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Arvo-ottelut" sheetId="2" r:id="rId2"/>
  </sheets>
  <calcPr calcId="145621"/>
</workbook>
</file>

<file path=xl/calcChain.xml><?xml version="1.0" encoding="utf-8"?>
<calcChain xmlns="http://schemas.openxmlformats.org/spreadsheetml/2006/main">
  <c r="T18" i="1" l="1"/>
  <c r="U20" i="2" l="1"/>
  <c r="T20" i="2"/>
  <c r="S20" i="2"/>
  <c r="R20" i="2"/>
  <c r="Q20" i="2"/>
  <c r="P20" i="2"/>
  <c r="O20" i="2"/>
  <c r="N20" i="2"/>
  <c r="I20" i="2"/>
  <c r="H20" i="2"/>
  <c r="G20" i="2"/>
  <c r="M20" i="2"/>
  <c r="T17" i="1" l="1"/>
  <c r="U8" i="2"/>
  <c r="T8" i="2"/>
  <c r="S8" i="2"/>
  <c r="R8" i="2"/>
  <c r="Q8" i="2"/>
  <c r="P8" i="2"/>
  <c r="O8" i="2"/>
  <c r="N8" i="2"/>
  <c r="M8" i="2"/>
  <c r="H8" i="2"/>
  <c r="G8" i="2"/>
  <c r="I8" i="2"/>
  <c r="T16" i="1"/>
  <c r="O16" i="1"/>
  <c r="T15" i="1"/>
  <c r="T14" i="1"/>
  <c r="T13" i="1"/>
  <c r="T12" i="1"/>
  <c r="T11" i="1"/>
  <c r="T10" i="1"/>
  <c r="O15" i="1"/>
  <c r="O13" i="1"/>
  <c r="O14" i="1"/>
  <c r="O20" i="1" s="1"/>
  <c r="O24" i="1" s="1"/>
  <c r="O2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I25" i="1" s="1"/>
  <c r="X20" i="1"/>
  <c r="H25" i="1" s="1"/>
  <c r="W20" i="1"/>
  <c r="G25" i="1" s="1"/>
  <c r="V20" i="1"/>
  <c r="F25" i="1" s="1"/>
  <c r="U20" i="1"/>
  <c r="E25" i="1" s="1"/>
  <c r="M20" i="1"/>
  <c r="L20" i="1"/>
  <c r="K20" i="1"/>
  <c r="J20" i="1"/>
  <c r="I20" i="1"/>
  <c r="I24" i="1" s="1"/>
  <c r="I27" i="1" s="1"/>
  <c r="H20" i="1"/>
  <c r="H24" i="1" s="1"/>
  <c r="G20" i="1"/>
  <c r="G24" i="1" s="1"/>
  <c r="F20" i="1"/>
  <c r="F24" i="1"/>
  <c r="F27" i="1" s="1"/>
  <c r="E20" i="1"/>
  <c r="E24" i="1" s="1"/>
  <c r="H27" i="1" l="1"/>
  <c r="N25" i="1"/>
  <c r="M25" i="1"/>
  <c r="L25" i="1"/>
  <c r="G27" i="1"/>
  <c r="K25" i="1"/>
  <c r="N27" i="1"/>
  <c r="N20" i="1"/>
  <c r="N24" i="1" s="1"/>
  <c r="M24" i="1"/>
  <c r="K24" i="1"/>
  <c r="E27" i="1"/>
  <c r="L24" i="1"/>
  <c r="D21" i="1"/>
  <c r="M27" i="1" l="1"/>
  <c r="L27" i="1"/>
  <c r="K27" i="1"/>
</calcChain>
</file>

<file path=xl/sharedStrings.xml><?xml version="1.0" encoding="utf-8"?>
<sst xmlns="http://schemas.openxmlformats.org/spreadsheetml/2006/main" count="250" uniqueCount="133">
  <si>
    <t>Vuosi</t>
  </si>
  <si>
    <t>Seura</t>
  </si>
  <si>
    <t>Pesispörssi</t>
  </si>
  <si>
    <t>KL</t>
  </si>
  <si>
    <t>OTT</t>
  </si>
  <si>
    <t>0 &gt; 1</t>
  </si>
  <si>
    <t>1 &gt; 2</t>
  </si>
  <si>
    <t>2 &gt; 3</t>
  </si>
  <si>
    <t>3 &gt; k</t>
  </si>
  <si>
    <t>Yhteensä</t>
  </si>
  <si>
    <t>SUPERPESIS</t>
  </si>
  <si>
    <t xml:space="preserve">  Kärkilyönnit (KL),  pesänvälit</t>
  </si>
  <si>
    <t>Sija</t>
  </si>
  <si>
    <t>KUN</t>
  </si>
  <si>
    <t>LÖI</t>
  </si>
  <si>
    <t>TOI</t>
  </si>
  <si>
    <t>URA SUPERISSA</t>
  </si>
  <si>
    <t>Runkosarja</t>
  </si>
  <si>
    <t>Ylempi loppusarja</t>
  </si>
  <si>
    <t>Alempi loppusarja</t>
  </si>
  <si>
    <t>KAIKKI</t>
  </si>
  <si>
    <t>Ottelu</t>
  </si>
  <si>
    <t>Lyöty juoksu</t>
  </si>
  <si>
    <t>Tuotu juoksu</t>
  </si>
  <si>
    <t>Kunnari</t>
  </si>
  <si>
    <t>KL-%</t>
  </si>
  <si>
    <t>IL</t>
  </si>
  <si>
    <t>LL</t>
  </si>
  <si>
    <t>Halli</t>
  </si>
  <si>
    <t>ka/L</t>
  </si>
  <si>
    <t>ka/T</t>
  </si>
  <si>
    <t>ka/KL</t>
  </si>
  <si>
    <t xml:space="preserve">    Arvo-ottelut ja mitalit</t>
  </si>
  <si>
    <t>K</t>
  </si>
  <si>
    <t>H</t>
  </si>
  <si>
    <t>P</t>
  </si>
  <si>
    <t>ykköspesis</t>
  </si>
  <si>
    <t>ENSIMMÄISET</t>
  </si>
  <si>
    <t>Virpi Hukka</t>
  </si>
  <si>
    <t>VJJ</t>
  </si>
  <si>
    <t>suomensarja</t>
  </si>
  <si>
    <t>ViPa</t>
  </si>
  <si>
    <t>Pesä Ysit</t>
  </si>
  <si>
    <t>K - %</t>
  </si>
  <si>
    <t>1.  ottelu</t>
  </si>
  <si>
    <t>15.05. 2011  Pesä Ysit - Virkiä  1-2  (5-2, 0-1, 0-0, 1-2)</t>
  </si>
  <si>
    <t xml:space="preserve">  20 v   0 kk   4 pv</t>
  </si>
  <si>
    <t>2.  ottelu</t>
  </si>
  <si>
    <t>25.05. 2011  SiiPe - Pesä Ysit  0-2  (0-8, 2-4)</t>
  </si>
  <si>
    <t xml:space="preserve">  20 v   0 kk 14 pv</t>
  </si>
  <si>
    <t>4.</t>
  </si>
  <si>
    <t>11.5.1991   Kerava</t>
  </si>
  <si>
    <t>Seurat</t>
  </si>
  <si>
    <t>VJJ = Vantaanjoen Juoksu  (2001)</t>
  </si>
  <si>
    <t>Pesä Ysit = Pesä Ysit, Lappeenranta  (1976)</t>
  </si>
  <si>
    <t>PuMu</t>
  </si>
  <si>
    <t>tyttöjen superpesis</t>
  </si>
  <si>
    <t>Pesä Ysit  2</t>
  </si>
  <si>
    <t>6.</t>
  </si>
  <si>
    <t>ViPa = Vihdin Pallo  (1967)</t>
  </si>
  <si>
    <t>8.  ottelu</t>
  </si>
  <si>
    <t>30.05. 2012  PeTo-Jussit - ViPa  0-2  (7-8, 4-16)</t>
  </si>
  <si>
    <t xml:space="preserve">  21 v   0 kk 19 pv</t>
  </si>
  <si>
    <t>14.  ottelu</t>
  </si>
  <si>
    <t>26.06. 2012  ViPa - KeKi  2-0  (3-1, 4-1)</t>
  </si>
  <si>
    <t xml:space="preserve">  21 v   1 kk 15 pv</t>
  </si>
  <si>
    <t>8.</t>
  </si>
  <si>
    <t>PuMu = Puna-Mustat, Helsinki  (1941),  kasvattajaseura</t>
  </si>
  <si>
    <t>Kirittäret</t>
  </si>
  <si>
    <t>Kirittäret = Jyväskylän Pesis  (2004)</t>
  </si>
  <si>
    <t>NAISET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</si>
  <si>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</si>
  <si>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</si>
  <si>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</si>
  <si>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</si>
  <si>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</si>
  <si>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</si>
  <si>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</si>
  <si>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</si>
  <si>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</si>
  <si>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</si>
  <si>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</si>
  <si>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</si>
  <si>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Itä</t>
  </si>
  <si>
    <t>Jussi Viljanen</t>
  </si>
  <si>
    <t>19.07. 2014  Seinäjoki</t>
  </si>
  <si>
    <t>B - TYTÖT</t>
  </si>
  <si>
    <t>03.07. 2010  Helsinki</t>
  </si>
  <si>
    <t xml:space="preserve">  1-2  (8-5, 2-3, 0-1)</t>
  </si>
  <si>
    <t>Länsi</t>
  </si>
  <si>
    <t>Petri Kaijansinkko</t>
  </si>
  <si>
    <t>1032</t>
  </si>
  <si>
    <t>jok</t>
  </si>
  <si>
    <t>3670</t>
  </si>
  <si>
    <t xml:space="preserve">  0-2  (1-4, 1-4)</t>
  </si>
  <si>
    <t>2.</t>
  </si>
  <si>
    <t>L+T</t>
  </si>
  <si>
    <t>1.</t>
  </si>
  <si>
    <t>5.</t>
  </si>
  <si>
    <t>Ikä ensimmäisessä ottelussa</t>
  </si>
  <si>
    <t>23 v  2 kk  8 pv</t>
  </si>
  <si>
    <t>27.06. 2015  Hyvinkää</t>
  </si>
  <si>
    <t>3197</t>
  </si>
  <si>
    <t xml:space="preserve">  1-2  (1-4, 4-2, 0-1)</t>
  </si>
  <si>
    <t>I p</t>
  </si>
  <si>
    <t>3k</t>
  </si>
  <si>
    <t>3.</t>
  </si>
  <si>
    <t>3v</t>
  </si>
  <si>
    <t xml:space="preserve"> ITÄ - LÄNSI - KORTTI</t>
  </si>
  <si>
    <t>Tahko</t>
  </si>
  <si>
    <t xml:space="preserve"> LIITTO - LEHDISTÖ - KORTTI</t>
  </si>
  <si>
    <t xml:space="preserve">  KL-%</t>
  </si>
  <si>
    <t>Liitto</t>
  </si>
  <si>
    <t>18.06. 2014  Viinijärvi</t>
  </si>
  <si>
    <t xml:space="preserve">  1-2  (1-3, 3-1, 0-1)</t>
  </si>
  <si>
    <t>Jukka Liikala</t>
  </si>
  <si>
    <t>23 v  1 kk  7 pv</t>
  </si>
  <si>
    <t>17.06. 2016  Pori</t>
  </si>
  <si>
    <t>Lehdistö</t>
  </si>
  <si>
    <t>2k</t>
  </si>
  <si>
    <t>Sami Österlund</t>
  </si>
  <si>
    <t xml:space="preserve">  1-0  (4-1, 1-1)</t>
  </si>
  <si>
    <t>02.07. 2016  Kouvola</t>
  </si>
  <si>
    <t>Saku Komulainen</t>
  </si>
  <si>
    <t>3267</t>
  </si>
  <si>
    <t xml:space="preserve">  0-2  (2-10, 1-7)</t>
  </si>
  <si>
    <t xml:space="preserve">  Tulos</t>
  </si>
  <si>
    <t>Tittelit</t>
  </si>
  <si>
    <t>MVP Play Off</t>
  </si>
  <si>
    <t>20.06. 2017  Lapua</t>
  </si>
  <si>
    <t>1</t>
  </si>
  <si>
    <t xml:space="preserve">  0-1  (1-4, 2-2)</t>
  </si>
  <si>
    <t>01.07. 2017  Imatra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</si>
</sst>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0.000"/>
  </numFmts>
  <fonts count="9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3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4" fillId="2" borderId="0" xfId="0" applyFont="1" applyFill="1"/>
    <xf numFmtId="0" fontId="4" fillId="0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/>
    <xf numFmtId="0" fontId="1" fillId="7" borderId="3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65" fontId="1" fillId="7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2" fillId="4" borderId="2" xfId="0" applyFont="1" applyFill="1" applyBorder="1"/>
    <xf numFmtId="0" fontId="1" fillId="3" borderId="1" xfId="0" applyFont="1" applyFill="1" applyBorder="1"/>
    <xf numFmtId="0" fontId="3" fillId="3" borderId="2" xfId="0" applyFont="1" applyFill="1" applyBorder="1"/>
    <xf numFmtId="0" fontId="1" fillId="3" borderId="4" xfId="0" applyFont="1" applyFill="1" applyBorder="1"/>
    <xf numFmtId="2" fontId="1" fillId="3" borderId="3" xfId="0" applyNumberFormat="1" applyFont="1" applyFill="1" applyBorder="1" applyAlignment="1">
      <alignment horizontal="center"/>
    </xf>
    <xf numFmtId="0" fontId="1" fillId="8" borderId="7" xfId="0" applyFont="1" applyFill="1" applyBorder="1"/>
    <xf numFmtId="0" fontId="3" fillId="8" borderId="6" xfId="0" applyFont="1" applyFill="1" applyBorder="1"/>
    <xf numFmtId="0" fontId="1" fillId="8" borderId="6" xfId="0" applyFont="1" applyFill="1" applyBorder="1"/>
    <xf numFmtId="0" fontId="1" fillId="8" borderId="6" xfId="0" applyFont="1" applyFill="1" applyBorder="1" applyAlignment="1">
      <alignment horizontal="right"/>
    </xf>
    <xf numFmtId="0" fontId="1" fillId="8" borderId="8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8" borderId="12" xfId="0" applyFont="1" applyFill="1" applyBorder="1"/>
    <xf numFmtId="0" fontId="3" fillId="8" borderId="0" xfId="0" applyFont="1" applyFill="1" applyBorder="1"/>
    <xf numFmtId="0" fontId="1" fillId="8" borderId="0" xfId="0" applyFont="1" applyFill="1" applyBorder="1"/>
    <xf numFmtId="0" fontId="1" fillId="8" borderId="0" xfId="0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" xfId="0" applyFont="1" applyFill="1" applyBorder="1"/>
    <xf numFmtId="0" fontId="1" fillId="6" borderId="4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2" fontId="1" fillId="4" borderId="3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3" fillId="8" borderId="10" xfId="0" applyFont="1" applyFill="1" applyBorder="1"/>
    <xf numFmtId="0" fontId="1" fillId="8" borderId="10" xfId="0" applyFont="1" applyFill="1" applyBorder="1"/>
    <xf numFmtId="0" fontId="1" fillId="8" borderId="1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9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" xfId="0" applyFont="1" applyFill="1" applyBorder="1"/>
    <xf numFmtId="0" fontId="1" fillId="10" borderId="3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165" fontId="1" fillId="10" borderId="3" xfId="0" applyNumberFormat="1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9" fontId="1" fillId="11" borderId="1" xfId="0" applyNumberFormat="1" applyFont="1" applyFill="1" applyBorder="1" applyAlignment="1">
      <alignment horizontal="left"/>
    </xf>
    <xf numFmtId="0" fontId="1" fillId="11" borderId="3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5" fontId="1" fillId="11" borderId="2" xfId="0" applyNumberFormat="1" applyFont="1" applyFill="1" applyBorder="1" applyAlignment="1">
      <alignment horizontal="center"/>
    </xf>
    <xf numFmtId="49" fontId="1" fillId="11" borderId="3" xfId="0" applyNumberFormat="1" applyFont="1" applyFill="1" applyBorder="1" applyAlignment="1">
      <alignment horizontal="center"/>
    </xf>
    <xf numFmtId="165" fontId="1" fillId="11" borderId="4" xfId="1" applyNumberFormat="1" applyFont="1" applyFill="1" applyBorder="1" applyAlignment="1"/>
    <xf numFmtId="165" fontId="1" fillId="4" borderId="3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/>
    <xf numFmtId="49" fontId="5" fillId="3" borderId="6" xfId="0" applyNumberFormat="1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2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4" fillId="2" borderId="0" xfId="0" applyFont="1" applyFill="1" applyBorder="1"/>
    <xf numFmtId="0" fontId="5" fillId="3" borderId="7" xfId="0" applyFont="1" applyFill="1" applyBorder="1" applyAlignment="1">
      <alignment horizontal="left"/>
    </xf>
    <xf numFmtId="0" fontId="1" fillId="3" borderId="6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left"/>
    </xf>
    <xf numFmtId="0" fontId="1" fillId="2" borderId="10" xfId="0" applyFont="1" applyFill="1" applyBorder="1"/>
    <xf numFmtId="165" fontId="1" fillId="2" borderId="10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8" fillId="7" borderId="1" xfId="0" applyFont="1" applyFill="1" applyBorder="1"/>
    <xf numFmtId="49" fontId="1" fillId="10" borderId="3" xfId="0" applyNumberFormat="1" applyFont="1" applyFill="1" applyBorder="1" applyAlignment="1">
      <alignment horizontal="left"/>
    </xf>
    <xf numFmtId="165" fontId="1" fillId="10" borderId="3" xfId="1" applyNumberFormat="1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8" fillId="7" borderId="1" xfId="0" applyFont="1" applyFill="1" applyBorder="1" applyAlignment="1">
      <alignment vertical="top"/>
    </xf>
    <xf numFmtId="49" fontId="1" fillId="10" borderId="3" xfId="0" applyNumberFormat="1" applyFont="1" applyFill="1" applyBorder="1" applyAlignment="1">
      <alignment horizontal="left" vertical="center"/>
    </xf>
    <xf numFmtId="0" fontId="1" fillId="10" borderId="3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49" fontId="1" fillId="10" borderId="3" xfId="0" applyNumberFormat="1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165" fontId="1" fillId="10" borderId="3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1" fillId="3" borderId="6" xfId="0" applyFont="1" applyFill="1" applyBorder="1" applyAlignment="1"/>
    <xf numFmtId="0" fontId="1" fillId="3" borderId="8" xfId="0" applyFont="1" applyFill="1" applyBorder="1"/>
    <xf numFmtId="0" fontId="1" fillId="2" borderId="9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/>
    </xf>
    <xf numFmtId="0" fontId="1" fillId="6" borderId="3" xfId="0" applyFont="1" applyFill="1" applyBorder="1" applyAlignment="1">
      <alignment horizontal="left" vertical="center"/>
    </xf>
    <xf numFmtId="0" fontId="1" fillId="6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5" fontId="1" fillId="6" borderId="3" xfId="1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10" borderId="3" xfId="0" applyNumberFormat="1" applyFont="1" applyFill="1" applyBorder="1" applyAlignment="1">
      <alignment horizontal="center"/>
    </xf>
    <xf numFmtId="49" fontId="1" fillId="10" borderId="3" xfId="0" applyNumberFormat="1" applyFont="1" applyFill="1" applyBorder="1" applyAlignment="1">
      <alignment horizontal="center"/>
    </xf>
    <xf numFmtId="1" fontId="1" fillId="10" borderId="3" xfId="0" applyNumberFormat="1" applyFont="1" applyFill="1" applyBorder="1" applyAlignment="1">
      <alignment horizontal="center"/>
    </xf>
    <xf numFmtId="165" fontId="1" fillId="10" borderId="3" xfId="1" applyNumberFormat="1" applyFont="1" applyFill="1" applyBorder="1" applyAlignment="1">
      <alignment horizontal="center"/>
    </xf>
    <xf numFmtId="166" fontId="1" fillId="2" borderId="0" xfId="0" applyNumberFormat="1" applyFont="1" applyFill="1"/>
    <xf numFmtId="165" fontId="1" fillId="2" borderId="0" xfId="1" applyNumberFormat="1" applyFont="1" applyFill="1" applyBorder="1" applyAlignment="1"/>
    <xf numFmtId="0" fontId="1" fillId="11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4"/>
  <sheetViews>
    <sheetView tabSelected="1" zoomScale="95" zoomScaleNormal="95" workbookViewId="0"/>
  </sheetViews>
  <sheetFormatPr defaultRowHeight="15" customHeight="1" x14ac:dyDescent="0.25"/>
  <cols>
    <col min="1" max="1" width="0.5703125" style="28" customWidth="1"/>
    <col min="2" max="3" width="6.7109375" style="87" customWidth="1"/>
    <col min="4" max="4" width="12.85546875" style="89" customWidth="1"/>
    <col min="5" max="12" width="5.7109375" style="89" customWidth="1"/>
    <col min="13" max="13" width="6.28515625" style="89" customWidth="1"/>
    <col min="14" max="14" width="8.28515625" style="89" customWidth="1"/>
    <col min="15" max="15" width="0.5703125" style="89" customWidth="1"/>
    <col min="16" max="18" width="5.7109375" style="143" customWidth="1"/>
    <col min="19" max="19" width="5.7109375" style="88" customWidth="1"/>
    <col min="20" max="20" width="0.7109375" style="35" customWidth="1"/>
    <col min="21" max="28" width="5.7109375" style="89" customWidth="1"/>
    <col min="29" max="32" width="5.7109375" style="28" customWidth="1"/>
    <col min="33" max="33" width="6.28515625" style="28" customWidth="1"/>
    <col min="34" max="34" width="2.85546875" style="28" customWidth="1"/>
    <col min="35" max="35" width="3" style="28" customWidth="1"/>
    <col min="36" max="36" width="2.7109375" style="28" customWidth="1"/>
    <col min="37" max="37" width="22.7109375" style="28" customWidth="1"/>
    <col min="38" max="38" width="28.140625" style="28" customWidth="1"/>
    <col min="39" max="16384" width="9.140625" style="28"/>
  </cols>
  <sheetData>
    <row r="1" spans="1:43" s="11" customFormat="1" ht="15" customHeight="1" x14ac:dyDescent="0.25">
      <c r="A1" s="1"/>
      <c r="B1" s="2" t="s">
        <v>38</v>
      </c>
      <c r="C1" s="2"/>
      <c r="D1" s="3"/>
      <c r="E1" s="4" t="s">
        <v>51</v>
      </c>
      <c r="F1" s="5"/>
      <c r="G1" s="6"/>
      <c r="H1" s="6"/>
      <c r="I1" s="6"/>
      <c r="J1" s="6"/>
      <c r="K1" s="6"/>
      <c r="L1" s="6"/>
      <c r="M1" s="7"/>
      <c r="N1" s="6"/>
      <c r="O1" s="6"/>
      <c r="P1" s="142"/>
      <c r="Q1" s="142"/>
      <c r="R1" s="142"/>
      <c r="S1" s="3"/>
      <c r="T1" s="5"/>
      <c r="U1" s="6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8"/>
      <c r="AL1" s="9"/>
      <c r="AM1" s="10"/>
      <c r="AN1" s="10"/>
      <c r="AO1" s="10"/>
      <c r="AP1" s="10"/>
      <c r="AQ1" s="9"/>
    </row>
    <row r="2" spans="1:43" s="11" customFormat="1" ht="15" customHeight="1" x14ac:dyDescent="0.2">
      <c r="A2" s="1"/>
      <c r="B2" s="12" t="s">
        <v>10</v>
      </c>
      <c r="C2" s="13"/>
      <c r="D2" s="14"/>
      <c r="E2" s="15" t="s">
        <v>17</v>
      </c>
      <c r="F2" s="16"/>
      <c r="G2" s="16"/>
      <c r="H2" s="17"/>
      <c r="I2" s="18" t="s">
        <v>11</v>
      </c>
      <c r="J2" s="19"/>
      <c r="K2" s="16"/>
      <c r="L2" s="16"/>
      <c r="M2" s="17"/>
      <c r="N2" s="20"/>
      <c r="O2" s="21"/>
      <c r="P2" s="24"/>
      <c r="Q2" s="22" t="s">
        <v>17</v>
      </c>
      <c r="R2" s="16"/>
      <c r="S2" s="23"/>
      <c r="T2" s="21"/>
      <c r="U2" s="22" t="s">
        <v>18</v>
      </c>
      <c r="V2" s="16"/>
      <c r="W2" s="16"/>
      <c r="X2" s="16"/>
      <c r="Y2" s="23"/>
      <c r="Z2" s="24" t="s">
        <v>19</v>
      </c>
      <c r="AA2" s="16"/>
      <c r="AB2" s="16"/>
      <c r="AC2" s="16"/>
      <c r="AD2" s="17"/>
      <c r="AE2" s="24" t="s">
        <v>32</v>
      </c>
      <c r="AF2" s="16"/>
      <c r="AG2" s="16"/>
      <c r="AH2" s="22"/>
      <c r="AI2" s="16"/>
      <c r="AJ2" s="17"/>
      <c r="AK2" s="15" t="s">
        <v>127</v>
      </c>
      <c r="AL2" s="25"/>
      <c r="AM2" s="26"/>
      <c r="AN2" s="26"/>
      <c r="AO2" s="26"/>
      <c r="AP2" s="26"/>
      <c r="AQ2" s="9"/>
    </row>
    <row r="3" spans="1:43" ht="15" customHeight="1" x14ac:dyDescent="0.2">
      <c r="A3" s="1"/>
      <c r="B3" s="20" t="s">
        <v>0</v>
      </c>
      <c r="C3" s="20" t="s">
        <v>12</v>
      </c>
      <c r="D3" s="15" t="s">
        <v>1</v>
      </c>
      <c r="E3" s="20" t="s">
        <v>4</v>
      </c>
      <c r="F3" s="20" t="s">
        <v>13</v>
      </c>
      <c r="G3" s="17" t="s">
        <v>14</v>
      </c>
      <c r="H3" s="20" t="s">
        <v>15</v>
      </c>
      <c r="I3" s="20" t="s">
        <v>3</v>
      </c>
      <c r="J3" s="20" t="s">
        <v>5</v>
      </c>
      <c r="K3" s="20" t="s">
        <v>6</v>
      </c>
      <c r="L3" s="20" t="s">
        <v>7</v>
      </c>
      <c r="M3" s="20" t="s">
        <v>8</v>
      </c>
      <c r="N3" s="20" t="s">
        <v>25</v>
      </c>
      <c r="O3" s="27"/>
      <c r="P3" s="20" t="s">
        <v>14</v>
      </c>
      <c r="Q3" s="20" t="s">
        <v>15</v>
      </c>
      <c r="R3" s="20" t="s">
        <v>96</v>
      </c>
      <c r="S3" s="20" t="s">
        <v>3</v>
      </c>
      <c r="T3" s="27"/>
      <c r="U3" s="20" t="s">
        <v>4</v>
      </c>
      <c r="V3" s="20" t="s">
        <v>13</v>
      </c>
      <c r="W3" s="17" t="s">
        <v>14</v>
      </c>
      <c r="X3" s="20" t="s">
        <v>15</v>
      </c>
      <c r="Y3" s="20" t="s">
        <v>3</v>
      </c>
      <c r="Z3" s="20" t="s">
        <v>4</v>
      </c>
      <c r="AA3" s="20" t="s">
        <v>13</v>
      </c>
      <c r="AB3" s="17" t="s">
        <v>14</v>
      </c>
      <c r="AC3" s="20" t="s">
        <v>15</v>
      </c>
      <c r="AD3" s="20" t="s">
        <v>3</v>
      </c>
      <c r="AE3" s="20" t="s">
        <v>26</v>
      </c>
      <c r="AF3" s="20" t="s">
        <v>27</v>
      </c>
      <c r="AG3" s="17" t="s">
        <v>28</v>
      </c>
      <c r="AH3" s="17" t="s">
        <v>33</v>
      </c>
      <c r="AI3" s="19" t="s">
        <v>34</v>
      </c>
      <c r="AJ3" s="20" t="s">
        <v>35</v>
      </c>
      <c r="AK3" s="15"/>
      <c r="AL3" s="25"/>
      <c r="AM3" s="26"/>
      <c r="AN3" s="26"/>
      <c r="AO3" s="26"/>
      <c r="AP3" s="26"/>
      <c r="AQ3" s="9"/>
    </row>
    <row r="4" spans="1:43" ht="15" customHeight="1" x14ac:dyDescent="0.25">
      <c r="A4" s="1"/>
      <c r="B4" s="29">
        <v>2004</v>
      </c>
      <c r="C4" s="29"/>
      <c r="D4" s="30" t="s">
        <v>55</v>
      </c>
      <c r="E4" s="29"/>
      <c r="F4" s="31" t="s">
        <v>40</v>
      </c>
      <c r="G4" s="32"/>
      <c r="H4" s="33"/>
      <c r="I4" s="29"/>
      <c r="J4" s="29"/>
      <c r="K4" s="29"/>
      <c r="L4" s="29"/>
      <c r="M4" s="29"/>
      <c r="N4" s="34"/>
      <c r="O4" s="35"/>
      <c r="P4" s="20"/>
      <c r="Q4" s="20"/>
      <c r="R4" s="20"/>
      <c r="S4" s="20"/>
      <c r="U4" s="36"/>
      <c r="V4" s="36"/>
      <c r="W4" s="36"/>
      <c r="X4" s="36"/>
      <c r="Y4" s="36"/>
      <c r="Z4" s="37"/>
      <c r="AA4" s="37"/>
      <c r="AB4" s="37"/>
      <c r="AC4" s="37"/>
      <c r="AD4" s="37"/>
      <c r="AE4" s="38"/>
      <c r="AF4" s="38"/>
      <c r="AG4" s="38"/>
      <c r="AH4" s="38"/>
      <c r="AI4" s="38"/>
      <c r="AJ4" s="38"/>
      <c r="AK4" s="15"/>
      <c r="AL4" s="25"/>
      <c r="AM4" s="26"/>
      <c r="AN4" s="26"/>
      <c r="AO4" s="26"/>
      <c r="AP4" s="26"/>
      <c r="AQ4" s="9"/>
    </row>
    <row r="5" spans="1:43" ht="15" customHeight="1" x14ac:dyDescent="0.25">
      <c r="A5" s="1"/>
      <c r="B5" s="90">
        <v>2005</v>
      </c>
      <c r="C5" s="90"/>
      <c r="D5" s="91" t="s">
        <v>39</v>
      </c>
      <c r="E5" s="90"/>
      <c r="F5" s="92" t="s">
        <v>56</v>
      </c>
      <c r="G5" s="93"/>
      <c r="H5" s="94"/>
      <c r="I5" s="90"/>
      <c r="J5" s="90"/>
      <c r="K5" s="90"/>
      <c r="L5" s="90"/>
      <c r="M5" s="90"/>
      <c r="N5" s="95"/>
      <c r="O5" s="35"/>
      <c r="P5" s="20"/>
      <c r="Q5" s="20"/>
      <c r="R5" s="20"/>
      <c r="S5" s="20"/>
      <c r="T5" s="27"/>
      <c r="U5" s="36"/>
      <c r="V5" s="36"/>
      <c r="W5" s="36"/>
      <c r="X5" s="36"/>
      <c r="Y5" s="36"/>
      <c r="Z5" s="37"/>
      <c r="AA5" s="37"/>
      <c r="AB5" s="37"/>
      <c r="AC5" s="37"/>
      <c r="AD5" s="37"/>
      <c r="AE5" s="38"/>
      <c r="AF5" s="38"/>
      <c r="AG5" s="38"/>
      <c r="AH5" s="38"/>
      <c r="AI5" s="38"/>
      <c r="AJ5" s="38"/>
      <c r="AK5" s="15"/>
      <c r="AL5" s="25"/>
      <c r="AM5" s="26"/>
      <c r="AN5" s="26"/>
      <c r="AO5" s="26"/>
      <c r="AP5" s="26"/>
      <c r="AQ5" s="9"/>
    </row>
    <row r="6" spans="1:43" ht="15" customHeight="1" x14ac:dyDescent="0.25">
      <c r="A6" s="1"/>
      <c r="B6" s="29">
        <v>2006</v>
      </c>
      <c r="C6" s="29"/>
      <c r="D6" s="30" t="s">
        <v>55</v>
      </c>
      <c r="E6" s="29"/>
      <c r="F6" s="31" t="s">
        <v>40</v>
      </c>
      <c r="G6" s="32"/>
      <c r="H6" s="33"/>
      <c r="I6" s="29"/>
      <c r="J6" s="29"/>
      <c r="K6" s="29"/>
      <c r="L6" s="29"/>
      <c r="M6" s="29"/>
      <c r="N6" s="34"/>
      <c r="O6" s="35"/>
      <c r="P6" s="20"/>
      <c r="Q6" s="20"/>
      <c r="R6" s="20"/>
      <c r="S6" s="20"/>
      <c r="T6" s="27"/>
      <c r="U6" s="36"/>
      <c r="V6" s="36"/>
      <c r="W6" s="36"/>
      <c r="X6" s="36"/>
      <c r="Y6" s="36"/>
      <c r="Z6" s="37"/>
      <c r="AA6" s="37"/>
      <c r="AB6" s="37"/>
      <c r="AC6" s="37"/>
      <c r="AD6" s="37"/>
      <c r="AE6" s="38"/>
      <c r="AF6" s="38"/>
      <c r="AG6" s="38"/>
      <c r="AH6" s="38"/>
      <c r="AI6" s="38"/>
      <c r="AJ6" s="38"/>
      <c r="AK6" s="15"/>
      <c r="AL6" s="25"/>
      <c r="AM6" s="26"/>
      <c r="AN6" s="26"/>
      <c r="AO6" s="26"/>
      <c r="AP6" s="26"/>
      <c r="AQ6" s="9"/>
    </row>
    <row r="7" spans="1:43" ht="15" customHeight="1" x14ac:dyDescent="0.25">
      <c r="A7" s="1"/>
      <c r="B7" s="29">
        <v>2007</v>
      </c>
      <c r="C7" s="29"/>
      <c r="D7" s="30" t="s">
        <v>39</v>
      </c>
      <c r="E7" s="29"/>
      <c r="F7" s="31" t="s">
        <v>40</v>
      </c>
      <c r="G7" s="32"/>
      <c r="H7" s="33"/>
      <c r="I7" s="29"/>
      <c r="J7" s="29"/>
      <c r="K7" s="29"/>
      <c r="L7" s="29"/>
      <c r="M7" s="29"/>
      <c r="N7" s="34"/>
      <c r="O7" s="35"/>
      <c r="P7" s="20"/>
      <c r="Q7" s="20"/>
      <c r="R7" s="20"/>
      <c r="S7" s="20"/>
      <c r="T7" s="27"/>
      <c r="U7" s="36"/>
      <c r="V7" s="36"/>
      <c r="W7" s="36"/>
      <c r="X7" s="36"/>
      <c r="Y7" s="36"/>
      <c r="Z7" s="37"/>
      <c r="AA7" s="37"/>
      <c r="AB7" s="37"/>
      <c r="AC7" s="37"/>
      <c r="AD7" s="37"/>
      <c r="AE7" s="38"/>
      <c r="AF7" s="38"/>
      <c r="AG7" s="38"/>
      <c r="AH7" s="38"/>
      <c r="AI7" s="38"/>
      <c r="AJ7" s="38"/>
      <c r="AK7" s="15"/>
      <c r="AL7" s="25"/>
      <c r="AM7" s="26"/>
      <c r="AN7" s="26"/>
      <c r="AO7" s="26"/>
      <c r="AP7" s="26"/>
      <c r="AQ7" s="9"/>
    </row>
    <row r="8" spans="1:43" ht="15" customHeight="1" x14ac:dyDescent="0.25">
      <c r="A8" s="1"/>
      <c r="B8" s="39">
        <v>2008</v>
      </c>
      <c r="C8" s="39"/>
      <c r="D8" s="40" t="s">
        <v>39</v>
      </c>
      <c r="E8" s="39"/>
      <c r="F8" s="41" t="s">
        <v>36</v>
      </c>
      <c r="G8" s="42"/>
      <c r="H8" s="43"/>
      <c r="I8" s="39"/>
      <c r="J8" s="39"/>
      <c r="K8" s="39"/>
      <c r="L8" s="39"/>
      <c r="M8" s="39"/>
      <c r="N8" s="44"/>
      <c r="O8" s="35"/>
      <c r="P8" s="20"/>
      <c r="Q8" s="20"/>
      <c r="R8" s="20"/>
      <c r="S8" s="20"/>
      <c r="T8" s="27"/>
      <c r="U8" s="36"/>
      <c r="V8" s="36"/>
      <c r="W8" s="36"/>
      <c r="X8" s="36"/>
      <c r="Y8" s="36"/>
      <c r="Z8" s="37"/>
      <c r="AA8" s="37"/>
      <c r="AB8" s="37"/>
      <c r="AC8" s="37"/>
      <c r="AD8" s="37"/>
      <c r="AE8" s="38"/>
      <c r="AF8" s="38"/>
      <c r="AG8" s="38"/>
      <c r="AH8" s="38"/>
      <c r="AI8" s="38"/>
      <c r="AJ8" s="38"/>
      <c r="AK8" s="15"/>
      <c r="AL8" s="25"/>
      <c r="AM8" s="26"/>
      <c r="AN8" s="26"/>
      <c r="AO8" s="26"/>
      <c r="AP8" s="26"/>
      <c r="AQ8" s="9"/>
    </row>
    <row r="9" spans="1:43" ht="15" customHeight="1" x14ac:dyDescent="0.25">
      <c r="A9" s="1"/>
      <c r="B9" s="39">
        <v>2009</v>
      </c>
      <c r="C9" s="39"/>
      <c r="D9" s="40" t="s">
        <v>41</v>
      </c>
      <c r="E9" s="39"/>
      <c r="F9" s="41" t="s">
        <v>36</v>
      </c>
      <c r="G9" s="42"/>
      <c r="H9" s="43"/>
      <c r="I9" s="39"/>
      <c r="J9" s="39"/>
      <c r="K9" s="39"/>
      <c r="L9" s="39"/>
      <c r="M9" s="39"/>
      <c r="N9" s="44"/>
      <c r="O9" s="35"/>
      <c r="P9" s="20"/>
      <c r="Q9" s="20"/>
      <c r="R9" s="20"/>
      <c r="S9" s="20"/>
      <c r="T9" s="27"/>
      <c r="U9" s="36"/>
      <c r="V9" s="36"/>
      <c r="W9" s="36"/>
      <c r="X9" s="36"/>
      <c r="Y9" s="36"/>
      <c r="Z9" s="37"/>
      <c r="AA9" s="37"/>
      <c r="AB9" s="37"/>
      <c r="AC9" s="37"/>
      <c r="AD9" s="37"/>
      <c r="AE9" s="38"/>
      <c r="AF9" s="38"/>
      <c r="AG9" s="38"/>
      <c r="AH9" s="38"/>
      <c r="AI9" s="38"/>
      <c r="AJ9" s="38"/>
      <c r="AK9" s="15"/>
      <c r="AL9" s="25"/>
      <c r="AM9" s="26"/>
      <c r="AN9" s="26"/>
      <c r="AO9" s="26"/>
      <c r="AP9" s="26"/>
      <c r="AQ9" s="9"/>
    </row>
    <row r="10" spans="1:43" ht="15" customHeight="1" x14ac:dyDescent="0.25">
      <c r="A10" s="1"/>
      <c r="B10" s="39">
        <v>2010</v>
      </c>
      <c r="C10" s="39"/>
      <c r="D10" s="40" t="s">
        <v>41</v>
      </c>
      <c r="E10" s="39"/>
      <c r="F10" s="41" t="s">
        <v>36</v>
      </c>
      <c r="G10" s="42"/>
      <c r="H10" s="43"/>
      <c r="I10" s="39"/>
      <c r="J10" s="39"/>
      <c r="K10" s="39"/>
      <c r="L10" s="39"/>
      <c r="M10" s="39"/>
      <c r="N10" s="44"/>
      <c r="O10" s="35"/>
      <c r="P10" s="20"/>
      <c r="Q10" s="20"/>
      <c r="R10" s="20"/>
      <c r="S10" s="20"/>
      <c r="T10" s="27" t="e">
        <f t="shared" ref="T10:T15" si="0">PRODUCT(L10/S10)</f>
        <v>#DIV/0!</v>
      </c>
      <c r="U10" s="36"/>
      <c r="V10" s="36"/>
      <c r="W10" s="36"/>
      <c r="X10" s="36"/>
      <c r="Y10" s="36"/>
      <c r="Z10" s="37"/>
      <c r="AA10" s="37"/>
      <c r="AB10" s="37"/>
      <c r="AC10" s="37"/>
      <c r="AD10" s="37"/>
      <c r="AE10" s="38"/>
      <c r="AF10" s="38"/>
      <c r="AG10" s="45"/>
      <c r="AH10" s="38"/>
      <c r="AI10" s="38"/>
      <c r="AJ10" s="38"/>
      <c r="AK10" s="15"/>
      <c r="AL10" s="25"/>
      <c r="AM10" s="26"/>
      <c r="AN10" s="26"/>
      <c r="AO10" s="26"/>
      <c r="AP10" s="26"/>
      <c r="AQ10" s="9"/>
    </row>
    <row r="11" spans="1:43" ht="15" customHeight="1" x14ac:dyDescent="0.25">
      <c r="A11" s="1"/>
      <c r="B11" s="39">
        <v>2011</v>
      </c>
      <c r="C11" s="39"/>
      <c r="D11" s="40" t="s">
        <v>41</v>
      </c>
      <c r="E11" s="39"/>
      <c r="F11" s="41" t="s">
        <v>36</v>
      </c>
      <c r="G11" s="42"/>
      <c r="H11" s="43"/>
      <c r="I11" s="39"/>
      <c r="J11" s="39"/>
      <c r="K11" s="39"/>
      <c r="L11" s="39"/>
      <c r="M11" s="39"/>
      <c r="N11" s="44"/>
      <c r="O11" s="35"/>
      <c r="P11" s="20"/>
      <c r="Q11" s="20"/>
      <c r="R11" s="20"/>
      <c r="S11" s="20"/>
      <c r="T11" s="27" t="e">
        <f t="shared" si="0"/>
        <v>#DIV/0!</v>
      </c>
      <c r="U11" s="36"/>
      <c r="V11" s="36"/>
      <c r="W11" s="36"/>
      <c r="X11" s="36"/>
      <c r="Y11" s="36"/>
      <c r="Z11" s="37"/>
      <c r="AA11" s="37"/>
      <c r="AB11" s="37"/>
      <c r="AC11" s="37"/>
      <c r="AD11" s="37"/>
      <c r="AE11" s="38"/>
      <c r="AF11" s="38"/>
      <c r="AG11" s="45"/>
      <c r="AH11" s="38"/>
      <c r="AI11" s="38"/>
      <c r="AJ11" s="38"/>
      <c r="AK11" s="15"/>
      <c r="AL11" s="25"/>
      <c r="AM11" s="26"/>
      <c r="AN11" s="26"/>
      <c r="AO11" s="26"/>
      <c r="AP11" s="26"/>
      <c r="AQ11" s="9"/>
    </row>
    <row r="12" spans="1:43" ht="15" customHeight="1" x14ac:dyDescent="0.25">
      <c r="A12" s="1"/>
      <c r="B12" s="39">
        <v>2011</v>
      </c>
      <c r="C12" s="39"/>
      <c r="D12" s="40" t="s">
        <v>57</v>
      </c>
      <c r="E12" s="39"/>
      <c r="F12" s="41" t="s">
        <v>36</v>
      </c>
      <c r="G12" s="42"/>
      <c r="H12" s="43"/>
      <c r="I12" s="39"/>
      <c r="J12" s="39"/>
      <c r="K12" s="39"/>
      <c r="L12" s="39"/>
      <c r="M12" s="42"/>
      <c r="N12" s="44"/>
      <c r="O12" s="35"/>
      <c r="P12" s="20"/>
      <c r="Q12" s="20"/>
      <c r="R12" s="20"/>
      <c r="S12" s="20"/>
      <c r="T12" s="27" t="e">
        <f t="shared" si="0"/>
        <v>#DIV/0!</v>
      </c>
      <c r="U12" s="36"/>
      <c r="V12" s="36"/>
      <c r="W12" s="36"/>
      <c r="X12" s="36"/>
      <c r="Y12" s="36"/>
      <c r="Z12" s="37"/>
      <c r="AA12" s="37"/>
      <c r="AB12" s="37"/>
      <c r="AC12" s="37"/>
      <c r="AD12" s="37"/>
      <c r="AE12" s="38"/>
      <c r="AF12" s="38"/>
      <c r="AG12" s="45"/>
      <c r="AH12" s="38"/>
      <c r="AI12" s="38"/>
      <c r="AJ12" s="38"/>
      <c r="AK12" s="15"/>
      <c r="AL12" s="25"/>
      <c r="AM12" s="26"/>
      <c r="AN12" s="26"/>
      <c r="AO12" s="26"/>
      <c r="AP12" s="26"/>
      <c r="AQ12" s="9"/>
    </row>
    <row r="13" spans="1:43" ht="15" customHeight="1" x14ac:dyDescent="0.2">
      <c r="A13" s="1"/>
      <c r="B13" s="38">
        <v>2011</v>
      </c>
      <c r="C13" s="38" t="s">
        <v>50</v>
      </c>
      <c r="D13" s="46" t="s">
        <v>42</v>
      </c>
      <c r="E13" s="38">
        <v>4</v>
      </c>
      <c r="F13" s="38">
        <v>0</v>
      </c>
      <c r="G13" s="38">
        <v>0</v>
      </c>
      <c r="H13" s="47">
        <v>1</v>
      </c>
      <c r="I13" s="38">
        <v>7</v>
      </c>
      <c r="J13" s="38">
        <v>5</v>
      </c>
      <c r="K13" s="38">
        <v>2</v>
      </c>
      <c r="L13" s="38">
        <v>0</v>
      </c>
      <c r="M13" s="36">
        <v>0</v>
      </c>
      <c r="N13" s="48">
        <v>0.53800000000000003</v>
      </c>
      <c r="O13" s="27">
        <f>PRODUCT(I13/N13)</f>
        <v>13.011152416356877</v>
      </c>
      <c r="P13" s="20"/>
      <c r="Q13" s="20"/>
      <c r="R13" s="20"/>
      <c r="S13" s="20"/>
      <c r="T13" s="27" t="e">
        <f t="shared" si="0"/>
        <v>#DIV/0!</v>
      </c>
      <c r="U13" s="36"/>
      <c r="V13" s="36"/>
      <c r="W13" s="36"/>
      <c r="X13" s="36"/>
      <c r="Y13" s="36"/>
      <c r="Z13" s="37"/>
      <c r="AA13" s="37"/>
      <c r="AB13" s="37"/>
      <c r="AC13" s="37"/>
      <c r="AD13" s="37"/>
      <c r="AE13" s="38"/>
      <c r="AF13" s="38"/>
      <c r="AG13" s="38"/>
      <c r="AH13" s="38"/>
      <c r="AI13" s="38"/>
      <c r="AJ13" s="38"/>
      <c r="AK13" s="15"/>
      <c r="AL13" s="25"/>
      <c r="AM13" s="26"/>
      <c r="AN13" s="26"/>
      <c r="AO13" s="26"/>
      <c r="AP13" s="26"/>
      <c r="AQ13" s="9"/>
    </row>
    <row r="14" spans="1:43" ht="15" customHeight="1" x14ac:dyDescent="0.2">
      <c r="A14" s="1"/>
      <c r="B14" s="38">
        <v>2012</v>
      </c>
      <c r="C14" s="38" t="s">
        <v>58</v>
      </c>
      <c r="D14" s="46" t="s">
        <v>41</v>
      </c>
      <c r="E14" s="38">
        <v>22</v>
      </c>
      <c r="F14" s="38">
        <v>3</v>
      </c>
      <c r="G14" s="38">
        <v>7</v>
      </c>
      <c r="H14" s="47">
        <v>40</v>
      </c>
      <c r="I14" s="38">
        <v>132</v>
      </c>
      <c r="J14" s="38">
        <v>25</v>
      </c>
      <c r="K14" s="38">
        <v>64</v>
      </c>
      <c r="L14" s="38">
        <v>33</v>
      </c>
      <c r="M14" s="36">
        <v>10</v>
      </c>
      <c r="N14" s="48">
        <v>0.71699999999999997</v>
      </c>
      <c r="O14" s="27">
        <f>PRODUCT(I14/N14)</f>
        <v>184.10041841004184</v>
      </c>
      <c r="P14" s="20"/>
      <c r="Q14" s="20"/>
      <c r="R14" s="20" t="s">
        <v>66</v>
      </c>
      <c r="S14" s="38" t="s">
        <v>97</v>
      </c>
      <c r="T14" s="27" t="e">
        <f t="shared" si="0"/>
        <v>#VALUE!</v>
      </c>
      <c r="U14" s="38">
        <v>3</v>
      </c>
      <c r="V14" s="36">
        <v>0</v>
      </c>
      <c r="W14" s="36">
        <v>0</v>
      </c>
      <c r="X14" s="36">
        <v>3</v>
      </c>
      <c r="Y14" s="36">
        <v>16</v>
      </c>
      <c r="Z14" s="37"/>
      <c r="AA14" s="37"/>
      <c r="AB14" s="37"/>
      <c r="AC14" s="37"/>
      <c r="AD14" s="37"/>
      <c r="AE14" s="38"/>
      <c r="AF14" s="38"/>
      <c r="AG14" s="38"/>
      <c r="AH14" s="38"/>
      <c r="AI14" s="38"/>
      <c r="AJ14" s="38"/>
      <c r="AK14" s="15"/>
      <c r="AL14" s="25"/>
      <c r="AM14" s="26"/>
      <c r="AN14" s="26"/>
      <c r="AO14" s="26"/>
      <c r="AP14" s="26"/>
      <c r="AQ14" s="9"/>
    </row>
    <row r="15" spans="1:43" ht="15" customHeight="1" x14ac:dyDescent="0.2">
      <c r="A15" s="1"/>
      <c r="B15" s="38">
        <v>2013</v>
      </c>
      <c r="C15" s="38" t="s">
        <v>66</v>
      </c>
      <c r="D15" s="46" t="s">
        <v>41</v>
      </c>
      <c r="E15" s="38">
        <v>24</v>
      </c>
      <c r="F15" s="38">
        <v>3</v>
      </c>
      <c r="G15" s="38">
        <v>9</v>
      </c>
      <c r="H15" s="47">
        <v>44</v>
      </c>
      <c r="I15" s="38">
        <v>137</v>
      </c>
      <c r="J15" s="38">
        <v>32</v>
      </c>
      <c r="K15" s="38">
        <v>65</v>
      </c>
      <c r="L15" s="38">
        <v>28</v>
      </c>
      <c r="M15" s="36">
        <v>12</v>
      </c>
      <c r="N15" s="48">
        <v>0.67200000000000004</v>
      </c>
      <c r="O15" s="27">
        <f>PRODUCT(I15/N15)</f>
        <v>203.86904761904762</v>
      </c>
      <c r="P15" s="20"/>
      <c r="Q15" s="20" t="s">
        <v>98</v>
      </c>
      <c r="R15" s="20" t="s">
        <v>66</v>
      </c>
      <c r="S15" s="20" t="s">
        <v>50</v>
      </c>
      <c r="T15" s="27" t="e">
        <f t="shared" si="0"/>
        <v>#VALUE!</v>
      </c>
      <c r="U15" s="38">
        <v>3</v>
      </c>
      <c r="V15" s="36">
        <v>1</v>
      </c>
      <c r="W15" s="36">
        <v>1</v>
      </c>
      <c r="X15" s="36">
        <v>3</v>
      </c>
      <c r="Y15" s="36">
        <v>20</v>
      </c>
      <c r="Z15" s="37"/>
      <c r="AA15" s="37"/>
      <c r="AB15" s="37"/>
      <c r="AC15" s="37"/>
      <c r="AD15" s="37"/>
      <c r="AE15" s="38"/>
      <c r="AF15" s="38"/>
      <c r="AG15" s="38"/>
      <c r="AH15" s="38"/>
      <c r="AI15" s="38"/>
      <c r="AJ15" s="38"/>
      <c r="AK15" s="15"/>
      <c r="AL15" s="25"/>
      <c r="AM15" s="26"/>
      <c r="AN15" s="26"/>
      <c r="AO15" s="26"/>
      <c r="AP15" s="26"/>
      <c r="AQ15" s="9"/>
    </row>
    <row r="16" spans="1:43" ht="15" customHeight="1" x14ac:dyDescent="0.2">
      <c r="A16" s="1"/>
      <c r="B16" s="38">
        <v>2014</v>
      </c>
      <c r="C16" s="38" t="s">
        <v>95</v>
      </c>
      <c r="D16" s="46" t="s">
        <v>68</v>
      </c>
      <c r="E16" s="38">
        <v>24</v>
      </c>
      <c r="F16" s="38">
        <v>1</v>
      </c>
      <c r="G16" s="38">
        <v>5</v>
      </c>
      <c r="H16" s="47">
        <v>49</v>
      </c>
      <c r="I16" s="38">
        <v>124</v>
      </c>
      <c r="J16" s="38">
        <v>24</v>
      </c>
      <c r="K16" s="38">
        <v>60</v>
      </c>
      <c r="L16" s="38">
        <v>34</v>
      </c>
      <c r="M16" s="36">
        <v>6</v>
      </c>
      <c r="N16" s="48">
        <v>0.65600000000000003</v>
      </c>
      <c r="O16" s="27">
        <f>PRODUCT(I16/N16)</f>
        <v>189.02439024390245</v>
      </c>
      <c r="P16" s="20"/>
      <c r="Q16" s="38" t="s">
        <v>97</v>
      </c>
      <c r="R16" s="20" t="s">
        <v>66</v>
      </c>
      <c r="S16" s="20" t="s">
        <v>66</v>
      </c>
      <c r="T16" s="27" t="e">
        <f t="shared" ref="T16" si="1">PRODUCT(L16/S16)</f>
        <v>#VALUE!</v>
      </c>
      <c r="U16" s="38">
        <v>11</v>
      </c>
      <c r="V16" s="36">
        <v>0</v>
      </c>
      <c r="W16" s="36">
        <v>1</v>
      </c>
      <c r="X16" s="36">
        <v>20</v>
      </c>
      <c r="Y16" s="36">
        <v>48</v>
      </c>
      <c r="Z16" s="37"/>
      <c r="AA16" s="37"/>
      <c r="AB16" s="37"/>
      <c r="AC16" s="37"/>
      <c r="AD16" s="37"/>
      <c r="AE16" s="38">
        <v>1</v>
      </c>
      <c r="AF16" s="38">
        <v>1</v>
      </c>
      <c r="AG16" s="38"/>
      <c r="AH16" s="38"/>
      <c r="AI16" s="38">
        <v>1</v>
      </c>
      <c r="AJ16" s="38"/>
      <c r="AK16" s="15"/>
      <c r="AL16" s="25"/>
      <c r="AM16" s="26"/>
      <c r="AN16" s="26"/>
      <c r="AO16" s="26"/>
      <c r="AP16" s="26"/>
      <c r="AQ16" s="9"/>
    </row>
    <row r="17" spans="1:43" ht="15" customHeight="1" x14ac:dyDescent="0.2">
      <c r="A17" s="1"/>
      <c r="B17" s="38">
        <v>2015</v>
      </c>
      <c r="C17" s="38" t="s">
        <v>95</v>
      </c>
      <c r="D17" s="46" t="s">
        <v>68</v>
      </c>
      <c r="E17" s="38">
        <v>24</v>
      </c>
      <c r="F17" s="38">
        <v>3</v>
      </c>
      <c r="G17" s="38">
        <v>4</v>
      </c>
      <c r="H17" s="38">
        <v>51</v>
      </c>
      <c r="I17" s="38">
        <v>143</v>
      </c>
      <c r="J17" s="38">
        <v>36</v>
      </c>
      <c r="K17" s="38">
        <v>80</v>
      </c>
      <c r="L17" s="38">
        <v>20</v>
      </c>
      <c r="M17" s="38">
        <v>7</v>
      </c>
      <c r="N17" s="48">
        <v>0.70089999999999997</v>
      </c>
      <c r="O17" s="152">
        <v>204</v>
      </c>
      <c r="P17" s="20"/>
      <c r="Q17" s="38" t="s">
        <v>97</v>
      </c>
      <c r="R17" s="20" t="s">
        <v>50</v>
      </c>
      <c r="S17" s="20" t="s">
        <v>106</v>
      </c>
      <c r="T17" s="27" t="e">
        <f t="shared" ref="T17" si="2">PRODUCT(L17/S17)</f>
        <v>#VALUE!</v>
      </c>
      <c r="U17" s="38">
        <v>12</v>
      </c>
      <c r="V17" s="36">
        <v>2</v>
      </c>
      <c r="W17" s="36">
        <v>2</v>
      </c>
      <c r="X17" s="36">
        <v>21</v>
      </c>
      <c r="Y17" s="36">
        <v>68</v>
      </c>
      <c r="Z17" s="37"/>
      <c r="AA17" s="37"/>
      <c r="AB17" s="37"/>
      <c r="AC17" s="37"/>
      <c r="AD17" s="37"/>
      <c r="AE17" s="38">
        <v>1</v>
      </c>
      <c r="AF17" s="38"/>
      <c r="AG17" s="38">
        <v>1</v>
      </c>
      <c r="AH17" s="38"/>
      <c r="AI17" s="38">
        <v>1</v>
      </c>
      <c r="AJ17" s="38"/>
      <c r="AK17" s="15"/>
      <c r="AL17" s="25"/>
      <c r="AM17" s="26"/>
      <c r="AN17" s="26"/>
      <c r="AO17" s="26"/>
      <c r="AP17" s="26"/>
      <c r="AQ17" s="9"/>
    </row>
    <row r="18" spans="1:43" ht="15" customHeight="1" x14ac:dyDescent="0.2">
      <c r="A18" s="1"/>
      <c r="B18" s="38">
        <v>2016</v>
      </c>
      <c r="C18" s="38" t="s">
        <v>97</v>
      </c>
      <c r="D18" s="46" t="s">
        <v>68</v>
      </c>
      <c r="E18" s="38">
        <v>22</v>
      </c>
      <c r="F18" s="38">
        <v>4</v>
      </c>
      <c r="G18" s="38">
        <v>11</v>
      </c>
      <c r="H18" s="38">
        <v>53</v>
      </c>
      <c r="I18" s="38">
        <v>127</v>
      </c>
      <c r="J18" s="38">
        <v>19</v>
      </c>
      <c r="K18" s="38">
        <v>61</v>
      </c>
      <c r="L18" s="38">
        <v>32</v>
      </c>
      <c r="M18" s="38">
        <v>15</v>
      </c>
      <c r="N18" s="48">
        <v>0.66800000000000004</v>
      </c>
      <c r="O18" s="152">
        <v>190</v>
      </c>
      <c r="P18" s="20"/>
      <c r="Q18" s="38" t="s">
        <v>97</v>
      </c>
      <c r="R18" s="20" t="s">
        <v>98</v>
      </c>
      <c r="S18" s="20" t="s">
        <v>106</v>
      </c>
      <c r="T18" s="27" t="e">
        <f>PRODUCT(L18/S18)</f>
        <v>#VALUE!</v>
      </c>
      <c r="U18" s="38">
        <v>10</v>
      </c>
      <c r="V18" s="36">
        <v>2</v>
      </c>
      <c r="W18" s="36">
        <v>3</v>
      </c>
      <c r="X18" s="36">
        <v>24</v>
      </c>
      <c r="Y18" s="36">
        <v>51</v>
      </c>
      <c r="Z18" s="37"/>
      <c r="AA18" s="37"/>
      <c r="AB18" s="37"/>
      <c r="AC18" s="37"/>
      <c r="AD18" s="37"/>
      <c r="AE18" s="38">
        <v>1</v>
      </c>
      <c r="AF18" s="38">
        <v>1</v>
      </c>
      <c r="AG18" s="38">
        <v>1</v>
      </c>
      <c r="AH18" s="38">
        <v>1</v>
      </c>
      <c r="AI18" s="38"/>
      <c r="AJ18" s="38"/>
      <c r="AK18" s="15" t="s">
        <v>128</v>
      </c>
      <c r="AL18" s="25"/>
      <c r="AM18" s="26"/>
      <c r="AN18" s="26"/>
      <c r="AO18" s="26"/>
      <c r="AP18" s="26"/>
      <c r="AQ18" s="9"/>
    </row>
    <row r="19" spans="1:43" ht="15" customHeight="1" x14ac:dyDescent="0.2">
      <c r="A19" s="1"/>
      <c r="B19" s="38">
        <v>2017</v>
      </c>
      <c r="C19" s="38"/>
      <c r="D19" s="46" t="s">
        <v>68</v>
      </c>
      <c r="E19" s="38">
        <v>12</v>
      </c>
      <c r="F19" s="38">
        <v>0</v>
      </c>
      <c r="G19" s="38">
        <v>5</v>
      </c>
      <c r="H19" s="38">
        <v>25</v>
      </c>
      <c r="I19" s="38">
        <v>77</v>
      </c>
      <c r="J19" s="38">
        <v>15</v>
      </c>
      <c r="K19" s="38">
        <v>40</v>
      </c>
      <c r="L19" s="38">
        <v>17</v>
      </c>
      <c r="M19" s="38">
        <v>5</v>
      </c>
      <c r="N19" s="48">
        <v>0.72599999999999998</v>
      </c>
      <c r="O19" s="152">
        <v>106</v>
      </c>
      <c r="P19" s="20"/>
      <c r="Q19" s="20"/>
      <c r="R19" s="20"/>
      <c r="S19" s="20"/>
      <c r="T19" s="27"/>
      <c r="U19" s="38"/>
      <c r="V19" s="36"/>
      <c r="W19" s="36"/>
      <c r="X19" s="36"/>
      <c r="Y19" s="36"/>
      <c r="Z19" s="37"/>
      <c r="AA19" s="37"/>
      <c r="AB19" s="37"/>
      <c r="AC19" s="37"/>
      <c r="AD19" s="37"/>
      <c r="AE19" s="38">
        <v>1</v>
      </c>
      <c r="AF19" s="38">
        <v>1</v>
      </c>
      <c r="AG19" s="38"/>
      <c r="AH19" s="38"/>
      <c r="AI19" s="38"/>
      <c r="AJ19" s="38"/>
      <c r="AK19" s="15"/>
      <c r="AL19" s="25"/>
      <c r="AM19" s="26"/>
      <c r="AN19" s="26"/>
      <c r="AO19" s="26"/>
      <c r="AP19" s="26"/>
      <c r="AQ19" s="9"/>
    </row>
    <row r="20" spans="1:43" ht="15" customHeight="1" x14ac:dyDescent="0.2">
      <c r="A20" s="1"/>
      <c r="B20" s="18" t="s">
        <v>9</v>
      </c>
      <c r="C20" s="19"/>
      <c r="D20" s="17"/>
      <c r="E20" s="20">
        <f t="shared" ref="E20:M20" si="3">SUM(E7:E19)</f>
        <v>132</v>
      </c>
      <c r="F20" s="20">
        <f t="shared" si="3"/>
        <v>14</v>
      </c>
      <c r="G20" s="20">
        <f t="shared" si="3"/>
        <v>41</v>
      </c>
      <c r="H20" s="20">
        <f t="shared" si="3"/>
        <v>263</v>
      </c>
      <c r="I20" s="20">
        <f t="shared" si="3"/>
        <v>747</v>
      </c>
      <c r="J20" s="20">
        <f t="shared" si="3"/>
        <v>156</v>
      </c>
      <c r="K20" s="20">
        <f t="shared" si="3"/>
        <v>372</v>
      </c>
      <c r="L20" s="20">
        <f t="shared" si="3"/>
        <v>164</v>
      </c>
      <c r="M20" s="19">
        <f t="shared" si="3"/>
        <v>55</v>
      </c>
      <c r="N20" s="49">
        <f>PRODUCT(I20/O20)</f>
        <v>0.68531795179382959</v>
      </c>
      <c r="O20" s="141">
        <f>SUM(O13:O19)</f>
        <v>1090.0050086893489</v>
      </c>
      <c r="P20" s="20"/>
      <c r="Q20" s="20"/>
      <c r="R20" s="20"/>
      <c r="S20" s="20"/>
      <c r="T20" s="1"/>
      <c r="U20" s="20">
        <f t="shared" ref="U20:AJ20" si="4">SUM(U7:U19)</f>
        <v>39</v>
      </c>
      <c r="V20" s="20">
        <f t="shared" si="4"/>
        <v>5</v>
      </c>
      <c r="W20" s="20">
        <f t="shared" si="4"/>
        <v>7</v>
      </c>
      <c r="X20" s="20">
        <f t="shared" si="4"/>
        <v>71</v>
      </c>
      <c r="Y20" s="20">
        <f t="shared" si="4"/>
        <v>203</v>
      </c>
      <c r="Z20" s="20">
        <f t="shared" si="4"/>
        <v>0</v>
      </c>
      <c r="AA20" s="20">
        <f t="shared" si="4"/>
        <v>0</v>
      </c>
      <c r="AB20" s="20">
        <f t="shared" si="4"/>
        <v>0</v>
      </c>
      <c r="AC20" s="20">
        <f t="shared" si="4"/>
        <v>0</v>
      </c>
      <c r="AD20" s="20">
        <f t="shared" si="4"/>
        <v>0</v>
      </c>
      <c r="AE20" s="20">
        <f t="shared" si="4"/>
        <v>4</v>
      </c>
      <c r="AF20" s="20">
        <f t="shared" si="4"/>
        <v>3</v>
      </c>
      <c r="AG20" s="20">
        <f t="shared" si="4"/>
        <v>2</v>
      </c>
      <c r="AH20" s="20">
        <f t="shared" si="4"/>
        <v>1</v>
      </c>
      <c r="AI20" s="20">
        <f t="shared" si="4"/>
        <v>2</v>
      </c>
      <c r="AJ20" s="20">
        <f t="shared" si="4"/>
        <v>0</v>
      </c>
      <c r="AK20" s="15"/>
      <c r="AL20" s="25"/>
      <c r="AM20" s="26"/>
      <c r="AN20" s="26"/>
      <c r="AO20" s="26"/>
      <c r="AP20" s="26"/>
      <c r="AQ20" s="9"/>
    </row>
    <row r="21" spans="1:43" s="11" customFormat="1" ht="15" customHeight="1" x14ac:dyDescent="0.2">
      <c r="A21" s="1"/>
      <c r="B21" s="46" t="s">
        <v>2</v>
      </c>
      <c r="C21" s="36"/>
      <c r="D21" s="50">
        <f>SUM(F20:H20)+((I20-F20-G20)/3)+(E20/3)+(AE20*25)+(AF20*25)+(AG20*10)+(AH20*25)+(AI20*20)+(AJ20*15)</f>
        <v>852.66666666666663</v>
      </c>
      <c r="E21" s="1"/>
      <c r="F21" s="1"/>
      <c r="G21" s="1"/>
      <c r="H21" s="1"/>
      <c r="I21" s="1"/>
      <c r="J21" s="1"/>
      <c r="K21" s="1"/>
      <c r="L21" s="1"/>
      <c r="M21" s="1"/>
      <c r="N21" s="5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2"/>
      <c r="AJ21" s="1"/>
      <c r="AK21" s="1"/>
      <c r="AL21" s="25"/>
      <c r="AM21" s="10"/>
      <c r="AN21" s="26"/>
      <c r="AO21" s="26"/>
      <c r="AP21" s="26"/>
      <c r="AQ21" s="9"/>
    </row>
    <row r="22" spans="1:4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51"/>
      <c r="O22" s="35"/>
      <c r="P22" s="1"/>
      <c r="Q22" s="5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54"/>
      <c r="AL22" s="25"/>
      <c r="AM22" s="26"/>
      <c r="AN22" s="26"/>
      <c r="AO22" s="26"/>
      <c r="AP22" s="26"/>
      <c r="AQ22" s="9"/>
    </row>
    <row r="23" spans="1:43" ht="15" customHeight="1" x14ac:dyDescent="0.25">
      <c r="A23" s="1"/>
      <c r="B23" s="24" t="s">
        <v>16</v>
      </c>
      <c r="C23" s="55"/>
      <c r="D23" s="55"/>
      <c r="E23" s="20" t="s">
        <v>4</v>
      </c>
      <c r="F23" s="20" t="s">
        <v>13</v>
      </c>
      <c r="G23" s="17" t="s">
        <v>14</v>
      </c>
      <c r="H23" s="20" t="s">
        <v>15</v>
      </c>
      <c r="I23" s="20" t="s">
        <v>3</v>
      </c>
      <c r="J23" s="1"/>
      <c r="K23" s="20" t="s">
        <v>29</v>
      </c>
      <c r="L23" s="20" t="s">
        <v>30</v>
      </c>
      <c r="M23" s="20" t="s">
        <v>31</v>
      </c>
      <c r="N23" s="49" t="s">
        <v>43</v>
      </c>
      <c r="O23" s="27"/>
      <c r="P23" s="56" t="s">
        <v>37</v>
      </c>
      <c r="Q23" s="14"/>
      <c r="R23" s="14"/>
      <c r="S23" s="14"/>
      <c r="T23" s="57"/>
      <c r="U23" s="57"/>
      <c r="V23" s="57"/>
      <c r="W23" s="57"/>
      <c r="X23" s="57"/>
      <c r="Y23" s="14"/>
      <c r="Z23" s="14"/>
      <c r="AA23" s="14"/>
      <c r="AB23" s="14"/>
      <c r="AC23" s="57"/>
      <c r="AD23" s="14"/>
      <c r="AE23" s="14"/>
      <c r="AF23" s="14"/>
      <c r="AG23" s="14"/>
      <c r="AH23" s="14"/>
      <c r="AI23" s="14"/>
      <c r="AJ23" s="14"/>
      <c r="AK23" s="47"/>
      <c r="AL23" s="25"/>
      <c r="AM23" s="1"/>
      <c r="AN23" s="26"/>
      <c r="AO23" s="26"/>
      <c r="AP23" s="26"/>
      <c r="AQ23" s="9"/>
    </row>
    <row r="24" spans="1:43" ht="15" customHeight="1" x14ac:dyDescent="0.2">
      <c r="A24" s="1"/>
      <c r="B24" s="56" t="s">
        <v>17</v>
      </c>
      <c r="C24" s="14"/>
      <c r="D24" s="58"/>
      <c r="E24" s="38">
        <f>PRODUCT(E20)</f>
        <v>132</v>
      </c>
      <c r="F24" s="38">
        <f>PRODUCT(F20)</f>
        <v>14</v>
      </c>
      <c r="G24" s="38">
        <f>PRODUCT(G20)</f>
        <v>41</v>
      </c>
      <c r="H24" s="38">
        <f>PRODUCT(H20)</f>
        <v>263</v>
      </c>
      <c r="I24" s="38">
        <f>PRODUCT(I20)</f>
        <v>747</v>
      </c>
      <c r="J24" s="1"/>
      <c r="K24" s="59">
        <f>PRODUCT((F24+G24)/E24)</f>
        <v>0.41666666666666669</v>
      </c>
      <c r="L24" s="59">
        <f>PRODUCT(H24/E24)</f>
        <v>1.9924242424242424</v>
      </c>
      <c r="M24" s="59">
        <f>PRODUCT(I24/E24)</f>
        <v>5.6590909090909092</v>
      </c>
      <c r="N24" s="48">
        <f>PRODUCT(N20)</f>
        <v>0.68531795179382959</v>
      </c>
      <c r="O24" s="27">
        <f>PRODUCT(O20)</f>
        <v>1090.0050086893489</v>
      </c>
      <c r="P24" s="60" t="s">
        <v>21</v>
      </c>
      <c r="Q24" s="61"/>
      <c r="R24" s="61"/>
      <c r="S24" s="62" t="s">
        <v>45</v>
      </c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3" t="s">
        <v>44</v>
      </c>
      <c r="AE24" s="62"/>
      <c r="AF24" s="62" t="s">
        <v>46</v>
      </c>
      <c r="AG24" s="62"/>
      <c r="AH24" s="62"/>
      <c r="AI24" s="63"/>
      <c r="AJ24" s="62"/>
      <c r="AK24" s="64"/>
      <c r="AL24" s="25"/>
      <c r="AM24" s="1"/>
      <c r="AN24" s="26"/>
      <c r="AO24" s="26"/>
      <c r="AP24" s="26"/>
      <c r="AQ24" s="9"/>
    </row>
    <row r="25" spans="1:43" ht="15" customHeight="1" x14ac:dyDescent="0.2">
      <c r="A25" s="1"/>
      <c r="B25" s="65" t="s">
        <v>18</v>
      </c>
      <c r="C25" s="66"/>
      <c r="D25" s="67"/>
      <c r="E25" s="38">
        <f>PRODUCT(U20)</f>
        <v>39</v>
      </c>
      <c r="F25" s="38">
        <f>PRODUCT(V20)</f>
        <v>5</v>
      </c>
      <c r="G25" s="38">
        <f>PRODUCT(W20)</f>
        <v>7</v>
      </c>
      <c r="H25" s="38">
        <f>PRODUCT(X20)</f>
        <v>71</v>
      </c>
      <c r="I25" s="38">
        <f>PRODUCT(Y20)</f>
        <v>203</v>
      </c>
      <c r="J25" s="1"/>
      <c r="K25" s="59">
        <f>PRODUCT((F25+G25)/E25)</f>
        <v>0.30769230769230771</v>
      </c>
      <c r="L25" s="59">
        <f>PRODUCT(H25/E25)</f>
        <v>1.8205128205128205</v>
      </c>
      <c r="M25" s="59">
        <f>PRODUCT(I25/E25)</f>
        <v>5.2051282051282053</v>
      </c>
      <c r="N25" s="48">
        <f>PRODUCT(I25/O25)</f>
        <v>0.64444444444444449</v>
      </c>
      <c r="O25" s="27">
        <v>315</v>
      </c>
      <c r="P25" s="68" t="s">
        <v>22</v>
      </c>
      <c r="Q25" s="69"/>
      <c r="R25" s="69"/>
      <c r="S25" s="70" t="s">
        <v>61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 t="s">
        <v>60</v>
      </c>
      <c r="AE25" s="70"/>
      <c r="AF25" s="70" t="s">
        <v>62</v>
      </c>
      <c r="AG25" s="70"/>
      <c r="AH25" s="70"/>
      <c r="AI25" s="71"/>
      <c r="AJ25" s="70"/>
      <c r="AK25" s="72"/>
      <c r="AL25" s="25"/>
      <c r="AM25" s="1"/>
      <c r="AN25" s="10"/>
      <c r="AO25" s="10"/>
      <c r="AP25" s="10"/>
      <c r="AQ25" s="9"/>
    </row>
    <row r="26" spans="1:43" ht="15" customHeight="1" x14ac:dyDescent="0.2">
      <c r="A26" s="1"/>
      <c r="B26" s="73" t="s">
        <v>19</v>
      </c>
      <c r="C26" s="74"/>
      <c r="D26" s="75"/>
      <c r="E26" s="37"/>
      <c r="F26" s="37"/>
      <c r="G26" s="37"/>
      <c r="H26" s="37"/>
      <c r="I26" s="37"/>
      <c r="J26" s="1"/>
      <c r="K26" s="37"/>
      <c r="L26" s="37"/>
      <c r="M26" s="37"/>
      <c r="N26" s="37"/>
      <c r="O26" s="27"/>
      <c r="P26" s="68" t="s">
        <v>23</v>
      </c>
      <c r="Q26" s="69"/>
      <c r="R26" s="69"/>
      <c r="S26" s="70" t="s">
        <v>48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 t="s">
        <v>47</v>
      </c>
      <c r="AE26" s="70"/>
      <c r="AF26" s="70" t="s">
        <v>49</v>
      </c>
      <c r="AG26" s="70"/>
      <c r="AH26" s="70"/>
      <c r="AI26" s="71"/>
      <c r="AJ26" s="70"/>
      <c r="AK26" s="72"/>
      <c r="AL26" s="25"/>
      <c r="AM26" s="1"/>
      <c r="AN26" s="26"/>
      <c r="AO26" s="26"/>
      <c r="AP26" s="26"/>
      <c r="AQ26" s="9"/>
    </row>
    <row r="27" spans="1:43" s="11" customFormat="1" ht="15" customHeight="1" x14ac:dyDescent="0.2">
      <c r="A27" s="1"/>
      <c r="B27" s="76" t="s">
        <v>20</v>
      </c>
      <c r="C27" s="77"/>
      <c r="D27" s="78"/>
      <c r="E27" s="20">
        <f>SUM(E24:E26)</f>
        <v>171</v>
      </c>
      <c r="F27" s="20">
        <f>SUM(F24:F26)</f>
        <v>19</v>
      </c>
      <c r="G27" s="20">
        <f>SUM(G24:G26)</f>
        <v>48</v>
      </c>
      <c r="H27" s="20">
        <f>SUM(H24:H26)</f>
        <v>334</v>
      </c>
      <c r="I27" s="20">
        <f>SUM(I24:I26)</f>
        <v>950</v>
      </c>
      <c r="J27" s="1"/>
      <c r="K27" s="79">
        <f>PRODUCT((F27+G27)/E27)</f>
        <v>0.391812865497076</v>
      </c>
      <c r="L27" s="79">
        <f>PRODUCT(H27/E27)</f>
        <v>1.9532163742690059</v>
      </c>
      <c r="M27" s="79">
        <f>PRODUCT(I27/E27)</f>
        <v>5.5555555555555554</v>
      </c>
      <c r="N27" s="49">
        <f>PRODUCT(I27/O27)</f>
        <v>0.67615417320554771</v>
      </c>
      <c r="O27" s="27">
        <f>SUM(O24:O26)</f>
        <v>1405.0050086893489</v>
      </c>
      <c r="P27" s="80" t="s">
        <v>24</v>
      </c>
      <c r="Q27" s="81"/>
      <c r="R27" s="81"/>
      <c r="S27" s="82" t="s">
        <v>64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3" t="s">
        <v>63</v>
      </c>
      <c r="AE27" s="82"/>
      <c r="AF27" s="82" t="s">
        <v>65</v>
      </c>
      <c r="AG27" s="82"/>
      <c r="AH27" s="82"/>
      <c r="AI27" s="83"/>
      <c r="AJ27" s="82"/>
      <c r="AK27" s="96"/>
      <c r="AL27" s="25"/>
      <c r="AM27" s="1"/>
      <c r="AN27" s="10"/>
      <c r="AO27" s="10"/>
      <c r="AP27" s="10"/>
      <c r="AQ27" s="9"/>
    </row>
    <row r="28" spans="1:43" ht="15" customHeight="1" x14ac:dyDescent="0.25">
      <c r="A28" s="1"/>
      <c r="B28" s="52"/>
      <c r="C28" s="52"/>
      <c r="D28" s="52"/>
      <c r="E28" s="52"/>
      <c r="F28" s="52"/>
      <c r="G28" s="52"/>
      <c r="H28" s="52"/>
      <c r="I28" s="52"/>
      <c r="J28" s="1"/>
      <c r="K28" s="52"/>
      <c r="L28" s="52"/>
      <c r="M28" s="52"/>
      <c r="N28" s="51"/>
      <c r="O28" s="27"/>
      <c r="P28" s="1"/>
      <c r="Q28" s="53"/>
      <c r="R28" s="1"/>
      <c r="S28" s="1"/>
      <c r="T28" s="27"/>
      <c r="U28" s="27"/>
      <c r="V28" s="8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25"/>
      <c r="AM28" s="27"/>
      <c r="AN28" s="10"/>
      <c r="AO28" s="10"/>
      <c r="AP28" s="10"/>
      <c r="AQ28" s="9"/>
    </row>
    <row r="29" spans="1:43" s="85" customFormat="1" ht="15" customHeight="1" x14ac:dyDescent="0.25">
      <c r="A29" s="1"/>
      <c r="B29" s="1" t="s">
        <v>52</v>
      </c>
      <c r="C29" s="53"/>
      <c r="D29" s="1" t="s">
        <v>67</v>
      </c>
      <c r="E29" s="1"/>
      <c r="F29" s="27"/>
      <c r="G29" s="27"/>
      <c r="H29" s="1"/>
      <c r="I29" s="1"/>
      <c r="J29" s="1"/>
      <c r="K29" s="1"/>
      <c r="L29" s="1"/>
      <c r="M29" s="1"/>
      <c r="N29" s="1"/>
      <c r="O29" s="27"/>
      <c r="P29" s="1"/>
      <c r="Q29" s="53"/>
      <c r="R29" s="1"/>
      <c r="S29" s="1"/>
      <c r="T29" s="27"/>
      <c r="U29" s="27"/>
      <c r="V29" s="84"/>
      <c r="W29" s="84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9"/>
      <c r="AM29" s="10"/>
      <c r="AN29" s="10"/>
      <c r="AO29" s="10"/>
      <c r="AP29" s="10"/>
      <c r="AQ29" s="9"/>
    </row>
    <row r="30" spans="1:43" ht="15" customHeight="1" x14ac:dyDescent="0.25">
      <c r="A30" s="1"/>
      <c r="B30" s="1"/>
      <c r="C30" s="53"/>
      <c r="D30" s="1" t="s">
        <v>53</v>
      </c>
      <c r="E30" s="1"/>
      <c r="F30" s="27"/>
      <c r="G30" s="27"/>
      <c r="H30" s="1"/>
      <c r="I30" s="1"/>
      <c r="J30" s="1"/>
      <c r="K30" s="1"/>
      <c r="L30" s="1"/>
      <c r="M30" s="1"/>
      <c r="N30" s="1"/>
      <c r="O30" s="27"/>
      <c r="P30" s="1"/>
      <c r="Q30" s="53"/>
      <c r="R30" s="1"/>
      <c r="S30" s="1"/>
      <c r="T30" s="27"/>
      <c r="U30" s="27"/>
      <c r="V30" s="84"/>
      <c r="W30" s="84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9"/>
      <c r="AM30" s="10"/>
      <c r="AN30" s="10"/>
      <c r="AO30" s="10"/>
      <c r="AP30" s="10"/>
      <c r="AQ30" s="9"/>
    </row>
    <row r="31" spans="1:43" ht="15" customHeight="1" x14ac:dyDescent="0.25">
      <c r="A31" s="1"/>
      <c r="B31" s="1"/>
      <c r="C31" s="53"/>
      <c r="D31" s="1" t="s">
        <v>54</v>
      </c>
      <c r="E31" s="1"/>
      <c r="F31" s="27"/>
      <c r="G31" s="27"/>
      <c r="H31" s="1"/>
      <c r="I31" s="1"/>
      <c r="J31" s="1"/>
      <c r="K31" s="1"/>
      <c r="L31" s="1"/>
      <c r="M31" s="1"/>
      <c r="N31" s="1"/>
      <c r="O31" s="27"/>
      <c r="P31" s="27"/>
      <c r="Q31" s="27"/>
      <c r="R31" s="27"/>
      <c r="S31" s="27"/>
      <c r="T31" s="27"/>
      <c r="U31" s="1"/>
      <c r="V31" s="53"/>
      <c r="W31" s="1"/>
      <c r="X31" s="1"/>
      <c r="Y31" s="27"/>
      <c r="Z31" s="27"/>
      <c r="AA31" s="84"/>
      <c r="AB31" s="84"/>
      <c r="AC31" s="27"/>
      <c r="AD31" s="27"/>
      <c r="AE31" s="27"/>
      <c r="AF31" s="27"/>
      <c r="AG31" s="27"/>
      <c r="AH31" s="27"/>
      <c r="AI31" s="27"/>
      <c r="AJ31" s="27"/>
      <c r="AK31" s="27"/>
      <c r="AL31" s="9"/>
      <c r="AM31" s="10"/>
      <c r="AN31" s="10"/>
      <c r="AO31" s="10"/>
      <c r="AP31" s="10"/>
      <c r="AQ31" s="9"/>
    </row>
    <row r="32" spans="1:43" ht="15" customHeight="1" x14ac:dyDescent="0.25">
      <c r="A32" s="1"/>
      <c r="B32" s="1"/>
      <c r="C32" s="53"/>
      <c r="D32" s="1" t="s">
        <v>59</v>
      </c>
      <c r="E32" s="1"/>
      <c r="F32" s="27"/>
      <c r="G32" s="27"/>
      <c r="H32" s="1"/>
      <c r="I32" s="1"/>
      <c r="J32" s="1"/>
      <c r="K32" s="1"/>
      <c r="L32" s="1"/>
      <c r="M32" s="1"/>
      <c r="N32" s="51"/>
      <c r="O32" s="27"/>
      <c r="P32" s="27"/>
      <c r="Q32" s="27"/>
      <c r="R32" s="27"/>
      <c r="S32" s="27"/>
      <c r="T32" s="27"/>
      <c r="U32" s="1"/>
      <c r="V32" s="53"/>
      <c r="W32" s="1"/>
      <c r="X32" s="1"/>
      <c r="Y32" s="27"/>
      <c r="Z32" s="27"/>
      <c r="AA32" s="84"/>
      <c r="AB32" s="1"/>
      <c r="AC32" s="1"/>
      <c r="AD32" s="1"/>
      <c r="AE32" s="1"/>
      <c r="AF32" s="1"/>
      <c r="AG32" s="1"/>
      <c r="AH32" s="1"/>
      <c r="AI32" s="1"/>
      <c r="AJ32" s="1"/>
      <c r="AK32" s="54"/>
      <c r="AL32" s="9"/>
      <c r="AM32" s="10"/>
      <c r="AN32" s="10"/>
      <c r="AO32" s="10"/>
      <c r="AP32" s="10"/>
      <c r="AQ32" s="9"/>
    </row>
    <row r="33" spans="1:43" ht="15" customHeight="1" x14ac:dyDescent="0.25">
      <c r="A33" s="1"/>
      <c r="B33" s="1"/>
      <c r="C33" s="9"/>
      <c r="D33" s="1" t="s">
        <v>69</v>
      </c>
      <c r="E33" s="1"/>
      <c r="F33" s="1"/>
      <c r="G33" s="1"/>
      <c r="H33" s="1"/>
      <c r="I33" s="1"/>
      <c r="J33" s="1"/>
      <c r="K33" s="1"/>
      <c r="L33" s="1"/>
      <c r="M33" s="86"/>
      <c r="N33" s="51"/>
      <c r="O33" s="27"/>
      <c r="P33" s="27"/>
      <c r="Q33" s="27"/>
      <c r="R33" s="27"/>
      <c r="S33" s="27"/>
      <c r="T33" s="27"/>
      <c r="U33" s="1"/>
      <c r="V33" s="53"/>
      <c r="W33" s="1"/>
      <c r="X33" s="27"/>
      <c r="Y33" s="27"/>
      <c r="Z33" s="27"/>
      <c r="AA33" s="27"/>
      <c r="AB33" s="1"/>
      <c r="AC33" s="1"/>
      <c r="AD33" s="1"/>
      <c r="AE33" s="1"/>
      <c r="AF33" s="1"/>
      <c r="AG33" s="1"/>
      <c r="AH33" s="1"/>
      <c r="AI33" s="1"/>
      <c r="AJ33" s="1"/>
      <c r="AK33" s="54"/>
      <c r="AL33" s="9"/>
      <c r="AM33" s="10"/>
      <c r="AN33" s="10"/>
      <c r="AO33" s="10"/>
      <c r="AP33" s="10"/>
      <c r="AQ33" s="9"/>
    </row>
    <row r="34" spans="1:43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/>
      <c r="O34" s="27"/>
      <c r="P34" s="27"/>
      <c r="Q34" s="27"/>
      <c r="R34" s="27"/>
      <c r="S34" s="27"/>
      <c r="T34" s="27"/>
      <c r="U34" s="1"/>
      <c r="V34" s="53"/>
      <c r="W34" s="1"/>
      <c r="X34" s="1"/>
      <c r="Y34" s="27"/>
      <c r="Z34" s="27"/>
      <c r="AA34" s="84"/>
      <c r="AB34" s="1"/>
      <c r="AC34" s="1"/>
      <c r="AD34" s="1"/>
      <c r="AE34" s="1"/>
      <c r="AF34" s="1"/>
      <c r="AG34" s="1"/>
      <c r="AH34" s="1"/>
      <c r="AI34" s="1"/>
      <c r="AJ34" s="1"/>
      <c r="AK34" s="54"/>
      <c r="AL34" s="9"/>
      <c r="AM34" s="10"/>
      <c r="AN34" s="10"/>
      <c r="AO34" s="10"/>
      <c r="AP34" s="10"/>
      <c r="AQ34" s="9"/>
    </row>
    <row r="35" spans="1:43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1"/>
      <c r="O35" s="27"/>
      <c r="P35" s="27"/>
      <c r="Q35" s="27"/>
      <c r="R35" s="27"/>
      <c r="S35" s="27"/>
      <c r="T35" s="27"/>
      <c r="U35" s="1"/>
      <c r="V35" s="53"/>
      <c r="W35" s="1"/>
      <c r="X35" s="1"/>
      <c r="Y35" s="27"/>
      <c r="Z35" s="27"/>
      <c r="AA35" s="84"/>
      <c r="AB35" s="1"/>
      <c r="AC35" s="1"/>
      <c r="AD35" s="1"/>
      <c r="AE35" s="1"/>
      <c r="AF35" s="1"/>
      <c r="AG35" s="1"/>
      <c r="AH35" s="1"/>
      <c r="AI35" s="1"/>
      <c r="AJ35" s="1"/>
      <c r="AK35" s="54"/>
      <c r="AL35" s="9"/>
      <c r="AM35" s="10"/>
      <c r="AN35" s="10"/>
      <c r="AO35" s="10"/>
      <c r="AP35" s="10"/>
      <c r="AQ35" s="9"/>
    </row>
    <row r="36" spans="1:43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51"/>
      <c r="O36" s="27"/>
      <c r="P36" s="27"/>
      <c r="Q36" s="27"/>
      <c r="R36" s="27"/>
      <c r="S36" s="27"/>
      <c r="T36" s="27"/>
      <c r="U36" s="1"/>
      <c r="V36" s="53"/>
      <c r="W36" s="1"/>
      <c r="X36" s="1"/>
      <c r="Y36" s="27"/>
      <c r="Z36" s="27"/>
      <c r="AA36" s="84"/>
      <c r="AB36" s="1"/>
      <c r="AC36" s="1"/>
      <c r="AD36" s="1"/>
      <c r="AE36" s="1"/>
      <c r="AF36" s="1"/>
      <c r="AG36" s="1"/>
      <c r="AH36" s="1"/>
      <c r="AI36" s="1"/>
      <c r="AJ36" s="1"/>
      <c r="AK36" s="54"/>
      <c r="AL36" s="9"/>
      <c r="AM36" s="10"/>
      <c r="AN36" s="10"/>
      <c r="AO36" s="10"/>
      <c r="AP36" s="10"/>
      <c r="AQ36" s="9"/>
    </row>
    <row r="37" spans="1:43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1"/>
      <c r="O37" s="27"/>
      <c r="P37" s="27"/>
      <c r="Q37" s="27"/>
      <c r="R37" s="27"/>
      <c r="S37" s="27"/>
      <c r="T37" s="27"/>
      <c r="U37" s="1"/>
      <c r="V37" s="53"/>
      <c r="W37" s="1"/>
      <c r="X37" s="1"/>
      <c r="Y37" s="27"/>
      <c r="Z37" s="27"/>
      <c r="AA37" s="84"/>
      <c r="AB37" s="1"/>
      <c r="AC37" s="1"/>
      <c r="AD37" s="1"/>
      <c r="AE37" s="1"/>
      <c r="AF37" s="1"/>
      <c r="AG37" s="1"/>
      <c r="AH37" s="1"/>
      <c r="AI37" s="1"/>
      <c r="AJ37" s="1"/>
      <c r="AK37" s="54"/>
      <c r="AL37" s="9"/>
      <c r="AM37" s="10"/>
      <c r="AN37" s="10"/>
      <c r="AO37" s="10"/>
      <c r="AP37" s="10"/>
      <c r="AQ37" s="9"/>
    </row>
    <row r="38" spans="1:4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51"/>
      <c r="O38" s="27"/>
      <c r="P38" s="27"/>
      <c r="Q38" s="27"/>
      <c r="R38" s="27"/>
      <c r="S38" s="27"/>
      <c r="T38" s="27"/>
      <c r="U38" s="1"/>
      <c r="V38" s="53"/>
      <c r="W38" s="1"/>
      <c r="X38" s="1"/>
      <c r="Y38" s="27"/>
      <c r="Z38" s="27"/>
      <c r="AA38" s="84"/>
      <c r="AB38" s="1"/>
      <c r="AC38" s="1"/>
      <c r="AD38" s="1"/>
      <c r="AE38" s="1"/>
      <c r="AF38" s="1"/>
      <c r="AG38" s="1"/>
      <c r="AH38" s="1"/>
      <c r="AI38" s="1"/>
      <c r="AJ38" s="1"/>
      <c r="AK38" s="54"/>
      <c r="AL38" s="9"/>
      <c r="AM38" s="10"/>
      <c r="AN38" s="10"/>
      <c r="AO38" s="10"/>
      <c r="AP38" s="10"/>
      <c r="AQ38" s="9"/>
    </row>
    <row r="39" spans="1:43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51"/>
      <c r="O39" s="27"/>
      <c r="P39" s="27"/>
      <c r="Q39" s="27"/>
      <c r="R39" s="27"/>
      <c r="S39" s="27"/>
      <c r="T39" s="27"/>
      <c r="U39" s="1"/>
      <c r="V39" s="53"/>
      <c r="W39" s="1"/>
      <c r="X39" s="1"/>
      <c r="Y39" s="27"/>
      <c r="Z39" s="27"/>
      <c r="AA39" s="84"/>
      <c r="AB39" s="1"/>
      <c r="AC39" s="1"/>
      <c r="AD39" s="1"/>
      <c r="AE39" s="1"/>
      <c r="AF39" s="1"/>
      <c r="AG39" s="1"/>
      <c r="AH39" s="1"/>
      <c r="AI39" s="1"/>
      <c r="AJ39" s="1"/>
      <c r="AK39" s="54"/>
      <c r="AL39" s="9"/>
      <c r="AM39" s="10"/>
      <c r="AN39" s="10"/>
      <c r="AO39" s="10"/>
      <c r="AP39" s="10"/>
      <c r="AQ39" s="9"/>
    </row>
    <row r="40" spans="1:4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51"/>
      <c r="O40" s="27"/>
      <c r="P40" s="27"/>
      <c r="Q40" s="27"/>
      <c r="R40" s="27"/>
      <c r="S40" s="27"/>
      <c r="T40" s="27"/>
      <c r="U40" s="1"/>
      <c r="V40" s="53"/>
      <c r="W40" s="1"/>
      <c r="X40" s="1"/>
      <c r="Y40" s="27"/>
      <c r="Z40" s="27"/>
      <c r="AA40" s="84"/>
      <c r="AB40" s="1"/>
      <c r="AC40" s="1"/>
      <c r="AD40" s="1"/>
      <c r="AE40" s="1"/>
      <c r="AF40" s="1"/>
      <c r="AG40" s="1"/>
      <c r="AH40" s="1"/>
      <c r="AI40" s="1"/>
      <c r="AJ40" s="1"/>
      <c r="AK40" s="54"/>
      <c r="AL40" s="9"/>
      <c r="AM40" s="10"/>
      <c r="AN40" s="10"/>
      <c r="AO40" s="10"/>
      <c r="AP40" s="10"/>
      <c r="AQ40" s="9"/>
    </row>
    <row r="41" spans="1:43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1"/>
      <c r="O41" s="27"/>
      <c r="P41" s="27"/>
      <c r="Q41" s="27"/>
      <c r="R41" s="27"/>
      <c r="S41" s="27"/>
      <c r="T41" s="27"/>
      <c r="U41" s="1"/>
      <c r="V41" s="53"/>
      <c r="W41" s="1"/>
      <c r="X41" s="1"/>
      <c r="Y41" s="27"/>
      <c r="Z41" s="27"/>
      <c r="AA41" s="84"/>
      <c r="AB41" s="1"/>
      <c r="AC41" s="1"/>
      <c r="AD41" s="1"/>
      <c r="AE41" s="1"/>
      <c r="AF41" s="1"/>
      <c r="AG41" s="1"/>
      <c r="AH41" s="1"/>
      <c r="AI41" s="1"/>
      <c r="AJ41" s="1"/>
      <c r="AK41" s="54"/>
      <c r="AL41" s="9"/>
      <c r="AM41" s="10"/>
      <c r="AN41" s="10"/>
      <c r="AO41" s="10"/>
      <c r="AP41" s="10"/>
      <c r="AQ41" s="9"/>
    </row>
    <row r="42" spans="1:4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51"/>
      <c r="O42" s="27"/>
      <c r="P42" s="27"/>
      <c r="Q42" s="27"/>
      <c r="R42" s="27"/>
      <c r="S42" s="27"/>
      <c r="T42" s="27"/>
      <c r="U42" s="1"/>
      <c r="V42" s="53"/>
      <c r="W42" s="1"/>
      <c r="X42" s="1"/>
      <c r="Y42" s="27"/>
      <c r="Z42" s="27"/>
      <c r="AA42" s="84"/>
      <c r="AB42" s="1"/>
      <c r="AC42" s="1"/>
      <c r="AD42" s="1"/>
      <c r="AE42" s="1"/>
      <c r="AF42" s="1"/>
      <c r="AG42" s="1"/>
      <c r="AH42" s="1"/>
      <c r="AI42" s="1"/>
      <c r="AJ42" s="1"/>
      <c r="AK42" s="54"/>
      <c r="AL42" s="9"/>
      <c r="AM42" s="10"/>
      <c r="AN42" s="10"/>
      <c r="AO42" s="10"/>
      <c r="AP42" s="10"/>
      <c r="AQ42" s="9"/>
    </row>
    <row r="43" spans="1:4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51"/>
      <c r="O43" s="27"/>
      <c r="P43" s="27"/>
      <c r="Q43" s="27"/>
      <c r="R43" s="27"/>
      <c r="S43" s="27"/>
      <c r="T43" s="27"/>
      <c r="U43" s="1"/>
      <c r="V43" s="53"/>
      <c r="W43" s="1"/>
      <c r="X43" s="1"/>
      <c r="Y43" s="27"/>
      <c r="Z43" s="27"/>
      <c r="AA43" s="84"/>
      <c r="AB43" s="1"/>
      <c r="AC43" s="1"/>
      <c r="AD43" s="1"/>
      <c r="AE43" s="1"/>
      <c r="AF43" s="1"/>
      <c r="AG43" s="1"/>
      <c r="AH43" s="1"/>
      <c r="AI43" s="1"/>
      <c r="AJ43" s="1"/>
      <c r="AK43" s="54"/>
      <c r="AL43" s="9"/>
      <c r="AM43" s="10"/>
      <c r="AN43" s="10"/>
      <c r="AO43" s="10"/>
      <c r="AP43" s="10"/>
      <c r="AQ43" s="9"/>
    </row>
    <row r="44" spans="1:43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51"/>
      <c r="O44" s="27"/>
      <c r="P44" s="27"/>
      <c r="Q44" s="27"/>
      <c r="R44" s="27"/>
      <c r="S44" s="27"/>
      <c r="T44" s="27"/>
      <c r="U44" s="1"/>
      <c r="V44" s="53"/>
      <c r="W44" s="1"/>
      <c r="X44" s="1"/>
      <c r="Y44" s="27"/>
      <c r="Z44" s="27"/>
      <c r="AA44" s="84"/>
      <c r="AB44" s="1"/>
      <c r="AC44" s="1"/>
      <c r="AD44" s="1"/>
      <c r="AE44" s="1"/>
      <c r="AF44" s="1"/>
      <c r="AG44" s="1"/>
      <c r="AH44" s="1"/>
      <c r="AI44" s="1"/>
      <c r="AJ44" s="1"/>
      <c r="AK44" s="54"/>
      <c r="AL44" s="9"/>
      <c r="AM44" s="10"/>
      <c r="AN44" s="10"/>
      <c r="AO44" s="10"/>
      <c r="AP44" s="10"/>
      <c r="AQ44" s="9"/>
    </row>
    <row r="45" spans="1:43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51"/>
      <c r="O45" s="27"/>
      <c r="P45" s="27"/>
      <c r="Q45" s="27"/>
      <c r="R45" s="27"/>
      <c r="S45" s="27"/>
      <c r="T45" s="27"/>
      <c r="U45" s="1"/>
      <c r="V45" s="53"/>
      <c r="W45" s="1"/>
      <c r="X45" s="1"/>
      <c r="Y45" s="27"/>
      <c r="Z45" s="27"/>
      <c r="AA45" s="84"/>
      <c r="AB45" s="1"/>
      <c r="AC45" s="1"/>
      <c r="AD45" s="1"/>
      <c r="AE45" s="1"/>
      <c r="AF45" s="1"/>
      <c r="AG45" s="1"/>
      <c r="AH45" s="1"/>
      <c r="AI45" s="1"/>
      <c r="AJ45" s="1"/>
      <c r="AK45" s="54"/>
      <c r="AL45" s="9"/>
      <c r="AM45" s="10"/>
      <c r="AN45" s="10"/>
      <c r="AO45" s="10"/>
      <c r="AP45" s="10"/>
      <c r="AQ45" s="9"/>
    </row>
    <row r="46" spans="1:4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1"/>
      <c r="O46" s="27"/>
      <c r="P46" s="27"/>
      <c r="Q46" s="27"/>
      <c r="R46" s="27"/>
      <c r="S46" s="27"/>
      <c r="T46" s="27"/>
      <c r="U46" s="1"/>
      <c r="V46" s="53"/>
      <c r="W46" s="1"/>
      <c r="X46" s="1"/>
      <c r="Y46" s="27"/>
      <c r="Z46" s="27"/>
      <c r="AA46" s="84"/>
      <c r="AB46" s="1"/>
      <c r="AC46" s="1"/>
      <c r="AD46" s="1"/>
      <c r="AE46" s="1"/>
      <c r="AF46" s="1"/>
      <c r="AG46" s="1"/>
      <c r="AH46" s="1"/>
      <c r="AI46" s="1"/>
      <c r="AJ46" s="1"/>
      <c r="AK46" s="54"/>
      <c r="AL46" s="9"/>
      <c r="AM46" s="10"/>
      <c r="AN46" s="10"/>
      <c r="AO46" s="10"/>
      <c r="AP46" s="10"/>
      <c r="AQ46" s="9"/>
    </row>
    <row r="47" spans="1:4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51"/>
      <c r="O47" s="27"/>
      <c r="P47" s="27"/>
      <c r="Q47" s="27"/>
      <c r="R47" s="27"/>
      <c r="S47" s="27"/>
      <c r="T47" s="27"/>
      <c r="U47" s="1"/>
      <c r="V47" s="53"/>
      <c r="W47" s="1"/>
      <c r="X47" s="1"/>
      <c r="Y47" s="27"/>
      <c r="Z47" s="27"/>
      <c r="AA47" s="84"/>
      <c r="AB47" s="1"/>
      <c r="AC47" s="1"/>
      <c r="AD47" s="1"/>
      <c r="AE47" s="1"/>
      <c r="AF47" s="1"/>
      <c r="AG47" s="1"/>
      <c r="AH47" s="1"/>
      <c r="AI47" s="1"/>
      <c r="AJ47" s="1"/>
      <c r="AK47" s="54"/>
      <c r="AL47" s="9"/>
      <c r="AM47" s="10"/>
      <c r="AN47" s="10"/>
      <c r="AO47" s="10"/>
      <c r="AP47" s="10"/>
      <c r="AQ47" s="9"/>
    </row>
    <row r="48" spans="1:4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51"/>
      <c r="O48" s="27"/>
      <c r="P48" s="27"/>
      <c r="Q48" s="27"/>
      <c r="R48" s="27"/>
      <c r="S48" s="27"/>
      <c r="T48" s="27"/>
      <c r="U48" s="1"/>
      <c r="V48" s="53"/>
      <c r="W48" s="1"/>
      <c r="X48" s="1"/>
      <c r="Y48" s="27"/>
      <c r="Z48" s="27"/>
      <c r="AA48" s="84"/>
      <c r="AB48" s="1"/>
      <c r="AC48" s="1"/>
      <c r="AD48" s="1"/>
      <c r="AE48" s="1"/>
      <c r="AF48" s="1"/>
      <c r="AG48" s="1"/>
      <c r="AH48" s="1"/>
      <c r="AI48" s="1"/>
      <c r="AJ48" s="1"/>
      <c r="AK48" s="54"/>
      <c r="AL48" s="9"/>
      <c r="AM48" s="10"/>
      <c r="AN48" s="10"/>
      <c r="AO48" s="10"/>
      <c r="AP48" s="10"/>
      <c r="AQ48" s="9"/>
    </row>
    <row r="49" spans="1:4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51"/>
      <c r="O49" s="27"/>
      <c r="P49" s="27"/>
      <c r="Q49" s="27"/>
      <c r="R49" s="27"/>
      <c r="S49" s="27"/>
      <c r="T49" s="27"/>
      <c r="U49" s="1"/>
      <c r="V49" s="53"/>
      <c r="W49" s="1"/>
      <c r="X49" s="1"/>
      <c r="Y49" s="27"/>
      <c r="Z49" s="27"/>
      <c r="AA49" s="84"/>
      <c r="AB49" s="1"/>
      <c r="AC49" s="1"/>
      <c r="AD49" s="1"/>
      <c r="AE49" s="1"/>
      <c r="AF49" s="1"/>
      <c r="AG49" s="1"/>
      <c r="AH49" s="1"/>
      <c r="AI49" s="1"/>
      <c r="AJ49" s="1"/>
      <c r="AK49" s="54"/>
      <c r="AL49" s="9"/>
      <c r="AM49" s="10"/>
      <c r="AN49" s="10"/>
      <c r="AO49" s="10"/>
      <c r="AP49" s="10"/>
      <c r="AQ49" s="9"/>
    </row>
    <row r="50" spans="1:43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51"/>
      <c r="O50" s="27"/>
      <c r="P50" s="27"/>
      <c r="Q50" s="27"/>
      <c r="R50" s="27"/>
      <c r="S50" s="27"/>
      <c r="T50" s="27"/>
      <c r="U50" s="1"/>
      <c r="V50" s="53"/>
      <c r="W50" s="1"/>
      <c r="X50" s="1"/>
      <c r="Y50" s="27"/>
      <c r="Z50" s="27"/>
      <c r="AA50" s="84"/>
      <c r="AB50" s="1"/>
      <c r="AC50" s="1"/>
      <c r="AD50" s="1"/>
      <c r="AE50" s="1"/>
      <c r="AF50" s="1"/>
      <c r="AG50" s="1"/>
      <c r="AH50" s="1"/>
      <c r="AI50" s="1"/>
      <c r="AJ50" s="1"/>
      <c r="AK50" s="54"/>
      <c r="AL50" s="9"/>
      <c r="AM50" s="10"/>
      <c r="AN50" s="10"/>
      <c r="AO50" s="10"/>
      <c r="AP50" s="10"/>
      <c r="AQ50" s="9"/>
    </row>
    <row r="51" spans="1:43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51"/>
      <c r="O51" s="27"/>
      <c r="P51" s="27"/>
      <c r="Q51" s="27"/>
      <c r="R51" s="27"/>
      <c r="S51" s="27"/>
      <c r="T51" s="27"/>
      <c r="U51" s="1"/>
      <c r="V51" s="53"/>
      <c r="W51" s="1"/>
      <c r="X51" s="1"/>
      <c r="Y51" s="27"/>
      <c r="Z51" s="27"/>
      <c r="AA51" s="84"/>
      <c r="AB51" s="1"/>
      <c r="AC51" s="1"/>
      <c r="AD51" s="1"/>
      <c r="AE51" s="1"/>
      <c r="AF51" s="1"/>
      <c r="AG51" s="1"/>
      <c r="AH51" s="1"/>
      <c r="AI51" s="1"/>
      <c r="AJ51" s="1"/>
      <c r="AK51" s="54"/>
      <c r="AL51" s="9"/>
      <c r="AM51" s="10"/>
      <c r="AN51" s="10"/>
      <c r="AO51" s="10"/>
      <c r="AP51" s="10"/>
      <c r="AQ51" s="9"/>
    </row>
    <row r="52" spans="1:43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51"/>
      <c r="O52" s="27"/>
      <c r="P52" s="27"/>
      <c r="Q52" s="27"/>
      <c r="R52" s="27"/>
      <c r="S52" s="27"/>
      <c r="T52" s="27"/>
      <c r="U52" s="1"/>
      <c r="V52" s="53"/>
      <c r="W52" s="1"/>
      <c r="X52" s="1"/>
      <c r="Y52" s="27"/>
      <c r="Z52" s="27"/>
      <c r="AA52" s="84"/>
      <c r="AB52" s="1"/>
      <c r="AC52" s="1"/>
      <c r="AD52" s="1"/>
      <c r="AE52" s="1"/>
      <c r="AF52" s="1"/>
      <c r="AG52" s="1"/>
      <c r="AH52" s="1"/>
      <c r="AI52" s="1"/>
      <c r="AJ52" s="1"/>
      <c r="AK52" s="54"/>
      <c r="AL52" s="9"/>
      <c r="AM52" s="10"/>
      <c r="AN52" s="10"/>
      <c r="AO52" s="10"/>
      <c r="AP52" s="10"/>
      <c r="AQ52" s="9"/>
    </row>
    <row r="53" spans="1:43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51"/>
      <c r="O53" s="27"/>
      <c r="P53" s="27"/>
      <c r="Q53" s="27"/>
      <c r="R53" s="27"/>
      <c r="S53" s="27"/>
      <c r="T53" s="27"/>
      <c r="U53" s="1"/>
      <c r="V53" s="53"/>
      <c r="W53" s="1"/>
      <c r="X53" s="1"/>
      <c r="Y53" s="27"/>
      <c r="Z53" s="27"/>
      <c r="AA53" s="84"/>
      <c r="AB53" s="1"/>
      <c r="AC53" s="1"/>
      <c r="AD53" s="1"/>
      <c r="AE53" s="1"/>
      <c r="AF53" s="1"/>
      <c r="AG53" s="1"/>
      <c r="AH53" s="1"/>
      <c r="AI53" s="1"/>
      <c r="AJ53" s="1"/>
      <c r="AK53" s="54"/>
      <c r="AL53" s="9"/>
      <c r="AM53" s="10"/>
      <c r="AN53" s="10"/>
      <c r="AO53" s="10"/>
      <c r="AP53" s="10"/>
      <c r="AQ53" s="9"/>
    </row>
    <row r="54" spans="1:4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1"/>
      <c r="O54" s="27"/>
      <c r="P54" s="27"/>
      <c r="Q54" s="27"/>
      <c r="R54" s="27"/>
      <c r="S54" s="27"/>
      <c r="T54" s="27"/>
      <c r="U54" s="1"/>
      <c r="V54" s="53"/>
      <c r="W54" s="1"/>
      <c r="X54" s="1"/>
      <c r="Y54" s="27"/>
      <c r="Z54" s="27"/>
      <c r="AA54" s="84"/>
      <c r="AB54" s="1"/>
      <c r="AC54" s="1"/>
      <c r="AD54" s="1"/>
      <c r="AE54" s="1"/>
      <c r="AF54" s="1"/>
      <c r="AG54" s="1"/>
      <c r="AH54" s="1"/>
      <c r="AI54" s="1"/>
      <c r="AJ54" s="1"/>
      <c r="AK54" s="54"/>
      <c r="AL54" s="9"/>
      <c r="AM54" s="10"/>
      <c r="AN54" s="10"/>
      <c r="AO54" s="10"/>
      <c r="AP54" s="10"/>
      <c r="AQ54" s="9"/>
    </row>
    <row r="55" spans="1:4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1"/>
      <c r="O55" s="27"/>
      <c r="P55" s="27"/>
      <c r="Q55" s="27"/>
      <c r="R55" s="27"/>
      <c r="S55" s="27"/>
      <c r="T55" s="27"/>
      <c r="U55" s="1"/>
      <c r="V55" s="53"/>
      <c r="W55" s="1"/>
      <c r="X55" s="1"/>
      <c r="Y55" s="27"/>
      <c r="Z55" s="27"/>
      <c r="AA55" s="84"/>
      <c r="AB55" s="1"/>
      <c r="AC55" s="1"/>
      <c r="AD55" s="1"/>
      <c r="AE55" s="1"/>
      <c r="AF55" s="1"/>
      <c r="AG55" s="1"/>
      <c r="AH55" s="1"/>
      <c r="AI55" s="1"/>
      <c r="AJ55" s="1"/>
      <c r="AK55" s="54"/>
      <c r="AL55" s="9"/>
      <c r="AM55" s="10"/>
      <c r="AN55" s="10"/>
      <c r="AO55" s="10"/>
      <c r="AP55" s="10"/>
      <c r="AQ55" s="9"/>
    </row>
    <row r="56" spans="1:43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51"/>
      <c r="O56" s="27"/>
      <c r="P56" s="27"/>
      <c r="Q56" s="27"/>
      <c r="R56" s="27"/>
      <c r="S56" s="27"/>
      <c r="T56" s="27"/>
      <c r="U56" s="1"/>
      <c r="V56" s="53"/>
      <c r="W56" s="1"/>
      <c r="X56" s="1"/>
      <c r="Y56" s="27"/>
      <c r="Z56" s="27"/>
      <c r="AA56" s="84"/>
      <c r="AB56" s="1"/>
      <c r="AC56" s="1"/>
      <c r="AD56" s="1"/>
      <c r="AE56" s="1"/>
      <c r="AF56" s="1"/>
      <c r="AG56" s="1"/>
      <c r="AH56" s="1"/>
      <c r="AI56" s="1"/>
      <c r="AJ56" s="1"/>
      <c r="AK56" s="54"/>
      <c r="AL56" s="9"/>
      <c r="AM56" s="10"/>
      <c r="AN56" s="10"/>
      <c r="AO56" s="10"/>
      <c r="AP56" s="10"/>
      <c r="AQ56" s="9"/>
    </row>
    <row r="57" spans="1:43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51"/>
      <c r="O57" s="27"/>
      <c r="P57" s="27"/>
      <c r="Q57" s="27"/>
      <c r="R57" s="27"/>
      <c r="S57" s="27"/>
      <c r="T57" s="27"/>
      <c r="U57" s="1"/>
      <c r="V57" s="53"/>
      <c r="W57" s="1"/>
      <c r="X57" s="1"/>
      <c r="Y57" s="27"/>
      <c r="Z57" s="27"/>
      <c r="AA57" s="84"/>
      <c r="AB57" s="1"/>
      <c r="AC57" s="1"/>
      <c r="AD57" s="1"/>
      <c r="AE57" s="1"/>
      <c r="AF57" s="1"/>
      <c r="AG57" s="1"/>
      <c r="AH57" s="1"/>
      <c r="AI57" s="1"/>
      <c r="AJ57" s="1"/>
      <c r="AK57" s="54"/>
      <c r="AL57" s="9"/>
      <c r="AM57" s="10"/>
      <c r="AN57" s="10"/>
      <c r="AO57" s="10"/>
      <c r="AP57" s="10"/>
      <c r="AQ57" s="9"/>
    </row>
    <row r="58" spans="1:43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1"/>
      <c r="O58" s="27"/>
      <c r="P58" s="27"/>
      <c r="Q58" s="27"/>
      <c r="R58" s="27"/>
      <c r="S58" s="27"/>
      <c r="T58" s="27"/>
      <c r="U58" s="1"/>
      <c r="V58" s="53"/>
      <c r="W58" s="1"/>
      <c r="X58" s="1"/>
      <c r="Y58" s="27"/>
      <c r="Z58" s="27"/>
      <c r="AA58" s="84"/>
      <c r="AB58" s="1"/>
      <c r="AC58" s="1"/>
      <c r="AD58" s="1"/>
      <c r="AE58" s="1"/>
      <c r="AF58" s="1"/>
      <c r="AG58" s="1"/>
      <c r="AH58" s="1"/>
      <c r="AI58" s="1"/>
      <c r="AJ58" s="1"/>
      <c r="AK58" s="54"/>
      <c r="AL58" s="9"/>
      <c r="AM58" s="10"/>
      <c r="AN58" s="10"/>
      <c r="AO58" s="10"/>
      <c r="AP58" s="10"/>
      <c r="AQ58" s="9"/>
    </row>
    <row r="59" spans="1:43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51"/>
      <c r="O59" s="27"/>
      <c r="P59" s="27"/>
      <c r="Q59" s="27"/>
      <c r="R59" s="27"/>
      <c r="S59" s="27"/>
      <c r="T59" s="27"/>
      <c r="U59" s="1"/>
      <c r="V59" s="53"/>
      <c r="W59" s="1"/>
      <c r="X59" s="1"/>
      <c r="Y59" s="27"/>
      <c r="Z59" s="27"/>
      <c r="AA59" s="84"/>
      <c r="AB59" s="1"/>
      <c r="AC59" s="1"/>
      <c r="AD59" s="1"/>
      <c r="AE59" s="1"/>
      <c r="AF59" s="1"/>
      <c r="AG59" s="1"/>
      <c r="AH59" s="1"/>
      <c r="AI59" s="1"/>
      <c r="AJ59" s="1"/>
      <c r="AK59" s="54"/>
      <c r="AL59" s="9"/>
      <c r="AM59" s="10"/>
      <c r="AN59" s="10"/>
      <c r="AO59" s="10"/>
      <c r="AP59" s="10"/>
      <c r="AQ59" s="9"/>
    </row>
    <row r="60" spans="1:43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51"/>
      <c r="O60" s="27"/>
      <c r="P60" s="27"/>
      <c r="Q60" s="27"/>
      <c r="R60" s="27"/>
      <c r="S60" s="27"/>
      <c r="T60" s="27"/>
      <c r="U60" s="1"/>
      <c r="V60" s="53"/>
      <c r="W60" s="1"/>
      <c r="X60" s="1"/>
      <c r="Y60" s="27"/>
      <c r="Z60" s="27"/>
      <c r="AA60" s="84"/>
      <c r="AB60" s="1"/>
      <c r="AC60" s="1"/>
      <c r="AD60" s="1"/>
      <c r="AE60" s="1"/>
      <c r="AF60" s="1"/>
      <c r="AG60" s="1"/>
      <c r="AH60" s="1"/>
      <c r="AI60" s="1"/>
      <c r="AJ60" s="1"/>
      <c r="AK60" s="54"/>
      <c r="AL60" s="9"/>
      <c r="AM60" s="10"/>
      <c r="AN60" s="10"/>
      <c r="AO60" s="10"/>
      <c r="AP60" s="10"/>
      <c r="AQ60" s="9"/>
    </row>
    <row r="61" spans="1:43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1"/>
      <c r="O61" s="27"/>
      <c r="P61" s="27"/>
      <c r="Q61" s="27"/>
      <c r="R61" s="27"/>
      <c r="S61" s="27"/>
      <c r="T61" s="27"/>
      <c r="U61" s="1"/>
      <c r="V61" s="53"/>
      <c r="W61" s="1"/>
      <c r="X61" s="1"/>
      <c r="Y61" s="27"/>
      <c r="Z61" s="27"/>
      <c r="AA61" s="84"/>
      <c r="AB61" s="1"/>
      <c r="AC61" s="1"/>
      <c r="AD61" s="1"/>
      <c r="AE61" s="1"/>
      <c r="AF61" s="1"/>
      <c r="AG61" s="1"/>
      <c r="AH61" s="1"/>
      <c r="AI61" s="1"/>
      <c r="AJ61" s="1"/>
      <c r="AK61" s="54"/>
      <c r="AL61" s="9"/>
      <c r="AM61" s="10"/>
      <c r="AN61" s="10"/>
      <c r="AO61" s="10"/>
      <c r="AP61" s="10"/>
      <c r="AQ61" s="9"/>
    </row>
    <row r="62" spans="1:43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51"/>
      <c r="O62" s="27"/>
      <c r="P62" s="27"/>
      <c r="Q62" s="27"/>
      <c r="R62" s="27"/>
      <c r="S62" s="27"/>
      <c r="T62" s="27"/>
      <c r="U62" s="1"/>
      <c r="V62" s="53"/>
      <c r="W62" s="1"/>
      <c r="X62" s="1"/>
      <c r="Y62" s="27"/>
      <c r="Z62" s="27"/>
      <c r="AA62" s="84"/>
      <c r="AB62" s="1"/>
      <c r="AC62" s="1"/>
      <c r="AD62" s="1"/>
      <c r="AE62" s="1"/>
      <c r="AF62" s="1"/>
      <c r="AG62" s="1"/>
      <c r="AH62" s="1"/>
      <c r="AI62" s="1"/>
      <c r="AJ62" s="1"/>
      <c r="AK62" s="54"/>
      <c r="AL62" s="9"/>
      <c r="AM62" s="10"/>
      <c r="AN62" s="10"/>
      <c r="AO62" s="10"/>
      <c r="AP62" s="10"/>
      <c r="AQ62" s="9"/>
    </row>
    <row r="63" spans="1:43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51"/>
      <c r="O63" s="27"/>
      <c r="P63" s="27"/>
      <c r="Q63" s="27"/>
      <c r="R63" s="27"/>
      <c r="S63" s="27"/>
      <c r="T63" s="27"/>
      <c r="U63" s="1"/>
      <c r="V63" s="53"/>
      <c r="W63" s="1"/>
      <c r="X63" s="1"/>
      <c r="Y63" s="27"/>
      <c r="Z63" s="27"/>
      <c r="AA63" s="84"/>
      <c r="AB63" s="1"/>
      <c r="AC63" s="1"/>
      <c r="AD63" s="1"/>
      <c r="AE63" s="1"/>
      <c r="AF63" s="1"/>
      <c r="AG63" s="1"/>
      <c r="AH63" s="1"/>
      <c r="AI63" s="1"/>
      <c r="AJ63" s="1"/>
      <c r="AK63" s="54"/>
      <c r="AL63" s="9"/>
      <c r="AM63" s="10"/>
      <c r="AN63" s="10"/>
      <c r="AO63" s="10"/>
      <c r="AP63" s="10"/>
      <c r="AQ63" s="9"/>
    </row>
    <row r="64" spans="1:43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1"/>
      <c r="O64" s="27"/>
      <c r="P64" s="27"/>
      <c r="Q64" s="27"/>
      <c r="R64" s="27"/>
      <c r="S64" s="27"/>
      <c r="T64" s="27"/>
      <c r="U64" s="1"/>
      <c r="V64" s="53"/>
      <c r="W64" s="1"/>
      <c r="X64" s="1"/>
      <c r="Y64" s="27"/>
      <c r="Z64" s="27"/>
      <c r="AA64" s="84"/>
      <c r="AB64" s="1"/>
      <c r="AC64" s="1"/>
      <c r="AD64" s="1"/>
      <c r="AE64" s="1"/>
      <c r="AF64" s="1"/>
      <c r="AG64" s="1"/>
      <c r="AH64" s="1"/>
      <c r="AI64" s="1"/>
      <c r="AJ64" s="1"/>
      <c r="AK64" s="54"/>
      <c r="AL64" s="9"/>
      <c r="AM64" s="10"/>
      <c r="AN64" s="10"/>
      <c r="AO64" s="10"/>
      <c r="AP64" s="10"/>
      <c r="AQ64" s="9"/>
    </row>
    <row r="65" spans="1:43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51"/>
      <c r="O65" s="27"/>
      <c r="P65" s="27"/>
      <c r="Q65" s="27"/>
      <c r="R65" s="27"/>
      <c r="S65" s="27"/>
      <c r="T65" s="27"/>
      <c r="U65" s="1"/>
      <c r="V65" s="53"/>
      <c r="W65" s="1"/>
      <c r="X65" s="1"/>
      <c r="Y65" s="27"/>
      <c r="Z65" s="27"/>
      <c r="AA65" s="84"/>
      <c r="AB65" s="1"/>
      <c r="AC65" s="1"/>
      <c r="AD65" s="1"/>
      <c r="AE65" s="1"/>
      <c r="AF65" s="1"/>
      <c r="AG65" s="1"/>
      <c r="AH65" s="1"/>
      <c r="AI65" s="1"/>
      <c r="AJ65" s="1"/>
      <c r="AK65" s="54"/>
      <c r="AL65" s="9"/>
      <c r="AM65" s="10"/>
      <c r="AN65" s="10"/>
      <c r="AO65" s="10"/>
      <c r="AP65" s="10"/>
      <c r="AQ65" s="9"/>
    </row>
    <row r="66" spans="1:43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1"/>
      <c r="O66" s="27"/>
      <c r="P66" s="27"/>
      <c r="Q66" s="27"/>
      <c r="R66" s="27"/>
      <c r="S66" s="27"/>
      <c r="T66" s="27"/>
      <c r="U66" s="1"/>
      <c r="V66" s="53"/>
      <c r="W66" s="1"/>
      <c r="X66" s="1"/>
      <c r="Y66" s="27"/>
      <c r="Z66" s="27"/>
      <c r="AA66" s="84"/>
      <c r="AB66" s="1"/>
      <c r="AC66" s="1"/>
      <c r="AD66" s="1"/>
      <c r="AE66" s="1"/>
      <c r="AF66" s="1"/>
      <c r="AG66" s="1"/>
      <c r="AH66" s="1"/>
      <c r="AI66" s="1"/>
      <c r="AJ66" s="1"/>
      <c r="AK66" s="54"/>
      <c r="AL66" s="9"/>
      <c r="AM66" s="10"/>
      <c r="AN66" s="10"/>
      <c r="AO66" s="10"/>
      <c r="AP66" s="10"/>
      <c r="AQ66" s="9"/>
    </row>
    <row r="67" spans="1:43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1"/>
      <c r="O67" s="27"/>
      <c r="P67" s="27"/>
      <c r="Q67" s="27"/>
      <c r="R67" s="27"/>
      <c r="S67" s="27"/>
      <c r="T67" s="27"/>
      <c r="U67" s="1"/>
      <c r="V67" s="53"/>
      <c r="W67" s="1"/>
      <c r="X67" s="1"/>
      <c r="Y67" s="27"/>
      <c r="Z67" s="27"/>
      <c r="AA67" s="84"/>
      <c r="AB67" s="1"/>
      <c r="AC67" s="1"/>
      <c r="AD67" s="1"/>
      <c r="AE67" s="1"/>
      <c r="AF67" s="1"/>
      <c r="AG67" s="1"/>
      <c r="AH67" s="1"/>
      <c r="AI67" s="1"/>
      <c r="AJ67" s="1"/>
      <c r="AK67" s="54"/>
      <c r="AL67" s="9"/>
      <c r="AM67" s="10"/>
      <c r="AN67" s="10"/>
      <c r="AO67" s="10"/>
      <c r="AP67" s="10"/>
      <c r="AQ67" s="9"/>
    </row>
    <row r="68" spans="1:43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51"/>
      <c r="O68" s="27"/>
      <c r="P68" s="27"/>
      <c r="Q68" s="27"/>
      <c r="R68" s="27"/>
      <c r="S68" s="27"/>
      <c r="T68" s="27"/>
      <c r="U68" s="1"/>
      <c r="V68" s="53"/>
      <c r="W68" s="1"/>
      <c r="X68" s="1"/>
      <c r="Y68" s="27"/>
      <c r="Z68" s="27"/>
      <c r="AA68" s="84"/>
      <c r="AB68" s="1"/>
      <c r="AC68" s="1"/>
      <c r="AD68" s="1"/>
      <c r="AE68" s="1"/>
      <c r="AF68" s="1"/>
      <c r="AG68" s="1"/>
      <c r="AH68" s="1"/>
      <c r="AI68" s="1"/>
      <c r="AJ68" s="1"/>
      <c r="AK68" s="54"/>
      <c r="AL68" s="9"/>
      <c r="AM68" s="10"/>
      <c r="AN68" s="10"/>
      <c r="AO68" s="10"/>
      <c r="AP68" s="10"/>
      <c r="AQ68" s="9"/>
    </row>
    <row r="69" spans="1:43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51"/>
      <c r="O69" s="27"/>
      <c r="P69" s="27"/>
      <c r="Q69" s="27"/>
      <c r="R69" s="27"/>
      <c r="S69" s="27"/>
      <c r="T69" s="27"/>
      <c r="U69" s="1"/>
      <c r="V69" s="53"/>
      <c r="W69" s="1"/>
      <c r="X69" s="1"/>
      <c r="Y69" s="27"/>
      <c r="Z69" s="27"/>
      <c r="AA69" s="84"/>
      <c r="AB69" s="1"/>
      <c r="AC69" s="1"/>
      <c r="AD69" s="1"/>
      <c r="AE69" s="1"/>
      <c r="AF69" s="1"/>
      <c r="AG69" s="1"/>
      <c r="AH69" s="1"/>
      <c r="AI69" s="1"/>
      <c r="AJ69" s="1"/>
      <c r="AK69" s="54"/>
      <c r="AL69" s="9"/>
      <c r="AM69" s="10"/>
      <c r="AN69" s="10"/>
      <c r="AO69" s="10"/>
      <c r="AP69" s="10"/>
      <c r="AQ69" s="9"/>
    </row>
    <row r="70" spans="1:4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51"/>
      <c r="O70" s="27"/>
      <c r="P70" s="27"/>
      <c r="Q70" s="27"/>
      <c r="R70" s="27"/>
      <c r="S70" s="27"/>
      <c r="T70" s="27"/>
      <c r="U70" s="1"/>
      <c r="V70" s="53"/>
      <c r="W70" s="1"/>
      <c r="X70" s="1"/>
      <c r="Y70" s="27"/>
      <c r="Z70" s="27"/>
      <c r="AA70" s="84"/>
      <c r="AB70" s="1"/>
      <c r="AC70" s="1"/>
      <c r="AD70" s="1"/>
      <c r="AE70" s="1"/>
      <c r="AF70" s="1"/>
      <c r="AG70" s="1"/>
      <c r="AH70" s="1"/>
      <c r="AI70" s="1"/>
      <c r="AJ70" s="1"/>
      <c r="AK70" s="54"/>
      <c r="AL70" s="9"/>
      <c r="AM70" s="10"/>
      <c r="AN70" s="10"/>
      <c r="AO70" s="10"/>
      <c r="AP70" s="10"/>
      <c r="AQ70" s="9"/>
    </row>
    <row r="71" spans="1:43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51"/>
      <c r="O71" s="27"/>
      <c r="P71" s="27"/>
      <c r="Q71" s="27"/>
      <c r="R71" s="27"/>
      <c r="S71" s="27"/>
      <c r="T71" s="27"/>
      <c r="U71" s="1"/>
      <c r="V71" s="53"/>
      <c r="W71" s="1"/>
      <c r="X71" s="1"/>
      <c r="Y71" s="27"/>
      <c r="Z71" s="27"/>
      <c r="AA71" s="84"/>
      <c r="AB71" s="1"/>
      <c r="AC71" s="1"/>
      <c r="AD71" s="1"/>
      <c r="AE71" s="1"/>
      <c r="AF71" s="1"/>
      <c r="AG71" s="1"/>
      <c r="AH71" s="1"/>
      <c r="AI71" s="1"/>
      <c r="AJ71" s="1"/>
      <c r="AK71" s="54"/>
      <c r="AL71" s="9"/>
      <c r="AM71" s="10"/>
      <c r="AN71" s="10"/>
      <c r="AO71" s="10"/>
      <c r="AP71" s="10"/>
      <c r="AQ71" s="9"/>
    </row>
    <row r="72" spans="1:43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51"/>
      <c r="O72" s="27"/>
      <c r="P72" s="27"/>
      <c r="Q72" s="27"/>
      <c r="R72" s="27"/>
      <c r="S72" s="27"/>
      <c r="T72" s="27"/>
      <c r="U72" s="1"/>
      <c r="V72" s="53"/>
      <c r="W72" s="1"/>
      <c r="X72" s="1"/>
      <c r="Y72" s="27"/>
      <c r="Z72" s="27"/>
      <c r="AA72" s="84"/>
      <c r="AB72" s="1"/>
      <c r="AC72" s="1"/>
      <c r="AD72" s="1"/>
      <c r="AE72" s="1"/>
      <c r="AF72" s="1"/>
      <c r="AG72" s="1"/>
      <c r="AH72" s="1"/>
      <c r="AI72" s="1"/>
      <c r="AJ72" s="1"/>
      <c r="AK72" s="54"/>
      <c r="AL72" s="9"/>
      <c r="AM72" s="10"/>
      <c r="AN72" s="10"/>
      <c r="AO72" s="10"/>
      <c r="AP72" s="10"/>
      <c r="AQ72" s="9"/>
    </row>
    <row r="73" spans="1:43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51"/>
      <c r="O73" s="27"/>
      <c r="P73" s="27"/>
      <c r="Q73" s="27"/>
      <c r="R73" s="27"/>
      <c r="S73" s="27"/>
      <c r="T73" s="27"/>
      <c r="U73" s="1"/>
      <c r="V73" s="53"/>
      <c r="W73" s="1"/>
      <c r="X73" s="1"/>
      <c r="Y73" s="27"/>
      <c r="Z73" s="27"/>
      <c r="AA73" s="84"/>
      <c r="AB73" s="1"/>
      <c r="AC73" s="1"/>
      <c r="AD73" s="1"/>
      <c r="AE73" s="1"/>
      <c r="AF73" s="1"/>
      <c r="AG73" s="1"/>
      <c r="AH73" s="1"/>
      <c r="AI73" s="1"/>
      <c r="AJ73" s="1"/>
      <c r="AK73" s="54"/>
      <c r="AL73" s="9"/>
      <c r="AM73" s="10"/>
      <c r="AN73" s="10"/>
      <c r="AO73" s="10"/>
      <c r="AP73" s="10"/>
      <c r="AQ73" s="9"/>
    </row>
    <row r="74" spans="1:43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51"/>
      <c r="O74" s="27"/>
      <c r="P74" s="27"/>
      <c r="Q74" s="27"/>
      <c r="R74" s="27"/>
      <c r="S74" s="27"/>
      <c r="T74" s="27"/>
      <c r="U74" s="1"/>
      <c r="V74" s="53"/>
      <c r="W74" s="1"/>
      <c r="X74" s="1"/>
      <c r="Y74" s="27"/>
      <c r="Z74" s="27"/>
      <c r="AA74" s="84"/>
      <c r="AB74" s="1"/>
      <c r="AC74" s="1"/>
      <c r="AD74" s="1"/>
      <c r="AE74" s="1"/>
      <c r="AF74" s="1"/>
      <c r="AG74" s="1"/>
      <c r="AH74" s="1"/>
      <c r="AI74" s="1"/>
      <c r="AJ74" s="1"/>
      <c r="AK74" s="54"/>
      <c r="AL74" s="9"/>
      <c r="AM74" s="10"/>
      <c r="AN74" s="10"/>
      <c r="AO74" s="10"/>
      <c r="AP74" s="10"/>
      <c r="AQ74" s="9"/>
    </row>
    <row r="75" spans="1:43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51"/>
      <c r="O75" s="27"/>
      <c r="P75" s="27"/>
      <c r="Q75" s="27"/>
      <c r="R75" s="27"/>
      <c r="S75" s="27"/>
      <c r="T75" s="27"/>
      <c r="U75" s="1"/>
      <c r="V75" s="53"/>
      <c r="W75" s="1"/>
      <c r="X75" s="1"/>
      <c r="Y75" s="27"/>
      <c r="Z75" s="27"/>
      <c r="AA75" s="84"/>
      <c r="AB75" s="1"/>
      <c r="AC75" s="1"/>
      <c r="AD75" s="1"/>
      <c r="AE75" s="1"/>
      <c r="AF75" s="1"/>
      <c r="AG75" s="1"/>
      <c r="AH75" s="1"/>
      <c r="AI75" s="1"/>
      <c r="AJ75" s="1"/>
      <c r="AK75" s="54"/>
      <c r="AL75" s="9"/>
      <c r="AM75" s="10"/>
      <c r="AN75" s="10"/>
      <c r="AO75" s="10"/>
      <c r="AP75" s="10"/>
      <c r="AQ75" s="9"/>
    </row>
    <row r="76" spans="1:43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51"/>
      <c r="O76" s="27"/>
      <c r="P76" s="27"/>
      <c r="Q76" s="27"/>
      <c r="R76" s="27"/>
      <c r="S76" s="27"/>
      <c r="T76" s="27"/>
      <c r="U76" s="1"/>
      <c r="V76" s="53"/>
      <c r="W76" s="1"/>
      <c r="X76" s="1"/>
      <c r="Y76" s="27"/>
      <c r="Z76" s="27"/>
      <c r="AA76" s="84"/>
      <c r="AB76" s="1"/>
      <c r="AC76" s="1"/>
      <c r="AD76" s="1"/>
      <c r="AE76" s="1"/>
      <c r="AF76" s="1"/>
      <c r="AG76" s="1"/>
      <c r="AH76" s="1"/>
      <c r="AI76" s="1"/>
      <c r="AJ76" s="1"/>
      <c r="AK76" s="54"/>
      <c r="AL76" s="9"/>
      <c r="AM76" s="10"/>
      <c r="AN76" s="10"/>
      <c r="AO76" s="10"/>
      <c r="AP76" s="10"/>
      <c r="AQ76" s="9"/>
    </row>
    <row r="77" spans="1:43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1"/>
      <c r="O77" s="27"/>
      <c r="P77" s="27"/>
      <c r="Q77" s="27"/>
      <c r="R77" s="27"/>
      <c r="S77" s="27"/>
      <c r="T77" s="27"/>
      <c r="U77" s="1"/>
      <c r="V77" s="53"/>
      <c r="W77" s="1"/>
      <c r="X77" s="1"/>
      <c r="Y77" s="27"/>
      <c r="Z77" s="27"/>
      <c r="AA77" s="84"/>
      <c r="AB77" s="1"/>
      <c r="AC77" s="1"/>
      <c r="AD77" s="1"/>
      <c r="AE77" s="1"/>
      <c r="AF77" s="1"/>
      <c r="AG77" s="1"/>
      <c r="AH77" s="1"/>
      <c r="AI77" s="1"/>
      <c r="AJ77" s="1"/>
      <c r="AK77" s="54"/>
      <c r="AL77" s="9"/>
      <c r="AM77" s="10"/>
      <c r="AN77" s="10"/>
      <c r="AO77" s="10"/>
      <c r="AP77" s="10"/>
      <c r="AQ77" s="9"/>
    </row>
    <row r="78" spans="1:43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1"/>
      <c r="O78" s="27"/>
      <c r="P78" s="27"/>
      <c r="Q78" s="27"/>
      <c r="R78" s="27"/>
      <c r="S78" s="27"/>
      <c r="T78" s="27"/>
      <c r="U78" s="1"/>
      <c r="V78" s="53"/>
      <c r="W78" s="1"/>
      <c r="X78" s="1"/>
      <c r="Y78" s="27"/>
      <c r="Z78" s="27"/>
      <c r="AA78" s="84"/>
      <c r="AB78" s="1"/>
      <c r="AC78" s="1"/>
      <c r="AD78" s="1"/>
      <c r="AE78" s="1"/>
      <c r="AF78" s="1"/>
      <c r="AG78" s="1"/>
      <c r="AH78" s="1"/>
      <c r="AI78" s="1"/>
      <c r="AJ78" s="1"/>
      <c r="AK78" s="54"/>
      <c r="AL78" s="9"/>
      <c r="AM78" s="10"/>
      <c r="AN78" s="10"/>
      <c r="AO78" s="10"/>
      <c r="AP78" s="10"/>
      <c r="AQ78" s="9"/>
    </row>
    <row r="79" spans="1:4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51"/>
      <c r="O79" s="27"/>
      <c r="P79" s="27"/>
      <c r="Q79" s="27"/>
      <c r="R79" s="27"/>
      <c r="S79" s="27"/>
      <c r="T79" s="27"/>
      <c r="U79" s="1"/>
      <c r="V79" s="53"/>
      <c r="W79" s="1"/>
      <c r="X79" s="1"/>
      <c r="Y79" s="27"/>
      <c r="Z79" s="27"/>
      <c r="AA79" s="84"/>
      <c r="AB79" s="1"/>
      <c r="AC79" s="1"/>
      <c r="AD79" s="1"/>
      <c r="AE79" s="1"/>
      <c r="AF79" s="1"/>
      <c r="AG79" s="1"/>
      <c r="AH79" s="1"/>
      <c r="AI79" s="1"/>
      <c r="AJ79" s="1"/>
      <c r="AK79" s="54"/>
      <c r="AL79" s="9"/>
      <c r="AM79" s="10"/>
      <c r="AN79" s="10"/>
      <c r="AO79" s="10"/>
      <c r="AP79" s="10"/>
      <c r="AQ79" s="9"/>
    </row>
    <row r="80" spans="1:4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51"/>
      <c r="O80" s="27"/>
      <c r="P80" s="27"/>
      <c r="Q80" s="27"/>
      <c r="R80" s="27"/>
      <c r="S80" s="27"/>
      <c r="T80" s="27"/>
      <c r="U80" s="1"/>
      <c r="V80" s="53"/>
      <c r="W80" s="1"/>
      <c r="X80" s="1"/>
      <c r="Y80" s="27"/>
      <c r="Z80" s="27"/>
      <c r="AA80" s="84"/>
      <c r="AB80" s="1"/>
      <c r="AC80" s="1"/>
      <c r="AD80" s="1"/>
      <c r="AE80" s="1"/>
      <c r="AF80" s="1"/>
      <c r="AG80" s="1"/>
      <c r="AH80" s="1"/>
      <c r="AI80" s="1"/>
      <c r="AJ80" s="1"/>
      <c r="AK80" s="54"/>
      <c r="AL80" s="9"/>
      <c r="AM80" s="10"/>
      <c r="AN80" s="10"/>
      <c r="AO80" s="10"/>
      <c r="AP80" s="10"/>
      <c r="AQ80" s="9"/>
    </row>
    <row r="81" spans="1:43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51"/>
      <c r="O81" s="27"/>
      <c r="P81" s="27"/>
      <c r="Q81" s="27"/>
      <c r="R81" s="27"/>
      <c r="S81" s="27"/>
      <c r="T81" s="27"/>
      <c r="U81" s="1"/>
      <c r="V81" s="53"/>
      <c r="W81" s="1"/>
      <c r="X81" s="1"/>
      <c r="Y81" s="27"/>
      <c r="Z81" s="27"/>
      <c r="AA81" s="84"/>
      <c r="AB81" s="1"/>
      <c r="AC81" s="1"/>
      <c r="AD81" s="1"/>
      <c r="AE81" s="1"/>
      <c r="AF81" s="1"/>
      <c r="AG81" s="1"/>
      <c r="AH81" s="1"/>
      <c r="AI81" s="1"/>
      <c r="AJ81" s="1"/>
      <c r="AK81" s="54"/>
      <c r="AL81" s="9"/>
      <c r="AM81" s="10"/>
      <c r="AN81" s="10"/>
      <c r="AO81" s="10"/>
      <c r="AP81" s="10"/>
      <c r="AQ81" s="9"/>
    </row>
    <row r="82" spans="1:43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51"/>
      <c r="O82" s="27"/>
      <c r="P82" s="27"/>
      <c r="Q82" s="27"/>
      <c r="R82" s="27"/>
      <c r="S82" s="27"/>
      <c r="T82" s="27"/>
      <c r="U82" s="1"/>
      <c r="V82" s="53"/>
      <c r="W82" s="1"/>
      <c r="X82" s="1"/>
      <c r="Y82" s="27"/>
      <c r="Z82" s="27"/>
      <c r="AA82" s="84"/>
      <c r="AB82" s="1"/>
      <c r="AC82" s="1"/>
      <c r="AD82" s="1"/>
      <c r="AE82" s="1"/>
      <c r="AF82" s="1"/>
      <c r="AG82" s="1"/>
      <c r="AH82" s="1"/>
      <c r="AI82" s="1"/>
      <c r="AJ82" s="1"/>
      <c r="AK82" s="54"/>
      <c r="AL82" s="9"/>
      <c r="AM82" s="10"/>
      <c r="AN82" s="10"/>
      <c r="AO82" s="10"/>
      <c r="AP82" s="10"/>
      <c r="AQ82" s="9"/>
    </row>
    <row r="83" spans="1:43" ht="15" customHeight="1" x14ac:dyDescent="0.25">
      <c r="P83" s="9"/>
      <c r="Q83" s="9"/>
      <c r="R83" s="9"/>
      <c r="S83" s="1"/>
      <c r="T83" s="27"/>
    </row>
    <row r="84" spans="1:43" ht="15" customHeight="1" x14ac:dyDescent="0.25">
      <c r="P84" s="9"/>
      <c r="Q84" s="9"/>
      <c r="R84" s="9"/>
      <c r="S84" s="1"/>
      <c r="T84" s="27"/>
    </row>
  </sheetData>
  <sortState ref="B18:AK19">
    <sortCondition ref="B18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workbookViewId="0"/>
  </sheetViews>
  <sheetFormatPr defaultRowHeight="15" x14ac:dyDescent="0.25"/>
  <cols>
    <col min="1" max="1" width="0.7109375" style="10" customWidth="1"/>
    <col min="2" max="2" width="30.5703125" style="137" customWidth="1"/>
    <col min="3" max="3" width="20.7109375" style="88" customWidth="1"/>
    <col min="4" max="4" width="11.5703125" style="138" customWidth="1"/>
    <col min="5" max="5" width="12.7109375" style="138" customWidth="1"/>
    <col min="6" max="6" width="0.7109375" style="35" customWidth="1"/>
    <col min="7" max="11" width="4.7109375" style="88" customWidth="1"/>
    <col min="12" max="12" width="6.28515625" style="88" customWidth="1"/>
    <col min="13" max="21" width="4.7109375" style="88" customWidth="1"/>
    <col min="22" max="22" width="11.28515625" style="88" customWidth="1"/>
    <col min="23" max="23" width="21" style="138" customWidth="1"/>
    <col min="24" max="24" width="10.140625" style="88" customWidth="1"/>
    <col min="25" max="30" width="9.140625" style="139"/>
    <col min="257" max="257" width="1.28515625" customWidth="1"/>
    <col min="258" max="258" width="24.7109375" customWidth="1"/>
    <col min="259" max="259" width="18.7109375" customWidth="1"/>
    <col min="260" max="260" width="10.5703125" customWidth="1"/>
    <col min="261" max="261" width="9.7109375" customWidth="1"/>
    <col min="262" max="262" width="1.140625" customWidth="1"/>
    <col min="263" max="267" width="4.7109375" customWidth="1"/>
    <col min="268" max="268" width="5.5703125" customWidth="1"/>
    <col min="269" max="277" width="4.7109375" customWidth="1"/>
    <col min="278" max="278" width="11.28515625" customWidth="1"/>
    <col min="279" max="279" width="21" customWidth="1"/>
    <col min="280" max="280" width="10.140625" customWidth="1"/>
    <col min="513" max="513" width="1.28515625" customWidth="1"/>
    <col min="514" max="514" width="24.7109375" customWidth="1"/>
    <col min="515" max="515" width="18.7109375" customWidth="1"/>
    <col min="516" max="516" width="10.5703125" customWidth="1"/>
    <col min="517" max="517" width="9.7109375" customWidth="1"/>
    <col min="518" max="518" width="1.140625" customWidth="1"/>
    <col min="519" max="523" width="4.7109375" customWidth="1"/>
    <col min="524" max="524" width="5.5703125" customWidth="1"/>
    <col min="525" max="533" width="4.7109375" customWidth="1"/>
    <col min="534" max="534" width="11.28515625" customWidth="1"/>
    <col min="535" max="535" width="21" customWidth="1"/>
    <col min="536" max="536" width="10.140625" customWidth="1"/>
    <col min="769" max="769" width="1.28515625" customWidth="1"/>
    <col min="770" max="770" width="24.7109375" customWidth="1"/>
    <col min="771" max="771" width="18.7109375" customWidth="1"/>
    <col min="772" max="772" width="10.5703125" customWidth="1"/>
    <col min="773" max="773" width="9.7109375" customWidth="1"/>
    <col min="774" max="774" width="1.140625" customWidth="1"/>
    <col min="775" max="779" width="4.7109375" customWidth="1"/>
    <col min="780" max="780" width="5.5703125" customWidth="1"/>
    <col min="781" max="789" width="4.7109375" customWidth="1"/>
    <col min="790" max="790" width="11.28515625" customWidth="1"/>
    <col min="791" max="791" width="21" customWidth="1"/>
    <col min="792" max="792" width="10.140625" customWidth="1"/>
    <col min="1025" max="1025" width="1.28515625" customWidth="1"/>
    <col min="1026" max="1026" width="24.7109375" customWidth="1"/>
    <col min="1027" max="1027" width="18.7109375" customWidth="1"/>
    <col min="1028" max="1028" width="10.5703125" customWidth="1"/>
    <col min="1029" max="1029" width="9.7109375" customWidth="1"/>
    <col min="1030" max="1030" width="1.140625" customWidth="1"/>
    <col min="1031" max="1035" width="4.7109375" customWidth="1"/>
    <col min="1036" max="1036" width="5.5703125" customWidth="1"/>
    <col min="1037" max="1045" width="4.7109375" customWidth="1"/>
    <col min="1046" max="1046" width="11.28515625" customWidth="1"/>
    <col min="1047" max="1047" width="21" customWidth="1"/>
    <col min="1048" max="1048" width="10.140625" customWidth="1"/>
    <col min="1281" max="1281" width="1.28515625" customWidth="1"/>
    <col min="1282" max="1282" width="24.7109375" customWidth="1"/>
    <col min="1283" max="1283" width="18.7109375" customWidth="1"/>
    <col min="1284" max="1284" width="10.5703125" customWidth="1"/>
    <col min="1285" max="1285" width="9.7109375" customWidth="1"/>
    <col min="1286" max="1286" width="1.140625" customWidth="1"/>
    <col min="1287" max="1291" width="4.7109375" customWidth="1"/>
    <col min="1292" max="1292" width="5.5703125" customWidth="1"/>
    <col min="1293" max="1301" width="4.7109375" customWidth="1"/>
    <col min="1302" max="1302" width="11.28515625" customWidth="1"/>
    <col min="1303" max="1303" width="21" customWidth="1"/>
    <col min="1304" max="1304" width="10.140625" customWidth="1"/>
    <col min="1537" max="1537" width="1.28515625" customWidth="1"/>
    <col min="1538" max="1538" width="24.7109375" customWidth="1"/>
    <col min="1539" max="1539" width="18.7109375" customWidth="1"/>
    <col min="1540" max="1540" width="10.5703125" customWidth="1"/>
    <col min="1541" max="1541" width="9.7109375" customWidth="1"/>
    <col min="1542" max="1542" width="1.140625" customWidth="1"/>
    <col min="1543" max="1547" width="4.7109375" customWidth="1"/>
    <col min="1548" max="1548" width="5.5703125" customWidth="1"/>
    <col min="1549" max="1557" width="4.7109375" customWidth="1"/>
    <col min="1558" max="1558" width="11.28515625" customWidth="1"/>
    <col min="1559" max="1559" width="21" customWidth="1"/>
    <col min="1560" max="1560" width="10.140625" customWidth="1"/>
    <col min="1793" max="1793" width="1.28515625" customWidth="1"/>
    <col min="1794" max="1794" width="24.7109375" customWidth="1"/>
    <col min="1795" max="1795" width="18.7109375" customWidth="1"/>
    <col min="1796" max="1796" width="10.5703125" customWidth="1"/>
    <col min="1797" max="1797" width="9.7109375" customWidth="1"/>
    <col min="1798" max="1798" width="1.140625" customWidth="1"/>
    <col min="1799" max="1803" width="4.7109375" customWidth="1"/>
    <col min="1804" max="1804" width="5.5703125" customWidth="1"/>
    <col min="1805" max="1813" width="4.7109375" customWidth="1"/>
    <col min="1814" max="1814" width="11.28515625" customWidth="1"/>
    <col min="1815" max="1815" width="21" customWidth="1"/>
    <col min="1816" max="1816" width="10.140625" customWidth="1"/>
    <col min="2049" max="2049" width="1.28515625" customWidth="1"/>
    <col min="2050" max="2050" width="24.7109375" customWidth="1"/>
    <col min="2051" max="2051" width="18.7109375" customWidth="1"/>
    <col min="2052" max="2052" width="10.5703125" customWidth="1"/>
    <col min="2053" max="2053" width="9.7109375" customWidth="1"/>
    <col min="2054" max="2054" width="1.140625" customWidth="1"/>
    <col min="2055" max="2059" width="4.7109375" customWidth="1"/>
    <col min="2060" max="2060" width="5.5703125" customWidth="1"/>
    <col min="2061" max="2069" width="4.7109375" customWidth="1"/>
    <col min="2070" max="2070" width="11.28515625" customWidth="1"/>
    <col min="2071" max="2071" width="21" customWidth="1"/>
    <col min="2072" max="2072" width="10.140625" customWidth="1"/>
    <col min="2305" max="2305" width="1.28515625" customWidth="1"/>
    <col min="2306" max="2306" width="24.7109375" customWidth="1"/>
    <col min="2307" max="2307" width="18.7109375" customWidth="1"/>
    <col min="2308" max="2308" width="10.5703125" customWidth="1"/>
    <col min="2309" max="2309" width="9.7109375" customWidth="1"/>
    <col min="2310" max="2310" width="1.140625" customWidth="1"/>
    <col min="2311" max="2315" width="4.7109375" customWidth="1"/>
    <col min="2316" max="2316" width="5.5703125" customWidth="1"/>
    <col min="2317" max="2325" width="4.7109375" customWidth="1"/>
    <col min="2326" max="2326" width="11.28515625" customWidth="1"/>
    <col min="2327" max="2327" width="21" customWidth="1"/>
    <col min="2328" max="2328" width="10.140625" customWidth="1"/>
    <col min="2561" max="2561" width="1.28515625" customWidth="1"/>
    <col min="2562" max="2562" width="24.7109375" customWidth="1"/>
    <col min="2563" max="2563" width="18.7109375" customWidth="1"/>
    <col min="2564" max="2564" width="10.5703125" customWidth="1"/>
    <col min="2565" max="2565" width="9.7109375" customWidth="1"/>
    <col min="2566" max="2566" width="1.140625" customWidth="1"/>
    <col min="2567" max="2571" width="4.7109375" customWidth="1"/>
    <col min="2572" max="2572" width="5.5703125" customWidth="1"/>
    <col min="2573" max="2581" width="4.7109375" customWidth="1"/>
    <col min="2582" max="2582" width="11.28515625" customWidth="1"/>
    <col min="2583" max="2583" width="21" customWidth="1"/>
    <col min="2584" max="2584" width="10.140625" customWidth="1"/>
    <col min="2817" max="2817" width="1.28515625" customWidth="1"/>
    <col min="2818" max="2818" width="24.7109375" customWidth="1"/>
    <col min="2819" max="2819" width="18.7109375" customWidth="1"/>
    <col min="2820" max="2820" width="10.5703125" customWidth="1"/>
    <col min="2821" max="2821" width="9.7109375" customWidth="1"/>
    <col min="2822" max="2822" width="1.140625" customWidth="1"/>
    <col min="2823" max="2827" width="4.7109375" customWidth="1"/>
    <col min="2828" max="2828" width="5.5703125" customWidth="1"/>
    <col min="2829" max="2837" width="4.7109375" customWidth="1"/>
    <col min="2838" max="2838" width="11.28515625" customWidth="1"/>
    <col min="2839" max="2839" width="21" customWidth="1"/>
    <col min="2840" max="2840" width="10.140625" customWidth="1"/>
    <col min="3073" max="3073" width="1.28515625" customWidth="1"/>
    <col min="3074" max="3074" width="24.7109375" customWidth="1"/>
    <col min="3075" max="3075" width="18.7109375" customWidth="1"/>
    <col min="3076" max="3076" width="10.5703125" customWidth="1"/>
    <col min="3077" max="3077" width="9.7109375" customWidth="1"/>
    <col min="3078" max="3078" width="1.140625" customWidth="1"/>
    <col min="3079" max="3083" width="4.7109375" customWidth="1"/>
    <col min="3084" max="3084" width="5.5703125" customWidth="1"/>
    <col min="3085" max="3093" width="4.7109375" customWidth="1"/>
    <col min="3094" max="3094" width="11.28515625" customWidth="1"/>
    <col min="3095" max="3095" width="21" customWidth="1"/>
    <col min="3096" max="3096" width="10.140625" customWidth="1"/>
    <col min="3329" max="3329" width="1.28515625" customWidth="1"/>
    <col min="3330" max="3330" width="24.7109375" customWidth="1"/>
    <col min="3331" max="3331" width="18.7109375" customWidth="1"/>
    <col min="3332" max="3332" width="10.5703125" customWidth="1"/>
    <col min="3333" max="3333" width="9.7109375" customWidth="1"/>
    <col min="3334" max="3334" width="1.140625" customWidth="1"/>
    <col min="3335" max="3339" width="4.7109375" customWidth="1"/>
    <col min="3340" max="3340" width="5.5703125" customWidth="1"/>
    <col min="3341" max="3349" width="4.7109375" customWidth="1"/>
    <col min="3350" max="3350" width="11.28515625" customWidth="1"/>
    <col min="3351" max="3351" width="21" customWidth="1"/>
    <col min="3352" max="3352" width="10.140625" customWidth="1"/>
    <col min="3585" max="3585" width="1.28515625" customWidth="1"/>
    <col min="3586" max="3586" width="24.7109375" customWidth="1"/>
    <col min="3587" max="3587" width="18.7109375" customWidth="1"/>
    <col min="3588" max="3588" width="10.5703125" customWidth="1"/>
    <col min="3589" max="3589" width="9.7109375" customWidth="1"/>
    <col min="3590" max="3590" width="1.140625" customWidth="1"/>
    <col min="3591" max="3595" width="4.7109375" customWidth="1"/>
    <col min="3596" max="3596" width="5.5703125" customWidth="1"/>
    <col min="3597" max="3605" width="4.7109375" customWidth="1"/>
    <col min="3606" max="3606" width="11.28515625" customWidth="1"/>
    <col min="3607" max="3607" width="21" customWidth="1"/>
    <col min="3608" max="3608" width="10.140625" customWidth="1"/>
    <col min="3841" max="3841" width="1.28515625" customWidth="1"/>
    <col min="3842" max="3842" width="24.7109375" customWidth="1"/>
    <col min="3843" max="3843" width="18.7109375" customWidth="1"/>
    <col min="3844" max="3844" width="10.5703125" customWidth="1"/>
    <col min="3845" max="3845" width="9.7109375" customWidth="1"/>
    <col min="3846" max="3846" width="1.140625" customWidth="1"/>
    <col min="3847" max="3851" width="4.7109375" customWidth="1"/>
    <col min="3852" max="3852" width="5.5703125" customWidth="1"/>
    <col min="3853" max="3861" width="4.7109375" customWidth="1"/>
    <col min="3862" max="3862" width="11.28515625" customWidth="1"/>
    <col min="3863" max="3863" width="21" customWidth="1"/>
    <col min="3864" max="3864" width="10.140625" customWidth="1"/>
    <col min="4097" max="4097" width="1.28515625" customWidth="1"/>
    <col min="4098" max="4098" width="24.7109375" customWidth="1"/>
    <col min="4099" max="4099" width="18.7109375" customWidth="1"/>
    <col min="4100" max="4100" width="10.5703125" customWidth="1"/>
    <col min="4101" max="4101" width="9.7109375" customWidth="1"/>
    <col min="4102" max="4102" width="1.140625" customWidth="1"/>
    <col min="4103" max="4107" width="4.7109375" customWidth="1"/>
    <col min="4108" max="4108" width="5.5703125" customWidth="1"/>
    <col min="4109" max="4117" width="4.7109375" customWidth="1"/>
    <col min="4118" max="4118" width="11.28515625" customWidth="1"/>
    <col min="4119" max="4119" width="21" customWidth="1"/>
    <col min="4120" max="4120" width="10.140625" customWidth="1"/>
    <col min="4353" max="4353" width="1.28515625" customWidth="1"/>
    <col min="4354" max="4354" width="24.7109375" customWidth="1"/>
    <col min="4355" max="4355" width="18.7109375" customWidth="1"/>
    <col min="4356" max="4356" width="10.5703125" customWidth="1"/>
    <col min="4357" max="4357" width="9.7109375" customWidth="1"/>
    <col min="4358" max="4358" width="1.140625" customWidth="1"/>
    <col min="4359" max="4363" width="4.7109375" customWidth="1"/>
    <col min="4364" max="4364" width="5.5703125" customWidth="1"/>
    <col min="4365" max="4373" width="4.7109375" customWidth="1"/>
    <col min="4374" max="4374" width="11.28515625" customWidth="1"/>
    <col min="4375" max="4375" width="21" customWidth="1"/>
    <col min="4376" max="4376" width="10.140625" customWidth="1"/>
    <col min="4609" max="4609" width="1.28515625" customWidth="1"/>
    <col min="4610" max="4610" width="24.7109375" customWidth="1"/>
    <col min="4611" max="4611" width="18.7109375" customWidth="1"/>
    <col min="4612" max="4612" width="10.5703125" customWidth="1"/>
    <col min="4613" max="4613" width="9.7109375" customWidth="1"/>
    <col min="4614" max="4614" width="1.140625" customWidth="1"/>
    <col min="4615" max="4619" width="4.7109375" customWidth="1"/>
    <col min="4620" max="4620" width="5.5703125" customWidth="1"/>
    <col min="4621" max="4629" width="4.7109375" customWidth="1"/>
    <col min="4630" max="4630" width="11.28515625" customWidth="1"/>
    <col min="4631" max="4631" width="21" customWidth="1"/>
    <col min="4632" max="4632" width="10.140625" customWidth="1"/>
    <col min="4865" max="4865" width="1.28515625" customWidth="1"/>
    <col min="4866" max="4866" width="24.7109375" customWidth="1"/>
    <col min="4867" max="4867" width="18.7109375" customWidth="1"/>
    <col min="4868" max="4868" width="10.5703125" customWidth="1"/>
    <col min="4869" max="4869" width="9.7109375" customWidth="1"/>
    <col min="4870" max="4870" width="1.140625" customWidth="1"/>
    <col min="4871" max="4875" width="4.7109375" customWidth="1"/>
    <col min="4876" max="4876" width="5.5703125" customWidth="1"/>
    <col min="4877" max="4885" width="4.7109375" customWidth="1"/>
    <col min="4886" max="4886" width="11.28515625" customWidth="1"/>
    <col min="4887" max="4887" width="21" customWidth="1"/>
    <col min="4888" max="4888" width="10.140625" customWidth="1"/>
    <col min="5121" max="5121" width="1.28515625" customWidth="1"/>
    <col min="5122" max="5122" width="24.7109375" customWidth="1"/>
    <col min="5123" max="5123" width="18.7109375" customWidth="1"/>
    <col min="5124" max="5124" width="10.5703125" customWidth="1"/>
    <col min="5125" max="5125" width="9.7109375" customWidth="1"/>
    <col min="5126" max="5126" width="1.140625" customWidth="1"/>
    <col min="5127" max="5131" width="4.7109375" customWidth="1"/>
    <col min="5132" max="5132" width="5.5703125" customWidth="1"/>
    <col min="5133" max="5141" width="4.7109375" customWidth="1"/>
    <col min="5142" max="5142" width="11.28515625" customWidth="1"/>
    <col min="5143" max="5143" width="21" customWidth="1"/>
    <col min="5144" max="5144" width="10.140625" customWidth="1"/>
    <col min="5377" max="5377" width="1.28515625" customWidth="1"/>
    <col min="5378" max="5378" width="24.7109375" customWidth="1"/>
    <col min="5379" max="5379" width="18.7109375" customWidth="1"/>
    <col min="5380" max="5380" width="10.5703125" customWidth="1"/>
    <col min="5381" max="5381" width="9.7109375" customWidth="1"/>
    <col min="5382" max="5382" width="1.140625" customWidth="1"/>
    <col min="5383" max="5387" width="4.7109375" customWidth="1"/>
    <col min="5388" max="5388" width="5.5703125" customWidth="1"/>
    <col min="5389" max="5397" width="4.7109375" customWidth="1"/>
    <col min="5398" max="5398" width="11.28515625" customWidth="1"/>
    <col min="5399" max="5399" width="21" customWidth="1"/>
    <col min="5400" max="5400" width="10.140625" customWidth="1"/>
    <col min="5633" max="5633" width="1.28515625" customWidth="1"/>
    <col min="5634" max="5634" width="24.7109375" customWidth="1"/>
    <col min="5635" max="5635" width="18.7109375" customWidth="1"/>
    <col min="5636" max="5636" width="10.5703125" customWidth="1"/>
    <col min="5637" max="5637" width="9.7109375" customWidth="1"/>
    <col min="5638" max="5638" width="1.140625" customWidth="1"/>
    <col min="5639" max="5643" width="4.7109375" customWidth="1"/>
    <col min="5644" max="5644" width="5.5703125" customWidth="1"/>
    <col min="5645" max="5653" width="4.7109375" customWidth="1"/>
    <col min="5654" max="5654" width="11.28515625" customWidth="1"/>
    <col min="5655" max="5655" width="21" customWidth="1"/>
    <col min="5656" max="5656" width="10.140625" customWidth="1"/>
    <col min="5889" max="5889" width="1.28515625" customWidth="1"/>
    <col min="5890" max="5890" width="24.7109375" customWidth="1"/>
    <col min="5891" max="5891" width="18.7109375" customWidth="1"/>
    <col min="5892" max="5892" width="10.5703125" customWidth="1"/>
    <col min="5893" max="5893" width="9.7109375" customWidth="1"/>
    <col min="5894" max="5894" width="1.140625" customWidth="1"/>
    <col min="5895" max="5899" width="4.7109375" customWidth="1"/>
    <col min="5900" max="5900" width="5.5703125" customWidth="1"/>
    <col min="5901" max="5909" width="4.7109375" customWidth="1"/>
    <col min="5910" max="5910" width="11.28515625" customWidth="1"/>
    <col min="5911" max="5911" width="21" customWidth="1"/>
    <col min="5912" max="5912" width="10.140625" customWidth="1"/>
    <col min="6145" max="6145" width="1.28515625" customWidth="1"/>
    <col min="6146" max="6146" width="24.7109375" customWidth="1"/>
    <col min="6147" max="6147" width="18.7109375" customWidth="1"/>
    <col min="6148" max="6148" width="10.5703125" customWidth="1"/>
    <col min="6149" max="6149" width="9.7109375" customWidth="1"/>
    <col min="6150" max="6150" width="1.140625" customWidth="1"/>
    <col min="6151" max="6155" width="4.7109375" customWidth="1"/>
    <col min="6156" max="6156" width="5.5703125" customWidth="1"/>
    <col min="6157" max="6165" width="4.7109375" customWidth="1"/>
    <col min="6166" max="6166" width="11.28515625" customWidth="1"/>
    <col min="6167" max="6167" width="21" customWidth="1"/>
    <col min="6168" max="6168" width="10.140625" customWidth="1"/>
    <col min="6401" max="6401" width="1.28515625" customWidth="1"/>
    <col min="6402" max="6402" width="24.7109375" customWidth="1"/>
    <col min="6403" max="6403" width="18.7109375" customWidth="1"/>
    <col min="6404" max="6404" width="10.5703125" customWidth="1"/>
    <col min="6405" max="6405" width="9.7109375" customWidth="1"/>
    <col min="6406" max="6406" width="1.140625" customWidth="1"/>
    <col min="6407" max="6411" width="4.7109375" customWidth="1"/>
    <col min="6412" max="6412" width="5.5703125" customWidth="1"/>
    <col min="6413" max="6421" width="4.7109375" customWidth="1"/>
    <col min="6422" max="6422" width="11.28515625" customWidth="1"/>
    <col min="6423" max="6423" width="21" customWidth="1"/>
    <col min="6424" max="6424" width="10.140625" customWidth="1"/>
    <col min="6657" max="6657" width="1.28515625" customWidth="1"/>
    <col min="6658" max="6658" width="24.7109375" customWidth="1"/>
    <col min="6659" max="6659" width="18.7109375" customWidth="1"/>
    <col min="6660" max="6660" width="10.5703125" customWidth="1"/>
    <col min="6661" max="6661" width="9.7109375" customWidth="1"/>
    <col min="6662" max="6662" width="1.140625" customWidth="1"/>
    <col min="6663" max="6667" width="4.7109375" customWidth="1"/>
    <col min="6668" max="6668" width="5.5703125" customWidth="1"/>
    <col min="6669" max="6677" width="4.7109375" customWidth="1"/>
    <col min="6678" max="6678" width="11.28515625" customWidth="1"/>
    <col min="6679" max="6679" width="21" customWidth="1"/>
    <col min="6680" max="6680" width="10.140625" customWidth="1"/>
    <col min="6913" max="6913" width="1.28515625" customWidth="1"/>
    <col min="6914" max="6914" width="24.7109375" customWidth="1"/>
    <col min="6915" max="6915" width="18.7109375" customWidth="1"/>
    <col min="6916" max="6916" width="10.5703125" customWidth="1"/>
    <col min="6917" max="6917" width="9.7109375" customWidth="1"/>
    <col min="6918" max="6918" width="1.140625" customWidth="1"/>
    <col min="6919" max="6923" width="4.7109375" customWidth="1"/>
    <col min="6924" max="6924" width="5.5703125" customWidth="1"/>
    <col min="6925" max="6933" width="4.7109375" customWidth="1"/>
    <col min="6934" max="6934" width="11.28515625" customWidth="1"/>
    <col min="6935" max="6935" width="21" customWidth="1"/>
    <col min="6936" max="6936" width="10.140625" customWidth="1"/>
    <col min="7169" max="7169" width="1.28515625" customWidth="1"/>
    <col min="7170" max="7170" width="24.7109375" customWidth="1"/>
    <col min="7171" max="7171" width="18.7109375" customWidth="1"/>
    <col min="7172" max="7172" width="10.5703125" customWidth="1"/>
    <col min="7173" max="7173" width="9.7109375" customWidth="1"/>
    <col min="7174" max="7174" width="1.140625" customWidth="1"/>
    <col min="7175" max="7179" width="4.7109375" customWidth="1"/>
    <col min="7180" max="7180" width="5.5703125" customWidth="1"/>
    <col min="7181" max="7189" width="4.7109375" customWidth="1"/>
    <col min="7190" max="7190" width="11.28515625" customWidth="1"/>
    <col min="7191" max="7191" width="21" customWidth="1"/>
    <col min="7192" max="7192" width="10.140625" customWidth="1"/>
    <col min="7425" max="7425" width="1.28515625" customWidth="1"/>
    <col min="7426" max="7426" width="24.7109375" customWidth="1"/>
    <col min="7427" max="7427" width="18.7109375" customWidth="1"/>
    <col min="7428" max="7428" width="10.5703125" customWidth="1"/>
    <col min="7429" max="7429" width="9.7109375" customWidth="1"/>
    <col min="7430" max="7430" width="1.140625" customWidth="1"/>
    <col min="7431" max="7435" width="4.7109375" customWidth="1"/>
    <col min="7436" max="7436" width="5.5703125" customWidth="1"/>
    <col min="7437" max="7445" width="4.7109375" customWidth="1"/>
    <col min="7446" max="7446" width="11.28515625" customWidth="1"/>
    <col min="7447" max="7447" width="21" customWidth="1"/>
    <col min="7448" max="7448" width="10.140625" customWidth="1"/>
    <col min="7681" max="7681" width="1.28515625" customWidth="1"/>
    <col min="7682" max="7682" width="24.7109375" customWidth="1"/>
    <col min="7683" max="7683" width="18.7109375" customWidth="1"/>
    <col min="7684" max="7684" width="10.5703125" customWidth="1"/>
    <col min="7685" max="7685" width="9.7109375" customWidth="1"/>
    <col min="7686" max="7686" width="1.140625" customWidth="1"/>
    <col min="7687" max="7691" width="4.7109375" customWidth="1"/>
    <col min="7692" max="7692" width="5.5703125" customWidth="1"/>
    <col min="7693" max="7701" width="4.7109375" customWidth="1"/>
    <col min="7702" max="7702" width="11.28515625" customWidth="1"/>
    <col min="7703" max="7703" width="21" customWidth="1"/>
    <col min="7704" max="7704" width="10.140625" customWidth="1"/>
    <col min="7937" max="7937" width="1.28515625" customWidth="1"/>
    <col min="7938" max="7938" width="24.7109375" customWidth="1"/>
    <col min="7939" max="7939" width="18.7109375" customWidth="1"/>
    <col min="7940" max="7940" width="10.5703125" customWidth="1"/>
    <col min="7941" max="7941" width="9.7109375" customWidth="1"/>
    <col min="7942" max="7942" width="1.140625" customWidth="1"/>
    <col min="7943" max="7947" width="4.7109375" customWidth="1"/>
    <col min="7948" max="7948" width="5.5703125" customWidth="1"/>
    <col min="7949" max="7957" width="4.7109375" customWidth="1"/>
    <col min="7958" max="7958" width="11.28515625" customWidth="1"/>
    <col min="7959" max="7959" width="21" customWidth="1"/>
    <col min="7960" max="7960" width="10.140625" customWidth="1"/>
    <col min="8193" max="8193" width="1.28515625" customWidth="1"/>
    <col min="8194" max="8194" width="24.7109375" customWidth="1"/>
    <col min="8195" max="8195" width="18.7109375" customWidth="1"/>
    <col min="8196" max="8196" width="10.5703125" customWidth="1"/>
    <col min="8197" max="8197" width="9.7109375" customWidth="1"/>
    <col min="8198" max="8198" width="1.140625" customWidth="1"/>
    <col min="8199" max="8203" width="4.7109375" customWidth="1"/>
    <col min="8204" max="8204" width="5.5703125" customWidth="1"/>
    <col min="8205" max="8213" width="4.7109375" customWidth="1"/>
    <col min="8214" max="8214" width="11.28515625" customWidth="1"/>
    <col min="8215" max="8215" width="21" customWidth="1"/>
    <col min="8216" max="8216" width="10.140625" customWidth="1"/>
    <col min="8449" max="8449" width="1.28515625" customWidth="1"/>
    <col min="8450" max="8450" width="24.7109375" customWidth="1"/>
    <col min="8451" max="8451" width="18.7109375" customWidth="1"/>
    <col min="8452" max="8452" width="10.5703125" customWidth="1"/>
    <col min="8453" max="8453" width="9.7109375" customWidth="1"/>
    <col min="8454" max="8454" width="1.140625" customWidth="1"/>
    <col min="8455" max="8459" width="4.7109375" customWidth="1"/>
    <col min="8460" max="8460" width="5.5703125" customWidth="1"/>
    <col min="8461" max="8469" width="4.7109375" customWidth="1"/>
    <col min="8470" max="8470" width="11.28515625" customWidth="1"/>
    <col min="8471" max="8471" width="21" customWidth="1"/>
    <col min="8472" max="8472" width="10.140625" customWidth="1"/>
    <col min="8705" max="8705" width="1.28515625" customWidth="1"/>
    <col min="8706" max="8706" width="24.7109375" customWidth="1"/>
    <col min="8707" max="8707" width="18.7109375" customWidth="1"/>
    <col min="8708" max="8708" width="10.5703125" customWidth="1"/>
    <col min="8709" max="8709" width="9.7109375" customWidth="1"/>
    <col min="8710" max="8710" width="1.140625" customWidth="1"/>
    <col min="8711" max="8715" width="4.7109375" customWidth="1"/>
    <col min="8716" max="8716" width="5.5703125" customWidth="1"/>
    <col min="8717" max="8725" width="4.7109375" customWidth="1"/>
    <col min="8726" max="8726" width="11.28515625" customWidth="1"/>
    <col min="8727" max="8727" width="21" customWidth="1"/>
    <col min="8728" max="8728" width="10.140625" customWidth="1"/>
    <col min="8961" max="8961" width="1.28515625" customWidth="1"/>
    <col min="8962" max="8962" width="24.7109375" customWidth="1"/>
    <col min="8963" max="8963" width="18.7109375" customWidth="1"/>
    <col min="8964" max="8964" width="10.5703125" customWidth="1"/>
    <col min="8965" max="8965" width="9.7109375" customWidth="1"/>
    <col min="8966" max="8966" width="1.140625" customWidth="1"/>
    <col min="8967" max="8971" width="4.7109375" customWidth="1"/>
    <col min="8972" max="8972" width="5.5703125" customWidth="1"/>
    <col min="8973" max="8981" width="4.7109375" customWidth="1"/>
    <col min="8982" max="8982" width="11.28515625" customWidth="1"/>
    <col min="8983" max="8983" width="21" customWidth="1"/>
    <col min="8984" max="8984" width="10.140625" customWidth="1"/>
    <col min="9217" max="9217" width="1.28515625" customWidth="1"/>
    <col min="9218" max="9218" width="24.7109375" customWidth="1"/>
    <col min="9219" max="9219" width="18.7109375" customWidth="1"/>
    <col min="9220" max="9220" width="10.5703125" customWidth="1"/>
    <col min="9221" max="9221" width="9.7109375" customWidth="1"/>
    <col min="9222" max="9222" width="1.140625" customWidth="1"/>
    <col min="9223" max="9227" width="4.7109375" customWidth="1"/>
    <col min="9228" max="9228" width="5.5703125" customWidth="1"/>
    <col min="9229" max="9237" width="4.7109375" customWidth="1"/>
    <col min="9238" max="9238" width="11.28515625" customWidth="1"/>
    <col min="9239" max="9239" width="21" customWidth="1"/>
    <col min="9240" max="9240" width="10.140625" customWidth="1"/>
    <col min="9473" max="9473" width="1.28515625" customWidth="1"/>
    <col min="9474" max="9474" width="24.7109375" customWidth="1"/>
    <col min="9475" max="9475" width="18.7109375" customWidth="1"/>
    <col min="9476" max="9476" width="10.5703125" customWidth="1"/>
    <col min="9477" max="9477" width="9.7109375" customWidth="1"/>
    <col min="9478" max="9478" width="1.140625" customWidth="1"/>
    <col min="9479" max="9483" width="4.7109375" customWidth="1"/>
    <col min="9484" max="9484" width="5.5703125" customWidth="1"/>
    <col min="9485" max="9493" width="4.7109375" customWidth="1"/>
    <col min="9494" max="9494" width="11.28515625" customWidth="1"/>
    <col min="9495" max="9495" width="21" customWidth="1"/>
    <col min="9496" max="9496" width="10.140625" customWidth="1"/>
    <col min="9729" max="9729" width="1.28515625" customWidth="1"/>
    <col min="9730" max="9730" width="24.7109375" customWidth="1"/>
    <col min="9731" max="9731" width="18.7109375" customWidth="1"/>
    <col min="9732" max="9732" width="10.5703125" customWidth="1"/>
    <col min="9733" max="9733" width="9.7109375" customWidth="1"/>
    <col min="9734" max="9734" width="1.140625" customWidth="1"/>
    <col min="9735" max="9739" width="4.7109375" customWidth="1"/>
    <col min="9740" max="9740" width="5.5703125" customWidth="1"/>
    <col min="9741" max="9749" width="4.7109375" customWidth="1"/>
    <col min="9750" max="9750" width="11.28515625" customWidth="1"/>
    <col min="9751" max="9751" width="21" customWidth="1"/>
    <col min="9752" max="9752" width="10.140625" customWidth="1"/>
    <col min="9985" max="9985" width="1.28515625" customWidth="1"/>
    <col min="9986" max="9986" width="24.7109375" customWidth="1"/>
    <col min="9987" max="9987" width="18.7109375" customWidth="1"/>
    <col min="9988" max="9988" width="10.5703125" customWidth="1"/>
    <col min="9989" max="9989" width="9.7109375" customWidth="1"/>
    <col min="9990" max="9990" width="1.140625" customWidth="1"/>
    <col min="9991" max="9995" width="4.7109375" customWidth="1"/>
    <col min="9996" max="9996" width="5.5703125" customWidth="1"/>
    <col min="9997" max="10005" width="4.7109375" customWidth="1"/>
    <col min="10006" max="10006" width="11.28515625" customWidth="1"/>
    <col min="10007" max="10007" width="21" customWidth="1"/>
    <col min="10008" max="10008" width="10.140625" customWidth="1"/>
    <col min="10241" max="10241" width="1.28515625" customWidth="1"/>
    <col min="10242" max="10242" width="24.7109375" customWidth="1"/>
    <col min="10243" max="10243" width="18.7109375" customWidth="1"/>
    <col min="10244" max="10244" width="10.5703125" customWidth="1"/>
    <col min="10245" max="10245" width="9.7109375" customWidth="1"/>
    <col min="10246" max="10246" width="1.140625" customWidth="1"/>
    <col min="10247" max="10251" width="4.7109375" customWidth="1"/>
    <col min="10252" max="10252" width="5.5703125" customWidth="1"/>
    <col min="10253" max="10261" width="4.7109375" customWidth="1"/>
    <col min="10262" max="10262" width="11.28515625" customWidth="1"/>
    <col min="10263" max="10263" width="21" customWidth="1"/>
    <col min="10264" max="10264" width="10.140625" customWidth="1"/>
    <col min="10497" max="10497" width="1.28515625" customWidth="1"/>
    <col min="10498" max="10498" width="24.7109375" customWidth="1"/>
    <col min="10499" max="10499" width="18.7109375" customWidth="1"/>
    <col min="10500" max="10500" width="10.5703125" customWidth="1"/>
    <col min="10501" max="10501" width="9.7109375" customWidth="1"/>
    <col min="10502" max="10502" width="1.140625" customWidth="1"/>
    <col min="10503" max="10507" width="4.7109375" customWidth="1"/>
    <col min="10508" max="10508" width="5.5703125" customWidth="1"/>
    <col min="10509" max="10517" width="4.7109375" customWidth="1"/>
    <col min="10518" max="10518" width="11.28515625" customWidth="1"/>
    <col min="10519" max="10519" width="21" customWidth="1"/>
    <col min="10520" max="10520" width="10.140625" customWidth="1"/>
    <col min="10753" max="10753" width="1.28515625" customWidth="1"/>
    <col min="10754" max="10754" width="24.7109375" customWidth="1"/>
    <col min="10755" max="10755" width="18.7109375" customWidth="1"/>
    <col min="10756" max="10756" width="10.5703125" customWidth="1"/>
    <col min="10757" max="10757" width="9.7109375" customWidth="1"/>
    <col min="10758" max="10758" width="1.140625" customWidth="1"/>
    <col min="10759" max="10763" width="4.7109375" customWidth="1"/>
    <col min="10764" max="10764" width="5.5703125" customWidth="1"/>
    <col min="10765" max="10773" width="4.7109375" customWidth="1"/>
    <col min="10774" max="10774" width="11.28515625" customWidth="1"/>
    <col min="10775" max="10775" width="21" customWidth="1"/>
    <col min="10776" max="10776" width="10.140625" customWidth="1"/>
    <col min="11009" max="11009" width="1.28515625" customWidth="1"/>
    <col min="11010" max="11010" width="24.7109375" customWidth="1"/>
    <col min="11011" max="11011" width="18.7109375" customWidth="1"/>
    <col min="11012" max="11012" width="10.5703125" customWidth="1"/>
    <col min="11013" max="11013" width="9.7109375" customWidth="1"/>
    <col min="11014" max="11014" width="1.140625" customWidth="1"/>
    <col min="11015" max="11019" width="4.7109375" customWidth="1"/>
    <col min="11020" max="11020" width="5.5703125" customWidth="1"/>
    <col min="11021" max="11029" width="4.7109375" customWidth="1"/>
    <col min="11030" max="11030" width="11.28515625" customWidth="1"/>
    <col min="11031" max="11031" width="21" customWidth="1"/>
    <col min="11032" max="11032" width="10.140625" customWidth="1"/>
    <col min="11265" max="11265" width="1.28515625" customWidth="1"/>
    <col min="11266" max="11266" width="24.7109375" customWidth="1"/>
    <col min="11267" max="11267" width="18.7109375" customWidth="1"/>
    <col min="11268" max="11268" width="10.5703125" customWidth="1"/>
    <col min="11269" max="11269" width="9.7109375" customWidth="1"/>
    <col min="11270" max="11270" width="1.140625" customWidth="1"/>
    <col min="11271" max="11275" width="4.7109375" customWidth="1"/>
    <col min="11276" max="11276" width="5.5703125" customWidth="1"/>
    <col min="11277" max="11285" width="4.7109375" customWidth="1"/>
    <col min="11286" max="11286" width="11.28515625" customWidth="1"/>
    <col min="11287" max="11287" width="21" customWidth="1"/>
    <col min="11288" max="11288" width="10.140625" customWidth="1"/>
    <col min="11521" max="11521" width="1.28515625" customWidth="1"/>
    <col min="11522" max="11522" width="24.7109375" customWidth="1"/>
    <col min="11523" max="11523" width="18.7109375" customWidth="1"/>
    <col min="11524" max="11524" width="10.5703125" customWidth="1"/>
    <col min="11525" max="11525" width="9.7109375" customWidth="1"/>
    <col min="11526" max="11526" width="1.140625" customWidth="1"/>
    <col min="11527" max="11531" width="4.7109375" customWidth="1"/>
    <col min="11532" max="11532" width="5.5703125" customWidth="1"/>
    <col min="11533" max="11541" width="4.7109375" customWidth="1"/>
    <col min="11542" max="11542" width="11.28515625" customWidth="1"/>
    <col min="11543" max="11543" width="21" customWidth="1"/>
    <col min="11544" max="11544" width="10.140625" customWidth="1"/>
    <col min="11777" max="11777" width="1.28515625" customWidth="1"/>
    <col min="11778" max="11778" width="24.7109375" customWidth="1"/>
    <col min="11779" max="11779" width="18.7109375" customWidth="1"/>
    <col min="11780" max="11780" width="10.5703125" customWidth="1"/>
    <col min="11781" max="11781" width="9.7109375" customWidth="1"/>
    <col min="11782" max="11782" width="1.140625" customWidth="1"/>
    <col min="11783" max="11787" width="4.7109375" customWidth="1"/>
    <col min="11788" max="11788" width="5.5703125" customWidth="1"/>
    <col min="11789" max="11797" width="4.7109375" customWidth="1"/>
    <col min="11798" max="11798" width="11.28515625" customWidth="1"/>
    <col min="11799" max="11799" width="21" customWidth="1"/>
    <col min="11800" max="11800" width="10.140625" customWidth="1"/>
    <col min="12033" max="12033" width="1.28515625" customWidth="1"/>
    <col min="12034" max="12034" width="24.7109375" customWidth="1"/>
    <col min="12035" max="12035" width="18.7109375" customWidth="1"/>
    <col min="12036" max="12036" width="10.5703125" customWidth="1"/>
    <col min="12037" max="12037" width="9.7109375" customWidth="1"/>
    <col min="12038" max="12038" width="1.140625" customWidth="1"/>
    <col min="12039" max="12043" width="4.7109375" customWidth="1"/>
    <col min="12044" max="12044" width="5.5703125" customWidth="1"/>
    <col min="12045" max="12053" width="4.7109375" customWidth="1"/>
    <col min="12054" max="12054" width="11.28515625" customWidth="1"/>
    <col min="12055" max="12055" width="21" customWidth="1"/>
    <col min="12056" max="12056" width="10.140625" customWidth="1"/>
    <col min="12289" max="12289" width="1.28515625" customWidth="1"/>
    <col min="12290" max="12290" width="24.7109375" customWidth="1"/>
    <col min="12291" max="12291" width="18.7109375" customWidth="1"/>
    <col min="12292" max="12292" width="10.5703125" customWidth="1"/>
    <col min="12293" max="12293" width="9.7109375" customWidth="1"/>
    <col min="12294" max="12294" width="1.140625" customWidth="1"/>
    <col min="12295" max="12299" width="4.7109375" customWidth="1"/>
    <col min="12300" max="12300" width="5.5703125" customWidth="1"/>
    <col min="12301" max="12309" width="4.7109375" customWidth="1"/>
    <col min="12310" max="12310" width="11.28515625" customWidth="1"/>
    <col min="12311" max="12311" width="21" customWidth="1"/>
    <col min="12312" max="12312" width="10.140625" customWidth="1"/>
    <col min="12545" max="12545" width="1.28515625" customWidth="1"/>
    <col min="12546" max="12546" width="24.7109375" customWidth="1"/>
    <col min="12547" max="12547" width="18.7109375" customWidth="1"/>
    <col min="12548" max="12548" width="10.5703125" customWidth="1"/>
    <col min="12549" max="12549" width="9.7109375" customWidth="1"/>
    <col min="12550" max="12550" width="1.140625" customWidth="1"/>
    <col min="12551" max="12555" width="4.7109375" customWidth="1"/>
    <col min="12556" max="12556" width="5.5703125" customWidth="1"/>
    <col min="12557" max="12565" width="4.7109375" customWidth="1"/>
    <col min="12566" max="12566" width="11.28515625" customWidth="1"/>
    <col min="12567" max="12567" width="21" customWidth="1"/>
    <col min="12568" max="12568" width="10.140625" customWidth="1"/>
    <col min="12801" max="12801" width="1.28515625" customWidth="1"/>
    <col min="12802" max="12802" width="24.7109375" customWidth="1"/>
    <col min="12803" max="12803" width="18.7109375" customWidth="1"/>
    <col min="12804" max="12804" width="10.5703125" customWidth="1"/>
    <col min="12805" max="12805" width="9.7109375" customWidth="1"/>
    <col min="12806" max="12806" width="1.140625" customWidth="1"/>
    <col min="12807" max="12811" width="4.7109375" customWidth="1"/>
    <col min="12812" max="12812" width="5.5703125" customWidth="1"/>
    <col min="12813" max="12821" width="4.7109375" customWidth="1"/>
    <col min="12822" max="12822" width="11.28515625" customWidth="1"/>
    <col min="12823" max="12823" width="21" customWidth="1"/>
    <col min="12824" max="12824" width="10.140625" customWidth="1"/>
    <col min="13057" max="13057" width="1.28515625" customWidth="1"/>
    <col min="13058" max="13058" width="24.7109375" customWidth="1"/>
    <col min="13059" max="13059" width="18.7109375" customWidth="1"/>
    <col min="13060" max="13060" width="10.5703125" customWidth="1"/>
    <col min="13061" max="13061" width="9.7109375" customWidth="1"/>
    <col min="13062" max="13062" width="1.140625" customWidth="1"/>
    <col min="13063" max="13067" width="4.7109375" customWidth="1"/>
    <col min="13068" max="13068" width="5.5703125" customWidth="1"/>
    <col min="13069" max="13077" width="4.7109375" customWidth="1"/>
    <col min="13078" max="13078" width="11.28515625" customWidth="1"/>
    <col min="13079" max="13079" width="21" customWidth="1"/>
    <col min="13080" max="13080" width="10.140625" customWidth="1"/>
    <col min="13313" max="13313" width="1.28515625" customWidth="1"/>
    <col min="13314" max="13314" width="24.7109375" customWidth="1"/>
    <col min="13315" max="13315" width="18.7109375" customWidth="1"/>
    <col min="13316" max="13316" width="10.5703125" customWidth="1"/>
    <col min="13317" max="13317" width="9.7109375" customWidth="1"/>
    <col min="13318" max="13318" width="1.140625" customWidth="1"/>
    <col min="13319" max="13323" width="4.7109375" customWidth="1"/>
    <col min="13324" max="13324" width="5.5703125" customWidth="1"/>
    <col min="13325" max="13333" width="4.7109375" customWidth="1"/>
    <col min="13334" max="13334" width="11.28515625" customWidth="1"/>
    <col min="13335" max="13335" width="21" customWidth="1"/>
    <col min="13336" max="13336" width="10.140625" customWidth="1"/>
    <col min="13569" max="13569" width="1.28515625" customWidth="1"/>
    <col min="13570" max="13570" width="24.7109375" customWidth="1"/>
    <col min="13571" max="13571" width="18.7109375" customWidth="1"/>
    <col min="13572" max="13572" width="10.5703125" customWidth="1"/>
    <col min="13573" max="13573" width="9.7109375" customWidth="1"/>
    <col min="13574" max="13574" width="1.140625" customWidth="1"/>
    <col min="13575" max="13579" width="4.7109375" customWidth="1"/>
    <col min="13580" max="13580" width="5.5703125" customWidth="1"/>
    <col min="13581" max="13589" width="4.7109375" customWidth="1"/>
    <col min="13590" max="13590" width="11.28515625" customWidth="1"/>
    <col min="13591" max="13591" width="21" customWidth="1"/>
    <col min="13592" max="13592" width="10.140625" customWidth="1"/>
    <col min="13825" max="13825" width="1.28515625" customWidth="1"/>
    <col min="13826" max="13826" width="24.7109375" customWidth="1"/>
    <col min="13827" max="13827" width="18.7109375" customWidth="1"/>
    <col min="13828" max="13828" width="10.5703125" customWidth="1"/>
    <col min="13829" max="13829" width="9.7109375" customWidth="1"/>
    <col min="13830" max="13830" width="1.140625" customWidth="1"/>
    <col min="13831" max="13835" width="4.7109375" customWidth="1"/>
    <col min="13836" max="13836" width="5.5703125" customWidth="1"/>
    <col min="13837" max="13845" width="4.7109375" customWidth="1"/>
    <col min="13846" max="13846" width="11.28515625" customWidth="1"/>
    <col min="13847" max="13847" width="21" customWidth="1"/>
    <col min="13848" max="13848" width="10.140625" customWidth="1"/>
    <col min="14081" max="14081" width="1.28515625" customWidth="1"/>
    <col min="14082" max="14082" width="24.7109375" customWidth="1"/>
    <col min="14083" max="14083" width="18.7109375" customWidth="1"/>
    <col min="14084" max="14084" width="10.5703125" customWidth="1"/>
    <col min="14085" max="14085" width="9.7109375" customWidth="1"/>
    <col min="14086" max="14086" width="1.140625" customWidth="1"/>
    <col min="14087" max="14091" width="4.7109375" customWidth="1"/>
    <col min="14092" max="14092" width="5.5703125" customWidth="1"/>
    <col min="14093" max="14101" width="4.7109375" customWidth="1"/>
    <col min="14102" max="14102" width="11.28515625" customWidth="1"/>
    <col min="14103" max="14103" width="21" customWidth="1"/>
    <col min="14104" max="14104" width="10.140625" customWidth="1"/>
    <col min="14337" max="14337" width="1.28515625" customWidth="1"/>
    <col min="14338" max="14338" width="24.7109375" customWidth="1"/>
    <col min="14339" max="14339" width="18.7109375" customWidth="1"/>
    <col min="14340" max="14340" width="10.5703125" customWidth="1"/>
    <col min="14341" max="14341" width="9.7109375" customWidth="1"/>
    <col min="14342" max="14342" width="1.140625" customWidth="1"/>
    <col min="14343" max="14347" width="4.7109375" customWidth="1"/>
    <col min="14348" max="14348" width="5.5703125" customWidth="1"/>
    <col min="14349" max="14357" width="4.7109375" customWidth="1"/>
    <col min="14358" max="14358" width="11.28515625" customWidth="1"/>
    <col min="14359" max="14359" width="21" customWidth="1"/>
    <col min="14360" max="14360" width="10.140625" customWidth="1"/>
    <col min="14593" max="14593" width="1.28515625" customWidth="1"/>
    <col min="14594" max="14594" width="24.7109375" customWidth="1"/>
    <col min="14595" max="14595" width="18.7109375" customWidth="1"/>
    <col min="14596" max="14596" width="10.5703125" customWidth="1"/>
    <col min="14597" max="14597" width="9.7109375" customWidth="1"/>
    <col min="14598" max="14598" width="1.140625" customWidth="1"/>
    <col min="14599" max="14603" width="4.7109375" customWidth="1"/>
    <col min="14604" max="14604" width="5.5703125" customWidth="1"/>
    <col min="14605" max="14613" width="4.7109375" customWidth="1"/>
    <col min="14614" max="14614" width="11.28515625" customWidth="1"/>
    <col min="14615" max="14615" width="21" customWidth="1"/>
    <col min="14616" max="14616" width="10.140625" customWidth="1"/>
    <col min="14849" max="14849" width="1.28515625" customWidth="1"/>
    <col min="14850" max="14850" width="24.7109375" customWidth="1"/>
    <col min="14851" max="14851" width="18.7109375" customWidth="1"/>
    <col min="14852" max="14852" width="10.5703125" customWidth="1"/>
    <col min="14853" max="14853" width="9.7109375" customWidth="1"/>
    <col min="14854" max="14854" width="1.140625" customWidth="1"/>
    <col min="14855" max="14859" width="4.7109375" customWidth="1"/>
    <col min="14860" max="14860" width="5.5703125" customWidth="1"/>
    <col min="14861" max="14869" width="4.7109375" customWidth="1"/>
    <col min="14870" max="14870" width="11.28515625" customWidth="1"/>
    <col min="14871" max="14871" width="21" customWidth="1"/>
    <col min="14872" max="14872" width="10.140625" customWidth="1"/>
    <col min="15105" max="15105" width="1.28515625" customWidth="1"/>
    <col min="15106" max="15106" width="24.7109375" customWidth="1"/>
    <col min="15107" max="15107" width="18.7109375" customWidth="1"/>
    <col min="15108" max="15108" width="10.5703125" customWidth="1"/>
    <col min="15109" max="15109" width="9.7109375" customWidth="1"/>
    <col min="15110" max="15110" width="1.140625" customWidth="1"/>
    <col min="15111" max="15115" width="4.7109375" customWidth="1"/>
    <col min="15116" max="15116" width="5.5703125" customWidth="1"/>
    <col min="15117" max="15125" width="4.7109375" customWidth="1"/>
    <col min="15126" max="15126" width="11.28515625" customWidth="1"/>
    <col min="15127" max="15127" width="21" customWidth="1"/>
    <col min="15128" max="15128" width="10.140625" customWidth="1"/>
    <col min="15361" max="15361" width="1.28515625" customWidth="1"/>
    <col min="15362" max="15362" width="24.7109375" customWidth="1"/>
    <col min="15363" max="15363" width="18.7109375" customWidth="1"/>
    <col min="15364" max="15364" width="10.5703125" customWidth="1"/>
    <col min="15365" max="15365" width="9.7109375" customWidth="1"/>
    <col min="15366" max="15366" width="1.140625" customWidth="1"/>
    <col min="15367" max="15371" width="4.7109375" customWidth="1"/>
    <col min="15372" max="15372" width="5.5703125" customWidth="1"/>
    <col min="15373" max="15381" width="4.7109375" customWidth="1"/>
    <col min="15382" max="15382" width="11.28515625" customWidth="1"/>
    <col min="15383" max="15383" width="21" customWidth="1"/>
    <col min="15384" max="15384" width="10.140625" customWidth="1"/>
    <col min="15617" max="15617" width="1.28515625" customWidth="1"/>
    <col min="15618" max="15618" width="24.7109375" customWidth="1"/>
    <col min="15619" max="15619" width="18.7109375" customWidth="1"/>
    <col min="15620" max="15620" width="10.5703125" customWidth="1"/>
    <col min="15621" max="15621" width="9.7109375" customWidth="1"/>
    <col min="15622" max="15622" width="1.140625" customWidth="1"/>
    <col min="15623" max="15627" width="4.7109375" customWidth="1"/>
    <col min="15628" max="15628" width="5.5703125" customWidth="1"/>
    <col min="15629" max="15637" width="4.7109375" customWidth="1"/>
    <col min="15638" max="15638" width="11.28515625" customWidth="1"/>
    <col min="15639" max="15639" width="21" customWidth="1"/>
    <col min="15640" max="15640" width="10.140625" customWidth="1"/>
    <col min="15873" max="15873" width="1.28515625" customWidth="1"/>
    <col min="15874" max="15874" width="24.7109375" customWidth="1"/>
    <col min="15875" max="15875" width="18.7109375" customWidth="1"/>
    <col min="15876" max="15876" width="10.5703125" customWidth="1"/>
    <col min="15877" max="15877" width="9.7109375" customWidth="1"/>
    <col min="15878" max="15878" width="1.140625" customWidth="1"/>
    <col min="15879" max="15883" width="4.7109375" customWidth="1"/>
    <col min="15884" max="15884" width="5.5703125" customWidth="1"/>
    <col min="15885" max="15893" width="4.7109375" customWidth="1"/>
    <col min="15894" max="15894" width="11.28515625" customWidth="1"/>
    <col min="15895" max="15895" width="21" customWidth="1"/>
    <col min="15896" max="15896" width="10.140625" customWidth="1"/>
    <col min="16129" max="16129" width="1.28515625" customWidth="1"/>
    <col min="16130" max="16130" width="24.7109375" customWidth="1"/>
    <col min="16131" max="16131" width="18.7109375" customWidth="1"/>
    <col min="16132" max="16132" width="10.5703125" customWidth="1"/>
    <col min="16133" max="16133" width="9.7109375" customWidth="1"/>
    <col min="16134" max="16134" width="1.140625" customWidth="1"/>
    <col min="16135" max="16139" width="4.7109375" customWidth="1"/>
    <col min="16140" max="16140" width="5.5703125" customWidth="1"/>
    <col min="16141" max="16149" width="4.7109375" customWidth="1"/>
    <col min="16150" max="16150" width="11.28515625" customWidth="1"/>
    <col min="16151" max="16151" width="21" customWidth="1"/>
    <col min="16152" max="16152" width="10.140625" customWidth="1"/>
  </cols>
  <sheetData>
    <row r="1" spans="1:32" ht="18.75" x14ac:dyDescent="0.3">
      <c r="A1" s="9"/>
      <c r="B1" s="153" t="s">
        <v>108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43"/>
      <c r="Y1" s="99"/>
      <c r="Z1" s="99"/>
      <c r="AA1" s="99"/>
      <c r="AB1" s="99"/>
      <c r="AC1" s="99"/>
      <c r="AD1" s="99"/>
    </row>
    <row r="2" spans="1:32" x14ac:dyDescent="0.25">
      <c r="A2" s="9"/>
      <c r="B2" s="12" t="s">
        <v>38</v>
      </c>
      <c r="C2" s="4" t="s">
        <v>51</v>
      </c>
      <c r="D2" s="13"/>
      <c r="E2" s="13"/>
      <c r="F2" s="100"/>
      <c r="G2" s="101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1"/>
      <c r="X2" s="47"/>
      <c r="Y2" s="99"/>
      <c r="Z2" s="99"/>
      <c r="AA2" s="99"/>
      <c r="AB2" s="99"/>
      <c r="AC2" s="99"/>
      <c r="AD2" s="99"/>
    </row>
    <row r="3" spans="1:32" x14ac:dyDescent="0.25">
      <c r="A3" s="9"/>
      <c r="B3" s="102" t="s">
        <v>70</v>
      </c>
      <c r="C3" s="24" t="s">
        <v>71</v>
      </c>
      <c r="D3" s="103" t="s">
        <v>72</v>
      </c>
      <c r="E3" s="104" t="s">
        <v>1</v>
      </c>
      <c r="F3" s="27"/>
      <c r="G3" s="105" t="s">
        <v>73</v>
      </c>
      <c r="H3" s="106" t="s">
        <v>74</v>
      </c>
      <c r="I3" s="106" t="s">
        <v>34</v>
      </c>
      <c r="J3" s="19" t="s">
        <v>75</v>
      </c>
      <c r="K3" s="107" t="s">
        <v>76</v>
      </c>
      <c r="L3" s="107" t="s">
        <v>77</v>
      </c>
      <c r="M3" s="105" t="s">
        <v>78</v>
      </c>
      <c r="N3" s="105" t="s">
        <v>33</v>
      </c>
      <c r="O3" s="106" t="s">
        <v>79</v>
      </c>
      <c r="P3" s="105" t="s">
        <v>74</v>
      </c>
      <c r="Q3" s="105" t="s">
        <v>3</v>
      </c>
      <c r="R3" s="105">
        <v>1</v>
      </c>
      <c r="S3" s="105">
        <v>2</v>
      </c>
      <c r="T3" s="105">
        <v>3</v>
      </c>
      <c r="U3" s="105" t="s">
        <v>80</v>
      </c>
      <c r="V3" s="19" t="s">
        <v>25</v>
      </c>
      <c r="W3" s="18" t="s">
        <v>81</v>
      </c>
      <c r="X3" s="18" t="s">
        <v>82</v>
      </c>
      <c r="Y3" s="99"/>
      <c r="Z3" s="99"/>
      <c r="AA3" s="99"/>
      <c r="AB3" s="99"/>
      <c r="AC3" s="99"/>
      <c r="AD3" s="99"/>
    </row>
    <row r="4" spans="1:32" x14ac:dyDescent="0.25">
      <c r="A4" s="25"/>
      <c r="B4" s="109" t="s">
        <v>85</v>
      </c>
      <c r="C4" s="108" t="s">
        <v>94</v>
      </c>
      <c r="D4" s="109" t="s">
        <v>83</v>
      </c>
      <c r="E4" s="115" t="s">
        <v>68</v>
      </c>
      <c r="F4" s="27"/>
      <c r="G4" s="110"/>
      <c r="H4" s="111"/>
      <c r="I4" s="111">
        <v>1</v>
      </c>
      <c r="J4" s="112" t="s">
        <v>107</v>
      </c>
      <c r="K4" s="112">
        <v>1</v>
      </c>
      <c r="L4" s="112"/>
      <c r="M4" s="112">
        <v>1</v>
      </c>
      <c r="N4" s="110">
        <v>0</v>
      </c>
      <c r="O4" s="111">
        <v>0</v>
      </c>
      <c r="P4" s="110">
        <v>0</v>
      </c>
      <c r="Q4" s="111">
        <v>4</v>
      </c>
      <c r="R4" s="111">
        <v>1</v>
      </c>
      <c r="S4" s="111">
        <v>3</v>
      </c>
      <c r="T4" s="111">
        <v>0</v>
      </c>
      <c r="U4" s="111">
        <v>0</v>
      </c>
      <c r="V4" s="113">
        <v>0.57099999999999995</v>
      </c>
      <c r="W4" s="108" t="s">
        <v>84</v>
      </c>
      <c r="X4" s="114" t="s">
        <v>93</v>
      </c>
      <c r="Y4" s="99"/>
      <c r="Z4" s="99"/>
      <c r="AA4" s="99"/>
      <c r="AB4" s="99"/>
      <c r="AC4" s="99"/>
      <c r="AD4" s="99"/>
    </row>
    <row r="5" spans="1:32" x14ac:dyDescent="0.25">
      <c r="A5" s="25"/>
      <c r="B5" s="109" t="s">
        <v>101</v>
      </c>
      <c r="C5" s="108" t="s">
        <v>103</v>
      </c>
      <c r="D5" s="109" t="s">
        <v>83</v>
      </c>
      <c r="E5" s="115" t="s">
        <v>68</v>
      </c>
      <c r="F5" s="27"/>
      <c r="G5" s="110"/>
      <c r="H5" s="111"/>
      <c r="I5" s="111">
        <v>1</v>
      </c>
      <c r="J5" s="112" t="s">
        <v>105</v>
      </c>
      <c r="K5" s="112">
        <v>2</v>
      </c>
      <c r="L5" s="112" t="s">
        <v>104</v>
      </c>
      <c r="M5" s="112">
        <v>1</v>
      </c>
      <c r="N5" s="110">
        <v>0</v>
      </c>
      <c r="O5" s="111">
        <v>0</v>
      </c>
      <c r="P5" s="110">
        <v>1</v>
      </c>
      <c r="Q5" s="111">
        <v>8</v>
      </c>
      <c r="R5" s="111">
        <v>4</v>
      </c>
      <c r="S5" s="111">
        <v>4</v>
      </c>
      <c r="T5" s="111">
        <v>0</v>
      </c>
      <c r="U5" s="111">
        <v>0</v>
      </c>
      <c r="V5" s="113">
        <v>0.72699999999999998</v>
      </c>
      <c r="W5" s="108" t="s">
        <v>84</v>
      </c>
      <c r="X5" s="114" t="s">
        <v>102</v>
      </c>
      <c r="Y5" s="99"/>
      <c r="Z5" s="99"/>
      <c r="AA5" s="99"/>
      <c r="AB5" s="99"/>
      <c r="AC5" s="99"/>
      <c r="AD5" s="99"/>
    </row>
    <row r="6" spans="1:32" x14ac:dyDescent="0.25">
      <c r="A6" s="25"/>
      <c r="B6" s="109" t="s">
        <v>122</v>
      </c>
      <c r="C6" s="108" t="s">
        <v>125</v>
      </c>
      <c r="D6" s="109" t="s">
        <v>83</v>
      </c>
      <c r="E6" s="115" t="s">
        <v>68</v>
      </c>
      <c r="F6" s="185"/>
      <c r="G6" s="110"/>
      <c r="H6" s="111"/>
      <c r="I6" s="111">
        <v>1</v>
      </c>
      <c r="J6" s="112" t="s">
        <v>105</v>
      </c>
      <c r="K6" s="112">
        <v>2</v>
      </c>
      <c r="L6" s="112"/>
      <c r="M6" s="112">
        <v>1</v>
      </c>
      <c r="N6" s="110">
        <v>0</v>
      </c>
      <c r="O6" s="111">
        <v>0</v>
      </c>
      <c r="P6" s="110">
        <v>0</v>
      </c>
      <c r="Q6" s="111">
        <v>0</v>
      </c>
      <c r="R6" s="111">
        <v>0</v>
      </c>
      <c r="S6" s="111">
        <v>0</v>
      </c>
      <c r="T6" s="111">
        <v>0</v>
      </c>
      <c r="U6" s="111">
        <v>0</v>
      </c>
      <c r="V6" s="113">
        <v>0</v>
      </c>
      <c r="W6" s="108" t="s">
        <v>123</v>
      </c>
      <c r="X6" s="114" t="s">
        <v>124</v>
      </c>
      <c r="Y6" s="99"/>
      <c r="Z6" s="99"/>
      <c r="AA6" s="99"/>
      <c r="AB6" s="99"/>
      <c r="AC6" s="99"/>
      <c r="AD6" s="99"/>
    </row>
    <row r="7" spans="1:32" x14ac:dyDescent="0.25">
      <c r="A7" s="9"/>
      <c r="B7" s="186" t="s">
        <v>132</v>
      </c>
      <c r="C7" s="108"/>
      <c r="D7" s="109" t="s">
        <v>83</v>
      </c>
      <c r="E7" s="115" t="s">
        <v>68</v>
      </c>
      <c r="F7" s="187"/>
      <c r="G7" s="110"/>
      <c r="H7" s="111"/>
      <c r="I7" s="110"/>
      <c r="J7" s="112"/>
      <c r="K7" s="112"/>
      <c r="L7" s="112"/>
      <c r="M7" s="112">
        <v>1</v>
      </c>
      <c r="N7" s="110"/>
      <c r="O7" s="111"/>
      <c r="P7" s="110"/>
      <c r="Q7" s="111"/>
      <c r="R7" s="111"/>
      <c r="S7" s="111"/>
      <c r="T7" s="111"/>
      <c r="U7" s="111"/>
      <c r="V7" s="113"/>
      <c r="W7" s="108"/>
      <c r="X7" s="114"/>
      <c r="Y7" s="99"/>
      <c r="Z7" s="99"/>
      <c r="AA7" s="99"/>
      <c r="AB7" s="99"/>
      <c r="AC7" s="99"/>
      <c r="AD7" s="99"/>
    </row>
    <row r="8" spans="1:32" x14ac:dyDescent="0.25">
      <c r="A8" s="25"/>
      <c r="B8" s="24" t="s">
        <v>9</v>
      </c>
      <c r="C8" s="19"/>
      <c r="D8" s="18"/>
      <c r="E8" s="116"/>
      <c r="F8" s="117"/>
      <c r="G8" s="20">
        <f t="shared" ref="G8:H8" si="0">SUM(G4:G7)</f>
        <v>0</v>
      </c>
      <c r="H8" s="20">
        <f t="shared" si="0"/>
        <v>0</v>
      </c>
      <c r="I8" s="20">
        <f>SUM(I4:I7)</f>
        <v>3</v>
      </c>
      <c r="J8" s="19"/>
      <c r="K8" s="19"/>
      <c r="L8" s="19"/>
      <c r="M8" s="20">
        <f t="shared" ref="M8:U8" si="1">SUM(M4:M7)</f>
        <v>4</v>
      </c>
      <c r="N8" s="20">
        <f t="shared" si="1"/>
        <v>0</v>
      </c>
      <c r="O8" s="20">
        <f t="shared" si="1"/>
        <v>0</v>
      </c>
      <c r="P8" s="20">
        <f t="shared" si="1"/>
        <v>1</v>
      </c>
      <c r="Q8" s="20">
        <f t="shared" si="1"/>
        <v>12</v>
      </c>
      <c r="R8" s="20">
        <f t="shared" si="1"/>
        <v>5</v>
      </c>
      <c r="S8" s="20">
        <f t="shared" si="1"/>
        <v>7</v>
      </c>
      <c r="T8" s="20">
        <f t="shared" si="1"/>
        <v>0</v>
      </c>
      <c r="U8" s="20">
        <f t="shared" si="1"/>
        <v>0</v>
      </c>
      <c r="V8" s="49">
        <v>0.63200000000000001</v>
      </c>
      <c r="W8" s="118"/>
      <c r="X8" s="119"/>
      <c r="Y8" s="99"/>
      <c r="Z8" s="99"/>
      <c r="AA8" s="99"/>
      <c r="AB8" s="99"/>
      <c r="AC8" s="99"/>
      <c r="AD8" s="99"/>
    </row>
    <row r="9" spans="1:32" x14ac:dyDescent="0.25">
      <c r="A9" s="25"/>
      <c r="B9" s="120"/>
      <c r="C9" s="121"/>
      <c r="D9" s="122"/>
      <c r="E9" s="123"/>
      <c r="F9" s="124"/>
      <c r="G9" s="121"/>
      <c r="H9" s="121"/>
      <c r="I9" s="121"/>
      <c r="J9" s="125"/>
      <c r="K9" s="125"/>
      <c r="L9" s="125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  <c r="X9" s="126"/>
      <c r="Y9" s="99"/>
      <c r="Z9" s="99"/>
      <c r="AA9" s="99"/>
      <c r="AB9" s="99"/>
      <c r="AC9" s="99"/>
      <c r="AD9" s="99"/>
    </row>
    <row r="10" spans="1:32" x14ac:dyDescent="0.25">
      <c r="A10" s="144"/>
      <c r="B10" s="145" t="s">
        <v>99</v>
      </c>
      <c r="C10" s="127" t="s">
        <v>100</v>
      </c>
      <c r="D10" s="129"/>
      <c r="E10" s="129"/>
      <c r="F10" s="146"/>
      <c r="G10" s="127"/>
      <c r="H10" s="128"/>
      <c r="I10" s="129"/>
      <c r="J10" s="128"/>
      <c r="K10" s="130"/>
      <c r="L10" s="130"/>
      <c r="M10" s="130"/>
      <c r="N10" s="130"/>
      <c r="O10" s="147"/>
      <c r="P10" s="130"/>
      <c r="Q10" s="130"/>
      <c r="R10" s="147"/>
      <c r="S10" s="130"/>
      <c r="T10" s="130"/>
      <c r="U10" s="130"/>
      <c r="V10" s="130"/>
      <c r="W10" s="147"/>
      <c r="X10" s="148"/>
      <c r="Y10" s="99"/>
      <c r="Z10" s="135"/>
      <c r="AA10" s="135"/>
      <c r="AB10" s="135"/>
      <c r="AC10" s="99"/>
      <c r="AD10" s="99"/>
    </row>
    <row r="11" spans="1:32" x14ac:dyDescent="0.25">
      <c r="A11" s="144"/>
      <c r="B11" s="149"/>
      <c r="C11" s="150"/>
      <c r="D11" s="133"/>
      <c r="E11" s="151"/>
      <c r="F11" s="150"/>
      <c r="G11" s="131"/>
      <c r="H11" s="132"/>
      <c r="I11" s="133"/>
      <c r="J11" s="132"/>
      <c r="K11" s="133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4"/>
      <c r="Y11" s="99"/>
      <c r="Z11" s="1"/>
      <c r="AA11" s="27"/>
      <c r="AB11" s="27"/>
      <c r="AC11" s="99"/>
      <c r="AD11" s="99"/>
    </row>
    <row r="12" spans="1:32" x14ac:dyDescent="0.25">
      <c r="A12" s="9"/>
      <c r="B12" s="24" t="s">
        <v>86</v>
      </c>
      <c r="C12" s="24" t="s">
        <v>71</v>
      </c>
      <c r="D12" s="18" t="s">
        <v>72</v>
      </c>
      <c r="E12" s="23" t="s">
        <v>1</v>
      </c>
      <c r="F12" s="140"/>
      <c r="G12" s="20" t="s">
        <v>73</v>
      </c>
      <c r="H12" s="17" t="s">
        <v>74</v>
      </c>
      <c r="I12" s="17" t="s">
        <v>34</v>
      </c>
      <c r="J12" s="19" t="s">
        <v>75</v>
      </c>
      <c r="K12" s="19" t="s">
        <v>76</v>
      </c>
      <c r="L12" s="19" t="s">
        <v>77</v>
      </c>
      <c r="M12" s="20" t="s">
        <v>78</v>
      </c>
      <c r="N12" s="20" t="s">
        <v>33</v>
      </c>
      <c r="O12" s="17" t="s">
        <v>79</v>
      </c>
      <c r="P12" s="20" t="s">
        <v>74</v>
      </c>
      <c r="Q12" s="20" t="s">
        <v>3</v>
      </c>
      <c r="R12" s="20">
        <v>1</v>
      </c>
      <c r="S12" s="20">
        <v>2</v>
      </c>
      <c r="T12" s="20">
        <v>3</v>
      </c>
      <c r="U12" s="20" t="s">
        <v>80</v>
      </c>
      <c r="V12" s="19" t="s">
        <v>25</v>
      </c>
      <c r="W12" s="18" t="s">
        <v>81</v>
      </c>
      <c r="X12" s="18" t="s">
        <v>82</v>
      </c>
      <c r="Y12" s="99"/>
      <c r="Z12" s="99"/>
      <c r="AA12" s="99"/>
      <c r="AB12" s="99"/>
      <c r="AC12" s="99"/>
      <c r="AD12" s="99"/>
    </row>
    <row r="13" spans="1:32" x14ac:dyDescent="0.25">
      <c r="A13" s="25"/>
      <c r="B13" s="92" t="s">
        <v>87</v>
      </c>
      <c r="C13" s="154" t="s">
        <v>88</v>
      </c>
      <c r="D13" s="92" t="s">
        <v>89</v>
      </c>
      <c r="E13" s="155" t="s">
        <v>109</v>
      </c>
      <c r="F13" s="132"/>
      <c r="G13" s="90">
        <v>1</v>
      </c>
      <c r="H13" s="90"/>
      <c r="I13" s="90"/>
      <c r="J13" s="90"/>
      <c r="K13" s="90" t="s">
        <v>92</v>
      </c>
      <c r="L13" s="90" t="s">
        <v>104</v>
      </c>
      <c r="M13" s="90">
        <v>1</v>
      </c>
      <c r="N13" s="90">
        <v>0</v>
      </c>
      <c r="O13" s="90">
        <v>0</v>
      </c>
      <c r="P13" s="90">
        <v>1</v>
      </c>
      <c r="Q13" s="90">
        <v>5</v>
      </c>
      <c r="R13" s="90">
        <v>0</v>
      </c>
      <c r="S13" s="90">
        <v>5</v>
      </c>
      <c r="T13" s="90">
        <v>0</v>
      </c>
      <c r="U13" s="90">
        <v>0</v>
      </c>
      <c r="V13" s="95">
        <v>1</v>
      </c>
      <c r="W13" s="92" t="s">
        <v>90</v>
      </c>
      <c r="X13" s="90" t="s">
        <v>91</v>
      </c>
      <c r="Y13" s="99"/>
      <c r="Z13" s="99"/>
      <c r="AA13" s="99"/>
      <c r="AB13" s="99"/>
      <c r="AC13" s="99"/>
      <c r="AD13" s="99"/>
    </row>
    <row r="14" spans="1:32" x14ac:dyDescent="0.25">
      <c r="A14" s="25"/>
      <c r="B14" s="156"/>
      <c r="C14" s="157"/>
      <c r="D14" s="157"/>
      <c r="E14" s="150"/>
      <c r="F14" s="150"/>
      <c r="G14" s="131"/>
      <c r="H14" s="132"/>
      <c r="I14" s="133"/>
      <c r="J14" s="132"/>
      <c r="K14" s="133"/>
      <c r="L14" s="132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4"/>
      <c r="Y14" s="99"/>
      <c r="Z14" s="99"/>
      <c r="AA14" s="99"/>
      <c r="AB14" s="99"/>
      <c r="AC14" s="99"/>
      <c r="AD14" s="99"/>
    </row>
    <row r="15" spans="1:32" s="10" customFormat="1" ht="18.75" customHeight="1" x14ac:dyDescent="0.2">
      <c r="A15" s="9"/>
      <c r="B15" s="158" t="s">
        <v>110</v>
      </c>
      <c r="C15" s="97"/>
      <c r="D15" s="98"/>
      <c r="E15" s="98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  <c r="X15" s="43"/>
      <c r="Y15" s="27"/>
      <c r="Z15" s="27"/>
      <c r="AA15" s="27"/>
      <c r="AB15" s="27"/>
      <c r="AC15" s="27"/>
      <c r="AD15" s="27"/>
      <c r="AE15" s="27"/>
      <c r="AF15" s="27"/>
    </row>
    <row r="16" spans="1:32" s="26" customFormat="1" ht="15" customHeight="1" x14ac:dyDescent="0.2">
      <c r="A16" s="25"/>
      <c r="B16" s="102" t="s">
        <v>70</v>
      </c>
      <c r="C16" s="24" t="s">
        <v>126</v>
      </c>
      <c r="D16" s="103" t="s">
        <v>72</v>
      </c>
      <c r="E16" s="104" t="s">
        <v>1</v>
      </c>
      <c r="F16" s="53"/>
      <c r="G16" s="105" t="s">
        <v>73</v>
      </c>
      <c r="H16" s="106" t="s">
        <v>74</v>
      </c>
      <c r="I16" s="106" t="s">
        <v>34</v>
      </c>
      <c r="J16" s="19" t="s">
        <v>75</v>
      </c>
      <c r="K16" s="107" t="s">
        <v>76</v>
      </c>
      <c r="L16" s="107" t="s">
        <v>77</v>
      </c>
      <c r="M16" s="105" t="s">
        <v>78</v>
      </c>
      <c r="N16" s="105" t="s">
        <v>33</v>
      </c>
      <c r="O16" s="106" t="s">
        <v>79</v>
      </c>
      <c r="P16" s="105" t="s">
        <v>74</v>
      </c>
      <c r="Q16" s="105" t="s">
        <v>3</v>
      </c>
      <c r="R16" s="105">
        <v>1</v>
      </c>
      <c r="S16" s="105">
        <v>2</v>
      </c>
      <c r="T16" s="105">
        <v>3</v>
      </c>
      <c r="U16" s="105" t="s">
        <v>80</v>
      </c>
      <c r="V16" s="19" t="s">
        <v>111</v>
      </c>
      <c r="W16" s="18" t="s">
        <v>81</v>
      </c>
      <c r="X16" s="18" t="s">
        <v>82</v>
      </c>
      <c r="Y16" s="27"/>
      <c r="Z16" s="27"/>
      <c r="AA16" s="27"/>
      <c r="AB16" s="27"/>
      <c r="AC16" s="27"/>
      <c r="AD16" s="27"/>
      <c r="AE16" s="27"/>
      <c r="AF16" s="27"/>
    </row>
    <row r="17" spans="1:32" s="26" customFormat="1" ht="15" customHeight="1" x14ac:dyDescent="0.2">
      <c r="A17" s="25"/>
      <c r="B17" s="92" t="s">
        <v>113</v>
      </c>
      <c r="C17" s="154" t="s">
        <v>114</v>
      </c>
      <c r="D17" s="92" t="s">
        <v>112</v>
      </c>
      <c r="E17" s="159" t="s">
        <v>68</v>
      </c>
      <c r="F17" s="150"/>
      <c r="G17" s="160"/>
      <c r="H17" s="162"/>
      <c r="I17" s="160">
        <v>1</v>
      </c>
      <c r="J17" s="161"/>
      <c r="K17" s="161" t="s">
        <v>92</v>
      </c>
      <c r="L17" s="162"/>
      <c r="M17" s="163">
        <v>1</v>
      </c>
      <c r="N17" s="164">
        <v>0</v>
      </c>
      <c r="O17" s="164">
        <v>0</v>
      </c>
      <c r="P17" s="164">
        <v>1</v>
      </c>
      <c r="Q17" s="163">
        <v>3</v>
      </c>
      <c r="R17" s="163">
        <v>1</v>
      </c>
      <c r="S17" s="163">
        <v>1</v>
      </c>
      <c r="T17" s="163">
        <v>1</v>
      </c>
      <c r="U17" s="163">
        <v>0</v>
      </c>
      <c r="V17" s="165">
        <v>0.375</v>
      </c>
      <c r="W17" s="159" t="s">
        <v>115</v>
      </c>
      <c r="X17" s="170">
        <v>627</v>
      </c>
      <c r="Y17" s="27"/>
      <c r="Z17" s="27"/>
      <c r="AA17" s="27"/>
      <c r="AB17" s="27"/>
      <c r="AC17" s="27"/>
      <c r="AD17" s="27"/>
      <c r="AE17" s="27"/>
      <c r="AF17" s="27"/>
    </row>
    <row r="18" spans="1:32" s="26" customFormat="1" ht="15" customHeight="1" x14ac:dyDescent="0.2">
      <c r="A18" s="25"/>
      <c r="B18" s="171" t="s">
        <v>117</v>
      </c>
      <c r="C18" s="172" t="s">
        <v>121</v>
      </c>
      <c r="D18" s="171" t="s">
        <v>118</v>
      </c>
      <c r="E18" s="173" t="s">
        <v>68</v>
      </c>
      <c r="F18" s="53"/>
      <c r="G18" s="174"/>
      <c r="H18" s="174"/>
      <c r="I18" s="174">
        <v>1</v>
      </c>
      <c r="J18" s="175" t="s">
        <v>119</v>
      </c>
      <c r="K18" s="174">
        <v>2</v>
      </c>
      <c r="L18" s="176" t="s">
        <v>104</v>
      </c>
      <c r="M18" s="176">
        <v>1</v>
      </c>
      <c r="N18" s="175">
        <v>0</v>
      </c>
      <c r="O18" s="176">
        <v>0</v>
      </c>
      <c r="P18" s="176">
        <v>1</v>
      </c>
      <c r="Q18" s="176">
        <v>4</v>
      </c>
      <c r="R18" s="176">
        <v>2</v>
      </c>
      <c r="S18" s="176">
        <v>2</v>
      </c>
      <c r="T18" s="176">
        <v>0</v>
      </c>
      <c r="U18" s="176">
        <v>0</v>
      </c>
      <c r="V18" s="177">
        <v>0.66700000000000004</v>
      </c>
      <c r="W18" s="173" t="s">
        <v>120</v>
      </c>
      <c r="X18" s="37">
        <v>544</v>
      </c>
      <c r="Y18" s="27"/>
      <c r="Z18" s="27"/>
      <c r="AA18" s="27"/>
      <c r="AB18" s="27"/>
      <c r="AC18" s="27"/>
      <c r="AD18" s="27"/>
      <c r="AE18" s="27"/>
      <c r="AF18" s="27"/>
    </row>
    <row r="19" spans="1:32" s="26" customFormat="1" ht="15" customHeight="1" x14ac:dyDescent="0.2">
      <c r="A19" s="25"/>
      <c r="B19" s="92" t="s">
        <v>129</v>
      </c>
      <c r="C19" s="154" t="s">
        <v>131</v>
      </c>
      <c r="D19" s="92" t="s">
        <v>112</v>
      </c>
      <c r="E19" s="154" t="s">
        <v>68</v>
      </c>
      <c r="F19" s="179"/>
      <c r="G19" s="180"/>
      <c r="H19" s="181"/>
      <c r="I19" s="180">
        <v>1</v>
      </c>
      <c r="J19" s="180"/>
      <c r="K19" s="180" t="s">
        <v>92</v>
      </c>
      <c r="L19" s="181" t="s">
        <v>104</v>
      </c>
      <c r="M19" s="182">
        <v>1</v>
      </c>
      <c r="N19" s="182" t="s">
        <v>130</v>
      </c>
      <c r="O19" s="164">
        <v>0</v>
      </c>
      <c r="P19" s="164" t="s">
        <v>130</v>
      </c>
      <c r="Q19" s="164">
        <v>9</v>
      </c>
      <c r="R19" s="182">
        <v>1</v>
      </c>
      <c r="S19" s="182">
        <v>3</v>
      </c>
      <c r="T19" s="182">
        <v>4</v>
      </c>
      <c r="U19" s="182">
        <v>1</v>
      </c>
      <c r="V19" s="183">
        <v>0.81799999999999995</v>
      </c>
      <c r="W19" s="154" t="s">
        <v>115</v>
      </c>
      <c r="X19" s="90">
        <v>804</v>
      </c>
      <c r="Y19" s="27"/>
      <c r="Z19" s="27"/>
      <c r="AA19" s="27"/>
      <c r="AB19" s="27"/>
      <c r="AC19" s="27"/>
      <c r="AD19" s="27"/>
      <c r="AE19" s="27"/>
      <c r="AF19" s="27"/>
    </row>
    <row r="20" spans="1:32" s="26" customFormat="1" ht="15" customHeight="1" x14ac:dyDescent="0.2">
      <c r="A20" s="9"/>
      <c r="B20" s="24" t="s">
        <v>9</v>
      </c>
      <c r="C20" s="19"/>
      <c r="D20" s="18"/>
      <c r="E20" s="116"/>
      <c r="F20" s="53"/>
      <c r="G20" s="178">
        <f t="shared" ref="G20:I20" si="2">SUM(G17:G19)</f>
        <v>0</v>
      </c>
      <c r="H20" s="178">
        <f t="shared" si="2"/>
        <v>0</v>
      </c>
      <c r="I20" s="178">
        <f t="shared" si="2"/>
        <v>3</v>
      </c>
      <c r="J20" s="19"/>
      <c r="K20" s="19"/>
      <c r="L20" s="19"/>
      <c r="M20" s="178">
        <f>SUM(M17:M19)</f>
        <v>3</v>
      </c>
      <c r="N20" s="178">
        <f t="shared" ref="N20:U20" si="3">SUM(N17:N19)</f>
        <v>0</v>
      </c>
      <c r="O20" s="178">
        <f t="shared" si="3"/>
        <v>0</v>
      </c>
      <c r="P20" s="178">
        <f t="shared" si="3"/>
        <v>2</v>
      </c>
      <c r="Q20" s="178">
        <f t="shared" si="3"/>
        <v>16</v>
      </c>
      <c r="R20" s="178">
        <f t="shared" si="3"/>
        <v>4</v>
      </c>
      <c r="S20" s="178">
        <f t="shared" si="3"/>
        <v>6</v>
      </c>
      <c r="T20" s="178">
        <f t="shared" si="3"/>
        <v>5</v>
      </c>
      <c r="U20" s="178">
        <f t="shared" si="3"/>
        <v>1</v>
      </c>
      <c r="V20" s="49">
        <v>0.64</v>
      </c>
      <c r="W20" s="118"/>
      <c r="X20" s="119"/>
      <c r="Y20" s="27"/>
      <c r="Z20" s="27"/>
      <c r="AA20" s="27"/>
      <c r="AB20" s="27"/>
      <c r="AC20" s="27"/>
      <c r="AD20" s="27"/>
      <c r="AE20" s="27"/>
      <c r="AF20" s="27"/>
    </row>
    <row r="21" spans="1:32" x14ac:dyDescent="0.25">
      <c r="A21" s="25"/>
      <c r="B21" s="166" t="s">
        <v>99</v>
      </c>
      <c r="C21" s="127" t="s">
        <v>116</v>
      </c>
      <c r="D21" s="167"/>
      <c r="E21" s="128"/>
      <c r="F21" s="146"/>
      <c r="G21" s="127"/>
      <c r="H21" s="128"/>
      <c r="I21" s="129"/>
      <c r="J21" s="128"/>
      <c r="K21" s="128"/>
      <c r="L21" s="128"/>
      <c r="M21" s="128"/>
      <c r="N21" s="128"/>
      <c r="O21" s="128"/>
      <c r="P21" s="128"/>
      <c r="Q21" s="128"/>
      <c r="R21" s="147"/>
      <c r="S21" s="128"/>
      <c r="T21" s="128"/>
      <c r="U21" s="128"/>
      <c r="V21" s="128"/>
      <c r="W21" s="147"/>
      <c r="X21" s="168"/>
      <c r="Y21" s="99"/>
      <c r="Z21" s="99"/>
      <c r="AA21" s="99"/>
      <c r="AB21" s="99"/>
      <c r="AC21" s="99"/>
      <c r="AD21" s="99"/>
    </row>
    <row r="22" spans="1:32" x14ac:dyDescent="0.25">
      <c r="A22" s="25"/>
      <c r="B22" s="169"/>
      <c r="C22" s="133"/>
      <c r="D22" s="157"/>
      <c r="E22" s="150"/>
      <c r="F22" s="150"/>
      <c r="G22" s="133"/>
      <c r="H22" s="132"/>
      <c r="I22" s="132"/>
      <c r="J22" s="132"/>
      <c r="K22" s="132"/>
      <c r="L22" s="132"/>
      <c r="M22" s="133"/>
      <c r="N22" s="132"/>
      <c r="O22" s="132"/>
      <c r="P22" s="132"/>
      <c r="Q22" s="132"/>
      <c r="R22" s="133"/>
      <c r="S22" s="132"/>
      <c r="T22" s="132"/>
      <c r="U22" s="132"/>
      <c r="V22" s="132"/>
      <c r="W22" s="133"/>
      <c r="X22" s="134"/>
      <c r="Y22" s="99"/>
      <c r="Z22" s="99"/>
      <c r="AA22" s="99"/>
      <c r="AB22" s="99"/>
      <c r="AC22" s="99"/>
      <c r="AD22" s="99"/>
    </row>
    <row r="23" spans="1:32" x14ac:dyDescent="0.25">
      <c r="A23" s="25"/>
      <c r="B23" s="135"/>
      <c r="C23" s="1"/>
      <c r="D23" s="135"/>
      <c r="E23" s="136"/>
      <c r="G23" s="1"/>
      <c r="H23" s="53"/>
      <c r="I23" s="1"/>
      <c r="J23" s="27"/>
      <c r="K23" s="27"/>
      <c r="L23" s="27"/>
      <c r="M23" s="1"/>
      <c r="N23" s="1"/>
      <c r="O23" s="1"/>
      <c r="P23" s="1"/>
      <c r="Q23" s="1"/>
      <c r="R23" s="1"/>
      <c r="S23" s="1"/>
      <c r="T23" s="1"/>
      <c r="U23" s="1"/>
      <c r="V23" s="1"/>
      <c r="W23" s="135"/>
      <c r="X23" s="1"/>
      <c r="Y23" s="99"/>
      <c r="Z23" s="99"/>
      <c r="AA23" s="99"/>
      <c r="AB23" s="99"/>
      <c r="AC23" s="99"/>
      <c r="AD23" s="99"/>
    </row>
    <row r="24" spans="1:32" x14ac:dyDescent="0.25">
      <c r="A24" s="25"/>
      <c r="B24" s="135"/>
      <c r="C24" s="1"/>
      <c r="D24" s="135"/>
      <c r="E24" s="136"/>
      <c r="G24" s="1"/>
      <c r="H24" s="53"/>
      <c r="I24" s="1"/>
      <c r="J24" s="27"/>
      <c r="K24" s="27"/>
      <c r="L24" s="27"/>
      <c r="M24" s="1"/>
      <c r="N24" s="1"/>
      <c r="O24" s="1"/>
      <c r="P24" s="1"/>
      <c r="Q24" s="1"/>
      <c r="R24" s="1"/>
      <c r="S24" s="1"/>
      <c r="T24" s="1"/>
      <c r="U24" s="1"/>
      <c r="V24" s="1"/>
      <c r="W24" s="135"/>
      <c r="X24" s="1"/>
      <c r="Y24" s="99"/>
      <c r="Z24" s="99"/>
      <c r="AA24" s="99"/>
      <c r="AB24" s="99"/>
      <c r="AC24" s="99"/>
      <c r="AD24" s="99"/>
    </row>
    <row r="25" spans="1:32" x14ac:dyDescent="0.25">
      <c r="A25" s="25"/>
      <c r="B25" s="135"/>
      <c r="C25" s="1"/>
      <c r="D25" s="135"/>
      <c r="E25" s="136"/>
      <c r="G25" s="1"/>
      <c r="H25" s="53"/>
      <c r="I25" s="1"/>
      <c r="J25" s="27"/>
      <c r="K25" s="27"/>
      <c r="L25" s="27"/>
      <c r="M25" s="1"/>
      <c r="N25" s="1"/>
      <c r="O25" s="1"/>
      <c r="P25" s="1"/>
      <c r="Q25" s="1"/>
      <c r="R25" s="1"/>
      <c r="S25" s="1"/>
      <c r="T25" s="1"/>
      <c r="U25" s="1"/>
      <c r="V25" s="1"/>
      <c r="W25" s="135"/>
      <c r="X25" s="1"/>
      <c r="Y25" s="99"/>
      <c r="Z25" s="99"/>
      <c r="AA25" s="99"/>
      <c r="AB25" s="99"/>
      <c r="AC25" s="99"/>
      <c r="AD25" s="99"/>
    </row>
    <row r="26" spans="1:32" x14ac:dyDescent="0.25">
      <c r="A26" s="25"/>
      <c r="B26" s="135"/>
      <c r="C26" s="1"/>
      <c r="D26" s="135"/>
      <c r="E26" s="136"/>
      <c r="G26" s="1"/>
      <c r="H26" s="53"/>
      <c r="I26" s="1"/>
      <c r="J26" s="27"/>
      <c r="K26" s="27"/>
      <c r="L26" s="27"/>
      <c r="M26" s="1"/>
      <c r="N26" s="1"/>
      <c r="O26" s="1"/>
      <c r="P26" s="1"/>
      <c r="Q26" s="1"/>
      <c r="R26" s="1"/>
      <c r="S26" s="1"/>
      <c r="T26" s="1"/>
      <c r="U26" s="1"/>
      <c r="V26" s="184"/>
      <c r="W26" s="135"/>
      <c r="X26" s="1"/>
      <c r="Y26" s="99"/>
      <c r="Z26" s="99"/>
      <c r="AA26" s="99"/>
      <c r="AB26" s="99"/>
      <c r="AC26" s="99"/>
      <c r="AD26" s="99"/>
    </row>
    <row r="27" spans="1:32" x14ac:dyDescent="0.25">
      <c r="A27" s="25"/>
      <c r="B27" s="135"/>
      <c r="C27" s="1"/>
      <c r="D27" s="135"/>
      <c r="E27" s="136"/>
      <c r="G27" s="1"/>
      <c r="H27" s="53"/>
      <c r="I27" s="1"/>
      <c r="J27" s="27"/>
      <c r="K27" s="27"/>
      <c r="L27" s="27"/>
      <c r="M27" s="1"/>
      <c r="N27" s="1"/>
      <c r="O27" s="1"/>
      <c r="P27" s="1"/>
      <c r="Q27" s="1"/>
      <c r="R27" s="1"/>
      <c r="S27" s="1"/>
      <c r="T27" s="1"/>
      <c r="U27" s="1"/>
      <c r="V27" s="1"/>
      <c r="W27" s="135"/>
      <c r="X27" s="1"/>
      <c r="Y27" s="99"/>
      <c r="Z27" s="99"/>
      <c r="AA27" s="99"/>
      <c r="AB27" s="99"/>
      <c r="AC27" s="99"/>
      <c r="AD27" s="99"/>
    </row>
    <row r="28" spans="1:32" x14ac:dyDescent="0.25">
      <c r="A28" s="25"/>
      <c r="B28" s="135"/>
      <c r="C28" s="1"/>
      <c r="D28" s="135"/>
      <c r="E28" s="136"/>
      <c r="G28" s="1"/>
      <c r="H28" s="53"/>
      <c r="I28" s="1"/>
      <c r="J28" s="27"/>
      <c r="K28" s="27"/>
      <c r="L28" s="27"/>
      <c r="M28" s="1"/>
      <c r="N28" s="1"/>
      <c r="O28" s="1"/>
      <c r="P28" s="1"/>
      <c r="Q28" s="1"/>
      <c r="R28" s="1"/>
      <c r="S28" s="1"/>
      <c r="T28" s="1"/>
      <c r="U28" s="1"/>
      <c r="V28" s="1"/>
      <c r="W28" s="135"/>
      <c r="X28" s="1"/>
      <c r="Y28" s="99"/>
      <c r="Z28" s="99"/>
      <c r="AA28" s="99"/>
      <c r="AB28" s="99"/>
      <c r="AC28" s="99"/>
      <c r="AD28" s="99"/>
    </row>
    <row r="29" spans="1:32" x14ac:dyDescent="0.25">
      <c r="A29" s="25"/>
      <c r="B29" s="135"/>
      <c r="C29" s="1"/>
      <c r="D29" s="135"/>
      <c r="E29" s="136"/>
      <c r="G29" s="1"/>
      <c r="H29" s="53"/>
      <c r="I29" s="1"/>
      <c r="J29" s="27"/>
      <c r="K29" s="27"/>
      <c r="L29" s="27"/>
      <c r="M29" s="1"/>
      <c r="N29" s="1"/>
      <c r="O29" s="1"/>
      <c r="P29" s="1"/>
      <c r="Q29" s="1"/>
      <c r="R29" s="1"/>
      <c r="S29" s="1"/>
      <c r="T29" s="1"/>
      <c r="U29" s="1"/>
      <c r="V29" s="1"/>
      <c r="W29" s="135"/>
      <c r="X29" s="1"/>
      <c r="Y29" s="99"/>
      <c r="Z29" s="99"/>
      <c r="AA29" s="99"/>
      <c r="AB29" s="99"/>
      <c r="AC29" s="99"/>
      <c r="AD29" s="99"/>
    </row>
    <row r="30" spans="1:32" x14ac:dyDescent="0.25">
      <c r="A30" s="25"/>
      <c r="B30" s="135"/>
      <c r="C30" s="1"/>
      <c r="D30" s="135"/>
      <c r="E30" s="136"/>
      <c r="G30" s="1"/>
      <c r="H30" s="53"/>
      <c r="I30" s="1"/>
      <c r="J30" s="27"/>
      <c r="K30" s="27"/>
      <c r="L30" s="27"/>
      <c r="M30" s="1"/>
      <c r="N30" s="1"/>
      <c r="O30" s="1"/>
      <c r="P30" s="1"/>
      <c r="Q30" s="1"/>
      <c r="R30" s="1"/>
      <c r="S30" s="1"/>
      <c r="T30" s="1"/>
      <c r="U30" s="1"/>
      <c r="V30" s="1"/>
      <c r="W30" s="135"/>
      <c r="X30" s="1"/>
      <c r="Y30" s="99"/>
      <c r="Z30" s="99"/>
      <c r="AA30" s="99"/>
      <c r="AB30" s="99"/>
      <c r="AC30" s="99"/>
      <c r="AD30" s="99"/>
    </row>
    <row r="31" spans="1:32" x14ac:dyDescent="0.25">
      <c r="A31" s="25"/>
      <c r="B31" s="135"/>
      <c r="C31" s="1"/>
      <c r="D31" s="135"/>
      <c r="E31" s="136"/>
      <c r="G31" s="1"/>
      <c r="H31" s="53"/>
      <c r="I31" s="1"/>
      <c r="J31" s="27"/>
      <c r="K31" s="27"/>
      <c r="L31" s="27"/>
      <c r="M31" s="1"/>
      <c r="N31" s="1"/>
      <c r="O31" s="1"/>
      <c r="P31" s="1"/>
      <c r="Q31" s="1"/>
      <c r="R31" s="1"/>
      <c r="S31" s="1"/>
      <c r="T31" s="1"/>
      <c r="U31" s="1"/>
      <c r="V31" s="1"/>
      <c r="W31" s="135"/>
      <c r="X31" s="1"/>
      <c r="Y31" s="99"/>
      <c r="Z31" s="99"/>
      <c r="AA31" s="99"/>
      <c r="AB31" s="99"/>
      <c r="AC31" s="99"/>
      <c r="AD31" s="99"/>
    </row>
    <row r="32" spans="1:32" x14ac:dyDescent="0.25">
      <c r="A32" s="25"/>
      <c r="B32" s="135"/>
      <c r="C32" s="1"/>
      <c r="D32" s="135"/>
      <c r="E32" s="136"/>
      <c r="G32" s="1"/>
      <c r="H32" s="53"/>
      <c r="I32" s="1"/>
      <c r="J32" s="27"/>
      <c r="K32" s="27"/>
      <c r="L32" s="27"/>
      <c r="M32" s="1"/>
      <c r="N32" s="1"/>
      <c r="O32" s="1"/>
      <c r="P32" s="1"/>
      <c r="Q32" s="1"/>
      <c r="R32" s="1"/>
      <c r="S32" s="1"/>
      <c r="T32" s="1"/>
      <c r="U32" s="1"/>
      <c r="V32" s="1"/>
      <c r="W32" s="135"/>
      <c r="X32" s="1"/>
      <c r="Y32" s="99"/>
      <c r="Z32" s="99"/>
      <c r="AA32" s="99"/>
      <c r="AB32" s="99"/>
      <c r="AC32" s="99"/>
      <c r="AD32" s="99"/>
    </row>
    <row r="33" spans="1:30" x14ac:dyDescent="0.25">
      <c r="A33" s="25"/>
      <c r="B33" s="135"/>
      <c r="C33" s="1"/>
      <c r="D33" s="135"/>
      <c r="E33" s="136"/>
      <c r="G33" s="1"/>
      <c r="H33" s="53"/>
      <c r="I33" s="1"/>
      <c r="J33" s="27"/>
      <c r="K33" s="27"/>
      <c r="L33" s="27"/>
      <c r="M33" s="1"/>
      <c r="N33" s="1"/>
      <c r="O33" s="1"/>
      <c r="P33" s="1"/>
      <c r="Q33" s="1"/>
      <c r="R33" s="1"/>
      <c r="S33" s="1"/>
      <c r="T33" s="1"/>
      <c r="U33" s="1"/>
      <c r="V33" s="1"/>
      <c r="W33" s="135"/>
      <c r="X33" s="1"/>
      <c r="Y33" s="99"/>
      <c r="Z33" s="99"/>
      <c r="AA33" s="99"/>
      <c r="AB33" s="99"/>
      <c r="AC33" s="99"/>
      <c r="AD33" s="99"/>
    </row>
    <row r="34" spans="1:30" x14ac:dyDescent="0.25">
      <c r="A34" s="25"/>
      <c r="B34" s="135"/>
      <c r="C34" s="1"/>
      <c r="D34" s="135"/>
      <c r="E34" s="136"/>
      <c r="G34" s="1"/>
      <c r="H34" s="53"/>
      <c r="I34" s="1"/>
      <c r="J34" s="27"/>
      <c r="K34" s="27"/>
      <c r="L34" s="27"/>
      <c r="M34" s="1"/>
      <c r="N34" s="1"/>
      <c r="O34" s="1"/>
      <c r="P34" s="1"/>
      <c r="Q34" s="1"/>
      <c r="R34" s="1"/>
      <c r="S34" s="1"/>
      <c r="T34" s="1"/>
      <c r="U34" s="1"/>
      <c r="V34" s="1"/>
      <c r="W34" s="135"/>
      <c r="X34" s="1"/>
      <c r="Y34" s="99"/>
      <c r="Z34" s="99"/>
      <c r="AA34" s="99"/>
      <c r="AB34" s="99"/>
      <c r="AC34" s="99"/>
      <c r="AD34" s="99"/>
    </row>
    <row r="35" spans="1:30" x14ac:dyDescent="0.25">
      <c r="A35" s="25"/>
      <c r="B35" s="135"/>
      <c r="C35" s="1"/>
      <c r="D35" s="135"/>
      <c r="E35" s="136"/>
      <c r="G35" s="1"/>
      <c r="H35" s="53"/>
      <c r="I35" s="1"/>
      <c r="J35" s="27"/>
      <c r="K35" s="27"/>
      <c r="L35" s="27"/>
      <c r="M35" s="1"/>
      <c r="N35" s="1"/>
      <c r="O35" s="1"/>
      <c r="P35" s="1"/>
      <c r="Q35" s="1"/>
      <c r="R35" s="1"/>
      <c r="S35" s="1"/>
      <c r="T35" s="1"/>
      <c r="U35" s="1"/>
      <c r="V35" s="1"/>
      <c r="W35" s="135"/>
      <c r="X35" s="1"/>
      <c r="Y35" s="99"/>
      <c r="Z35" s="99"/>
      <c r="AA35" s="99"/>
      <c r="AB35" s="99"/>
      <c r="AC35" s="99"/>
      <c r="AD35" s="99"/>
    </row>
    <row r="36" spans="1:30" x14ac:dyDescent="0.25">
      <c r="A36" s="25"/>
      <c r="B36" s="135"/>
      <c r="C36" s="1"/>
      <c r="D36" s="135"/>
      <c r="E36" s="136"/>
      <c r="G36" s="1"/>
      <c r="H36" s="53"/>
      <c r="I36" s="1"/>
      <c r="J36" s="27"/>
      <c r="K36" s="27"/>
      <c r="L36" s="27"/>
      <c r="M36" s="1"/>
      <c r="N36" s="1"/>
      <c r="O36" s="1"/>
      <c r="P36" s="1"/>
      <c r="Q36" s="1"/>
      <c r="R36" s="1"/>
      <c r="S36" s="1"/>
      <c r="T36" s="1"/>
      <c r="U36" s="1"/>
      <c r="V36" s="1"/>
      <c r="W36" s="135"/>
      <c r="X36" s="1"/>
      <c r="Y36" s="99"/>
      <c r="Z36" s="99"/>
      <c r="AA36" s="99"/>
      <c r="AB36" s="99"/>
      <c r="AC36" s="99"/>
      <c r="AD36" s="99"/>
    </row>
    <row r="37" spans="1:30" x14ac:dyDescent="0.25">
      <c r="A37" s="25"/>
      <c r="B37" s="135"/>
      <c r="C37" s="1"/>
      <c r="D37" s="135"/>
      <c r="E37" s="136"/>
      <c r="G37" s="1"/>
      <c r="H37" s="53"/>
      <c r="I37" s="1"/>
      <c r="J37" s="27"/>
      <c r="K37" s="27"/>
      <c r="L37" s="27"/>
      <c r="M37" s="1"/>
      <c r="N37" s="1"/>
      <c r="O37" s="1"/>
      <c r="P37" s="1"/>
      <c r="Q37" s="1"/>
      <c r="R37" s="1"/>
      <c r="S37" s="1"/>
      <c r="T37" s="1"/>
      <c r="U37" s="1"/>
      <c r="V37" s="1"/>
      <c r="W37" s="135"/>
      <c r="X37" s="1"/>
      <c r="Y37" s="99"/>
      <c r="Z37" s="99"/>
      <c r="AA37" s="99"/>
      <c r="AB37" s="99"/>
      <c r="AC37" s="99"/>
      <c r="AD37" s="99"/>
    </row>
    <row r="38" spans="1:30" x14ac:dyDescent="0.25">
      <c r="A38" s="25"/>
      <c r="B38" s="135"/>
      <c r="C38" s="1"/>
      <c r="D38" s="135"/>
      <c r="E38" s="136"/>
      <c r="G38" s="1"/>
      <c r="H38" s="53"/>
      <c r="I38" s="1"/>
      <c r="J38" s="27"/>
      <c r="K38" s="27"/>
      <c r="L38" s="27"/>
      <c r="M38" s="1"/>
      <c r="N38" s="1"/>
      <c r="O38" s="1"/>
      <c r="P38" s="1"/>
      <c r="Q38" s="1"/>
      <c r="R38" s="1"/>
      <c r="S38" s="1"/>
      <c r="T38" s="1"/>
      <c r="U38" s="1"/>
      <c r="V38" s="1"/>
      <c r="W38" s="135"/>
      <c r="X38" s="1"/>
      <c r="Y38" s="99"/>
      <c r="Z38" s="99"/>
      <c r="AA38" s="99"/>
      <c r="AB38" s="99"/>
      <c r="AC38" s="99"/>
      <c r="AD38" s="99"/>
    </row>
    <row r="39" spans="1:30" x14ac:dyDescent="0.25">
      <c r="A39" s="25"/>
      <c r="B39" s="135"/>
      <c r="C39" s="1"/>
      <c r="D39" s="135"/>
      <c r="E39" s="136"/>
      <c r="G39" s="1"/>
      <c r="H39" s="53"/>
      <c r="I39" s="1"/>
      <c r="J39" s="27"/>
      <c r="K39" s="27"/>
      <c r="L39" s="27"/>
      <c r="M39" s="1"/>
      <c r="N39" s="1"/>
      <c r="O39" s="1"/>
      <c r="P39" s="1"/>
      <c r="Q39" s="1"/>
      <c r="R39" s="1"/>
      <c r="S39" s="1"/>
      <c r="T39" s="1"/>
      <c r="U39" s="1"/>
      <c r="V39" s="1"/>
      <c r="W39" s="135"/>
      <c r="X39" s="1"/>
      <c r="Y39" s="99"/>
      <c r="Z39" s="99"/>
      <c r="AA39" s="99"/>
      <c r="AB39" s="99"/>
      <c r="AC39" s="99"/>
      <c r="AD39" s="99"/>
    </row>
    <row r="40" spans="1:30" x14ac:dyDescent="0.25">
      <c r="A40" s="25"/>
      <c r="B40" s="135"/>
      <c r="C40" s="1"/>
      <c r="D40" s="135"/>
      <c r="E40" s="136"/>
      <c r="G40" s="1"/>
      <c r="H40" s="53"/>
      <c r="I40" s="1"/>
      <c r="J40" s="27"/>
      <c r="K40" s="27"/>
      <c r="L40" s="27"/>
      <c r="M40" s="1"/>
      <c r="N40" s="1"/>
      <c r="O40" s="1"/>
      <c r="P40" s="1"/>
      <c r="Q40" s="1"/>
      <c r="R40" s="1"/>
      <c r="S40" s="1"/>
      <c r="T40" s="1"/>
      <c r="U40" s="1"/>
      <c r="V40" s="1"/>
      <c r="W40" s="135"/>
      <c r="X40" s="1"/>
      <c r="Y40" s="99"/>
      <c r="Z40" s="99"/>
      <c r="AA40" s="99"/>
      <c r="AB40" s="99"/>
      <c r="AC40" s="99"/>
      <c r="AD40" s="99"/>
    </row>
    <row r="41" spans="1:30" x14ac:dyDescent="0.25">
      <c r="A41" s="25"/>
      <c r="B41" s="135"/>
      <c r="C41" s="1"/>
      <c r="D41" s="135"/>
      <c r="E41" s="136"/>
      <c r="G41" s="1"/>
      <c r="H41" s="53"/>
      <c r="I41" s="1"/>
      <c r="J41" s="27"/>
      <c r="K41" s="27"/>
      <c r="L41" s="27"/>
      <c r="M41" s="1"/>
      <c r="N41" s="1"/>
      <c r="O41" s="1"/>
      <c r="P41" s="1"/>
      <c r="Q41" s="1"/>
      <c r="R41" s="1"/>
      <c r="S41" s="1"/>
      <c r="T41" s="1"/>
      <c r="U41" s="1"/>
      <c r="V41" s="1"/>
      <c r="W41" s="135"/>
      <c r="X41" s="1"/>
      <c r="Y41" s="99"/>
      <c r="Z41" s="99"/>
      <c r="AA41" s="99"/>
      <c r="AB41" s="99"/>
      <c r="AC41" s="99"/>
      <c r="AD41" s="99"/>
    </row>
    <row r="42" spans="1:30" x14ac:dyDescent="0.25">
      <c r="A42" s="25"/>
      <c r="B42" s="135"/>
      <c r="C42" s="1"/>
      <c r="D42" s="135"/>
      <c r="E42" s="136"/>
      <c r="G42" s="1"/>
      <c r="H42" s="53"/>
      <c r="I42" s="1"/>
      <c r="J42" s="27"/>
      <c r="K42" s="27"/>
      <c r="L42" s="27"/>
      <c r="M42" s="1"/>
      <c r="N42" s="1"/>
      <c r="O42" s="1"/>
      <c r="P42" s="1"/>
      <c r="Q42" s="1"/>
      <c r="R42" s="1"/>
      <c r="S42" s="1"/>
      <c r="T42" s="1"/>
      <c r="U42" s="1"/>
      <c r="V42" s="1"/>
      <c r="W42" s="135"/>
      <c r="X42" s="1"/>
      <c r="Y42" s="99"/>
      <c r="Z42" s="99"/>
      <c r="AA42" s="99"/>
      <c r="AB42" s="99"/>
      <c r="AC42" s="99"/>
      <c r="AD42" s="99"/>
    </row>
    <row r="43" spans="1:30" x14ac:dyDescent="0.25">
      <c r="A43" s="25"/>
      <c r="B43" s="135"/>
      <c r="C43" s="1"/>
      <c r="D43" s="135"/>
      <c r="E43" s="136"/>
      <c r="G43" s="1"/>
      <c r="H43" s="53"/>
      <c r="I43" s="1"/>
      <c r="J43" s="27"/>
      <c r="K43" s="27"/>
      <c r="L43" s="27"/>
      <c r="M43" s="1"/>
      <c r="N43" s="1"/>
      <c r="O43" s="1"/>
      <c r="P43" s="1"/>
      <c r="Q43" s="1"/>
      <c r="R43" s="1"/>
      <c r="S43" s="1"/>
      <c r="T43" s="1"/>
      <c r="U43" s="1"/>
      <c r="V43" s="1"/>
      <c r="W43" s="135"/>
      <c r="X43" s="1"/>
      <c r="Y43" s="99"/>
      <c r="Z43" s="99"/>
      <c r="AA43" s="99"/>
      <c r="AB43" s="99"/>
      <c r="AC43" s="99"/>
      <c r="AD43" s="99"/>
    </row>
    <row r="44" spans="1:30" x14ac:dyDescent="0.25">
      <c r="A44" s="25"/>
      <c r="B44" s="135"/>
      <c r="C44" s="1"/>
      <c r="D44" s="135"/>
      <c r="E44" s="136"/>
      <c r="G44" s="1"/>
      <c r="H44" s="53"/>
      <c r="I44" s="1"/>
      <c r="J44" s="27"/>
      <c r="K44" s="27"/>
      <c r="L44" s="27"/>
      <c r="M44" s="1"/>
      <c r="N44" s="1"/>
      <c r="O44" s="1"/>
      <c r="P44" s="1"/>
      <c r="Q44" s="1"/>
      <c r="R44" s="1"/>
      <c r="S44" s="1"/>
      <c r="T44" s="1"/>
      <c r="U44" s="1"/>
      <c r="V44" s="1"/>
      <c r="W44" s="135"/>
      <c r="X44" s="1"/>
      <c r="Y44" s="99"/>
      <c r="Z44" s="99"/>
      <c r="AA44" s="99"/>
      <c r="AB44" s="99"/>
      <c r="AC44" s="99"/>
      <c r="AD44" s="99"/>
    </row>
    <row r="45" spans="1:30" x14ac:dyDescent="0.25">
      <c r="A45" s="25"/>
      <c r="B45" s="135"/>
      <c r="C45" s="1"/>
      <c r="D45" s="135"/>
      <c r="E45" s="136"/>
      <c r="G45" s="1"/>
      <c r="H45" s="53"/>
      <c r="I45" s="1"/>
      <c r="J45" s="27"/>
      <c r="K45" s="27"/>
      <c r="L45" s="27"/>
      <c r="M45" s="1"/>
      <c r="N45" s="1"/>
      <c r="O45" s="1"/>
      <c r="P45" s="1"/>
      <c r="Q45" s="1"/>
      <c r="R45" s="1"/>
      <c r="S45" s="1"/>
      <c r="T45" s="1"/>
      <c r="U45" s="1"/>
      <c r="V45" s="1"/>
      <c r="W45" s="135"/>
      <c r="X45" s="1"/>
      <c r="Y45" s="99"/>
      <c r="Z45" s="99"/>
      <c r="AA45" s="99"/>
      <c r="AB45" s="99"/>
      <c r="AC45" s="99"/>
      <c r="AD45" s="99"/>
    </row>
    <row r="46" spans="1:30" x14ac:dyDescent="0.25">
      <c r="A46" s="25"/>
      <c r="B46" s="135"/>
      <c r="C46" s="1"/>
      <c r="D46" s="135"/>
      <c r="E46" s="136"/>
      <c r="G46" s="1"/>
      <c r="H46" s="53"/>
      <c r="I46" s="1"/>
      <c r="J46" s="27"/>
      <c r="K46" s="27"/>
      <c r="L46" s="27"/>
      <c r="M46" s="1"/>
      <c r="N46" s="1"/>
      <c r="O46" s="1"/>
      <c r="P46" s="1"/>
      <c r="Q46" s="1"/>
      <c r="R46" s="1"/>
      <c r="S46" s="1"/>
      <c r="T46" s="1"/>
      <c r="U46" s="1"/>
      <c r="V46" s="1"/>
      <c r="W46" s="135"/>
      <c r="X46" s="1"/>
      <c r="Y46" s="99"/>
      <c r="Z46" s="99"/>
      <c r="AA46" s="99"/>
      <c r="AB46" s="99"/>
      <c r="AC46" s="99"/>
      <c r="AD46" s="99"/>
    </row>
    <row r="47" spans="1:30" x14ac:dyDescent="0.25">
      <c r="A47" s="25"/>
      <c r="B47" s="135"/>
      <c r="C47" s="1"/>
      <c r="D47" s="135"/>
      <c r="E47" s="136"/>
      <c r="G47" s="1"/>
      <c r="H47" s="53"/>
      <c r="I47" s="1"/>
      <c r="J47" s="27"/>
      <c r="K47" s="27"/>
      <c r="L47" s="27"/>
      <c r="M47" s="1"/>
      <c r="N47" s="1"/>
      <c r="O47" s="1"/>
      <c r="P47" s="1"/>
      <c r="Q47" s="1"/>
      <c r="R47" s="1"/>
      <c r="S47" s="1"/>
      <c r="T47" s="1"/>
      <c r="U47" s="1"/>
      <c r="V47" s="1"/>
      <c r="W47" s="135"/>
      <c r="X47" s="1"/>
      <c r="Y47" s="99"/>
      <c r="Z47" s="99"/>
      <c r="AA47" s="99"/>
      <c r="AB47" s="99"/>
      <c r="AC47" s="99"/>
      <c r="AD47" s="99"/>
    </row>
    <row r="48" spans="1:30" x14ac:dyDescent="0.25">
      <c r="A48" s="25"/>
      <c r="B48" s="135"/>
      <c r="C48" s="1"/>
      <c r="D48" s="135"/>
      <c r="E48" s="136"/>
      <c r="G48" s="1"/>
      <c r="H48" s="53"/>
      <c r="I48" s="1"/>
      <c r="J48" s="27"/>
      <c r="K48" s="27"/>
      <c r="L48" s="27"/>
      <c r="M48" s="1"/>
      <c r="N48" s="1"/>
      <c r="O48" s="1"/>
      <c r="P48" s="1"/>
      <c r="Q48" s="1"/>
      <c r="R48" s="1"/>
      <c r="S48" s="1"/>
      <c r="T48" s="1"/>
      <c r="U48" s="1"/>
      <c r="V48" s="1"/>
      <c r="W48" s="135"/>
      <c r="X48" s="1"/>
      <c r="Y48" s="99"/>
      <c r="Z48" s="99"/>
      <c r="AA48" s="99"/>
      <c r="AB48" s="99"/>
      <c r="AC48" s="99"/>
      <c r="AD48" s="99"/>
    </row>
    <row r="49" spans="1:30" x14ac:dyDescent="0.25">
      <c r="A49" s="25"/>
      <c r="B49" s="135"/>
      <c r="C49" s="1"/>
      <c r="D49" s="135"/>
      <c r="E49" s="136"/>
      <c r="G49" s="1"/>
      <c r="H49" s="53"/>
      <c r="I49" s="1"/>
      <c r="J49" s="27"/>
      <c r="K49" s="27"/>
      <c r="L49" s="27"/>
      <c r="M49" s="1"/>
      <c r="N49" s="1"/>
      <c r="O49" s="1"/>
      <c r="P49" s="1"/>
      <c r="Q49" s="1"/>
      <c r="R49" s="1"/>
      <c r="S49" s="1"/>
      <c r="T49" s="1"/>
      <c r="U49" s="1"/>
      <c r="V49" s="1"/>
      <c r="W49" s="135"/>
      <c r="X49" s="1"/>
      <c r="Y49" s="99"/>
      <c r="Z49" s="99"/>
      <c r="AA49" s="99"/>
      <c r="AB49" s="99"/>
      <c r="AC49" s="99"/>
      <c r="AD49" s="99"/>
    </row>
    <row r="50" spans="1:30" x14ac:dyDescent="0.25">
      <c r="A50" s="25"/>
      <c r="B50" s="135"/>
      <c r="C50" s="1"/>
      <c r="D50" s="135"/>
      <c r="E50" s="136"/>
      <c r="G50" s="1"/>
      <c r="H50" s="53"/>
      <c r="I50" s="1"/>
      <c r="J50" s="27"/>
      <c r="K50" s="27"/>
      <c r="L50" s="27"/>
      <c r="M50" s="1"/>
      <c r="N50" s="1"/>
      <c r="O50" s="1"/>
      <c r="P50" s="1"/>
      <c r="Q50" s="1"/>
      <c r="R50" s="1"/>
      <c r="S50" s="1"/>
      <c r="T50" s="1"/>
      <c r="U50" s="1"/>
      <c r="V50" s="1"/>
      <c r="W50" s="135"/>
      <c r="X50" s="1"/>
      <c r="Y50" s="99"/>
      <c r="Z50" s="99"/>
      <c r="AA50" s="99"/>
      <c r="AB50" s="99"/>
      <c r="AC50" s="99"/>
      <c r="AD50" s="99"/>
    </row>
    <row r="51" spans="1:30" x14ac:dyDescent="0.25">
      <c r="A51" s="25"/>
      <c r="B51" s="135"/>
      <c r="C51" s="1"/>
      <c r="D51" s="135"/>
      <c r="E51" s="136"/>
      <c r="G51" s="1"/>
      <c r="H51" s="53"/>
      <c r="I51" s="1"/>
      <c r="J51" s="27"/>
      <c r="K51" s="27"/>
      <c r="L51" s="27"/>
      <c r="M51" s="1"/>
      <c r="N51" s="1"/>
      <c r="O51" s="1"/>
      <c r="P51" s="1"/>
      <c r="Q51" s="1"/>
      <c r="R51" s="1"/>
      <c r="S51" s="1"/>
      <c r="T51" s="1"/>
      <c r="U51" s="1"/>
      <c r="V51" s="1"/>
      <c r="W51" s="135"/>
      <c r="X51" s="1"/>
      <c r="Y51" s="99"/>
      <c r="Z51" s="99"/>
      <c r="AA51" s="99"/>
      <c r="AB51" s="99"/>
      <c r="AC51" s="99"/>
      <c r="AD51" s="99"/>
    </row>
    <row r="52" spans="1:30" x14ac:dyDescent="0.25">
      <c r="A52" s="25"/>
      <c r="B52" s="135"/>
      <c r="C52" s="1"/>
      <c r="D52" s="135"/>
      <c r="E52" s="136"/>
      <c r="G52" s="1"/>
      <c r="H52" s="53"/>
      <c r="I52" s="1"/>
      <c r="J52" s="27"/>
      <c r="K52" s="27"/>
      <c r="L52" s="27"/>
      <c r="M52" s="1"/>
      <c r="N52" s="1"/>
      <c r="O52" s="1"/>
      <c r="P52" s="1"/>
      <c r="Q52" s="1"/>
      <c r="R52" s="1"/>
      <c r="S52" s="1"/>
      <c r="T52" s="1"/>
      <c r="U52" s="1"/>
      <c r="V52" s="1"/>
      <c r="W52" s="135"/>
      <c r="X52" s="1"/>
      <c r="Y52" s="99"/>
      <c r="Z52" s="99"/>
      <c r="AA52" s="99"/>
      <c r="AB52" s="99"/>
      <c r="AC52" s="99"/>
      <c r="AD52" s="99"/>
    </row>
    <row r="53" spans="1:30" x14ac:dyDescent="0.25">
      <c r="A53" s="25"/>
      <c r="B53" s="135"/>
      <c r="C53" s="1"/>
      <c r="D53" s="135"/>
      <c r="E53" s="136"/>
      <c r="G53" s="1"/>
      <c r="H53" s="53"/>
      <c r="I53" s="1"/>
      <c r="J53" s="27"/>
      <c r="K53" s="27"/>
      <c r="L53" s="27"/>
      <c r="M53" s="1"/>
      <c r="N53" s="1"/>
      <c r="O53" s="1"/>
      <c r="P53" s="1"/>
      <c r="Q53" s="1"/>
      <c r="R53" s="1"/>
      <c r="S53" s="1"/>
      <c r="T53" s="1"/>
      <c r="U53" s="1"/>
      <c r="V53" s="1"/>
      <c r="W53" s="135"/>
      <c r="X53" s="1"/>
      <c r="Y53" s="99"/>
      <c r="Z53" s="99"/>
      <c r="AA53" s="99"/>
      <c r="AB53" s="99"/>
      <c r="AC53" s="99"/>
      <c r="AD53" s="99"/>
    </row>
    <row r="54" spans="1:30" x14ac:dyDescent="0.25">
      <c r="A54" s="25"/>
      <c r="B54" s="135"/>
      <c r="C54" s="1"/>
      <c r="D54" s="135"/>
      <c r="E54" s="136"/>
      <c r="G54" s="1"/>
      <c r="H54" s="53"/>
      <c r="I54" s="1"/>
      <c r="J54" s="27"/>
      <c r="K54" s="27"/>
      <c r="L54" s="27"/>
      <c r="M54" s="1"/>
      <c r="N54" s="1"/>
      <c r="O54" s="1"/>
      <c r="P54" s="1"/>
      <c r="Q54" s="1"/>
      <c r="R54" s="1"/>
      <c r="S54" s="1"/>
      <c r="T54" s="1"/>
      <c r="U54" s="1"/>
      <c r="V54" s="1"/>
      <c r="W54" s="135"/>
      <c r="X54" s="1"/>
      <c r="Y54" s="99"/>
      <c r="Z54" s="99"/>
      <c r="AA54" s="99"/>
      <c r="AB54" s="99"/>
      <c r="AC54" s="99"/>
      <c r="AD54" s="99"/>
    </row>
    <row r="55" spans="1:30" x14ac:dyDescent="0.25">
      <c r="A55" s="25"/>
      <c r="B55" s="135"/>
      <c r="C55" s="1"/>
      <c r="D55" s="135"/>
      <c r="E55" s="136"/>
      <c r="G55" s="1"/>
      <c r="H55" s="53"/>
      <c r="I55" s="1"/>
      <c r="J55" s="27"/>
      <c r="K55" s="27"/>
      <c r="L55" s="27"/>
      <c r="M55" s="1"/>
      <c r="N55" s="1"/>
      <c r="O55" s="1"/>
      <c r="P55" s="1"/>
      <c r="Q55" s="1"/>
      <c r="R55" s="1"/>
      <c r="S55" s="1"/>
      <c r="T55" s="1"/>
      <c r="U55" s="1"/>
      <c r="V55" s="1"/>
      <c r="W55" s="135"/>
      <c r="X55" s="1"/>
      <c r="Y55" s="99"/>
      <c r="Z55" s="99"/>
      <c r="AA55" s="99"/>
      <c r="AB55" s="99"/>
      <c r="AC55" s="99"/>
      <c r="AD55" s="99"/>
    </row>
    <row r="56" spans="1:30" x14ac:dyDescent="0.25">
      <c r="A56" s="25"/>
      <c r="B56" s="135"/>
      <c r="C56" s="1"/>
      <c r="D56" s="135"/>
      <c r="E56" s="136"/>
      <c r="G56" s="1"/>
      <c r="H56" s="53"/>
      <c r="I56" s="1"/>
      <c r="J56" s="27"/>
      <c r="K56" s="27"/>
      <c r="L56" s="27"/>
      <c r="M56" s="1"/>
      <c r="N56" s="1"/>
      <c r="O56" s="1"/>
      <c r="P56" s="1"/>
      <c r="Q56" s="1"/>
      <c r="R56" s="1"/>
      <c r="S56" s="1"/>
      <c r="T56" s="1"/>
      <c r="U56" s="1"/>
      <c r="V56" s="1"/>
      <c r="W56" s="135"/>
      <c r="X56" s="1"/>
      <c r="Y56" s="99"/>
      <c r="Z56" s="99"/>
      <c r="AA56" s="99"/>
      <c r="AB56" s="99"/>
      <c r="AC56" s="99"/>
      <c r="AD56" s="99"/>
    </row>
    <row r="57" spans="1:30" x14ac:dyDescent="0.25">
      <c r="A57" s="25"/>
      <c r="B57" s="135"/>
      <c r="C57" s="1"/>
      <c r="D57" s="135"/>
      <c r="E57" s="136"/>
      <c r="G57" s="1"/>
      <c r="H57" s="53"/>
      <c r="I57" s="1"/>
      <c r="J57" s="27"/>
      <c r="K57" s="27"/>
      <c r="L57" s="27"/>
      <c r="M57" s="1"/>
      <c r="N57" s="1"/>
      <c r="O57" s="1"/>
      <c r="P57" s="1"/>
      <c r="Q57" s="1"/>
      <c r="R57" s="1"/>
      <c r="S57" s="1"/>
      <c r="T57" s="1"/>
      <c r="U57" s="1"/>
      <c r="V57" s="1"/>
      <c r="W57" s="135"/>
      <c r="X57" s="1"/>
      <c r="Y57" s="99"/>
      <c r="Z57" s="99"/>
      <c r="AA57" s="99"/>
      <c r="AB57" s="99"/>
      <c r="AC57" s="99"/>
      <c r="AD57" s="99"/>
    </row>
    <row r="58" spans="1:30" x14ac:dyDescent="0.25">
      <c r="A58" s="25"/>
      <c r="B58" s="135"/>
      <c r="C58" s="1"/>
      <c r="D58" s="135"/>
      <c r="E58" s="136"/>
      <c r="G58" s="1"/>
      <c r="H58" s="53"/>
      <c r="I58" s="1"/>
      <c r="J58" s="27"/>
      <c r="K58" s="27"/>
      <c r="L58" s="27"/>
      <c r="M58" s="1"/>
      <c r="N58" s="1"/>
      <c r="O58" s="1"/>
      <c r="P58" s="1"/>
      <c r="Q58" s="1"/>
      <c r="R58" s="1"/>
      <c r="S58" s="1"/>
      <c r="T58" s="1"/>
      <c r="U58" s="1"/>
      <c r="V58" s="1"/>
      <c r="W58" s="135"/>
      <c r="X58" s="1"/>
      <c r="Y58" s="99"/>
      <c r="Z58" s="99"/>
      <c r="AA58" s="99"/>
      <c r="AB58" s="99"/>
      <c r="AC58" s="99"/>
      <c r="AD58" s="99"/>
    </row>
    <row r="59" spans="1:30" x14ac:dyDescent="0.25">
      <c r="A59" s="25"/>
      <c r="B59" s="135"/>
      <c r="C59" s="1"/>
      <c r="D59" s="135"/>
      <c r="E59" s="136"/>
      <c r="G59" s="1"/>
      <c r="H59" s="53"/>
      <c r="I59" s="1"/>
      <c r="J59" s="27"/>
      <c r="K59" s="27"/>
      <c r="L59" s="27"/>
      <c r="M59" s="1"/>
      <c r="N59" s="1"/>
      <c r="O59" s="1"/>
      <c r="P59" s="1"/>
      <c r="Q59" s="1"/>
      <c r="R59" s="1"/>
      <c r="S59" s="1"/>
      <c r="T59" s="1"/>
      <c r="U59" s="1"/>
      <c r="V59" s="1"/>
      <c r="W59" s="135"/>
      <c r="X59" s="1"/>
      <c r="Y59" s="99"/>
      <c r="Z59" s="99"/>
      <c r="AA59" s="99"/>
      <c r="AB59" s="99"/>
      <c r="AC59" s="99"/>
      <c r="AD59" s="99"/>
    </row>
    <row r="60" spans="1:30" x14ac:dyDescent="0.25">
      <c r="A60" s="25"/>
      <c r="B60" s="135"/>
      <c r="C60" s="1"/>
      <c r="D60" s="135"/>
      <c r="E60" s="136"/>
      <c r="G60" s="1"/>
      <c r="H60" s="53"/>
      <c r="I60" s="1"/>
      <c r="J60" s="27"/>
      <c r="K60" s="27"/>
      <c r="L60" s="27"/>
      <c r="M60" s="1"/>
      <c r="N60" s="1"/>
      <c r="O60" s="1"/>
      <c r="P60" s="1"/>
      <c r="Q60" s="1"/>
      <c r="R60" s="1"/>
      <c r="S60" s="1"/>
      <c r="T60" s="1"/>
      <c r="U60" s="1"/>
      <c r="V60" s="1"/>
      <c r="W60" s="135"/>
      <c r="X60" s="1"/>
      <c r="Y60" s="99"/>
      <c r="Z60" s="99"/>
      <c r="AA60" s="99"/>
      <c r="AB60" s="99"/>
      <c r="AC60" s="99"/>
      <c r="AD60" s="99"/>
    </row>
    <row r="61" spans="1:30" x14ac:dyDescent="0.25">
      <c r="A61" s="25"/>
      <c r="B61" s="135"/>
      <c r="C61" s="1"/>
      <c r="D61" s="135"/>
      <c r="E61" s="136"/>
      <c r="G61" s="1"/>
      <c r="H61" s="53"/>
      <c r="I61" s="1"/>
      <c r="J61" s="27"/>
      <c r="K61" s="27"/>
      <c r="L61" s="27"/>
      <c r="M61" s="1"/>
      <c r="N61" s="1"/>
      <c r="O61" s="1"/>
      <c r="P61" s="1"/>
      <c r="Q61" s="1"/>
      <c r="R61" s="1"/>
      <c r="S61" s="1"/>
      <c r="T61" s="1"/>
      <c r="U61" s="1"/>
      <c r="V61" s="1"/>
      <c r="W61" s="135"/>
      <c r="X61" s="1"/>
      <c r="Y61" s="99"/>
      <c r="Z61" s="99"/>
      <c r="AA61" s="99"/>
      <c r="AB61" s="99"/>
      <c r="AC61" s="99"/>
      <c r="AD61" s="99"/>
    </row>
    <row r="62" spans="1:30" x14ac:dyDescent="0.25">
      <c r="A62" s="25"/>
      <c r="B62" s="135"/>
      <c r="C62" s="1"/>
      <c r="D62" s="135"/>
      <c r="E62" s="136"/>
      <c r="G62" s="1"/>
      <c r="H62" s="53"/>
      <c r="I62" s="1"/>
      <c r="J62" s="27"/>
      <c r="K62" s="27"/>
      <c r="L62" s="27"/>
      <c r="M62" s="1"/>
      <c r="N62" s="1"/>
      <c r="O62" s="1"/>
      <c r="P62" s="1"/>
      <c r="Q62" s="1"/>
      <c r="R62" s="1"/>
      <c r="S62" s="1"/>
      <c r="T62" s="1"/>
      <c r="U62" s="1"/>
      <c r="V62" s="1"/>
      <c r="W62" s="135"/>
      <c r="X62" s="1"/>
      <c r="Y62" s="99"/>
      <c r="Z62" s="99"/>
      <c r="AA62" s="99"/>
      <c r="AB62" s="99"/>
      <c r="AC62" s="99"/>
      <c r="AD62" s="99"/>
    </row>
    <row r="63" spans="1:30" x14ac:dyDescent="0.25">
      <c r="A63" s="25"/>
      <c r="B63" s="135"/>
      <c r="C63" s="1"/>
      <c r="D63" s="135"/>
      <c r="E63" s="136"/>
      <c r="G63" s="1"/>
      <c r="H63" s="53"/>
      <c r="I63" s="1"/>
      <c r="J63" s="27"/>
      <c r="K63" s="27"/>
      <c r="L63" s="27"/>
      <c r="M63" s="1"/>
      <c r="N63" s="1"/>
      <c r="O63" s="1"/>
      <c r="P63" s="1"/>
      <c r="Q63" s="1"/>
      <c r="R63" s="1"/>
      <c r="S63" s="1"/>
      <c r="T63" s="1"/>
      <c r="U63" s="1"/>
      <c r="V63" s="1"/>
      <c r="W63" s="135"/>
      <c r="X63" s="1"/>
      <c r="Y63" s="99"/>
      <c r="Z63" s="99"/>
      <c r="AA63" s="99"/>
      <c r="AB63" s="99"/>
      <c r="AC63" s="99"/>
      <c r="AD63" s="99"/>
    </row>
    <row r="64" spans="1:30" x14ac:dyDescent="0.25">
      <c r="A64" s="25"/>
      <c r="B64" s="135"/>
      <c r="C64" s="1"/>
      <c r="D64" s="135"/>
      <c r="E64" s="136"/>
      <c r="G64" s="1"/>
      <c r="H64" s="53"/>
      <c r="I64" s="1"/>
      <c r="J64" s="27"/>
      <c r="K64" s="27"/>
      <c r="L64" s="27"/>
      <c r="M64" s="1"/>
      <c r="N64" s="1"/>
      <c r="O64" s="1"/>
      <c r="P64" s="1"/>
      <c r="Q64" s="1"/>
      <c r="R64" s="1"/>
      <c r="S64" s="1"/>
      <c r="T64" s="1"/>
      <c r="U64" s="1"/>
      <c r="V64" s="1"/>
      <c r="W64" s="135"/>
      <c r="X64" s="1"/>
      <c r="Y64" s="99"/>
      <c r="Z64" s="99"/>
      <c r="AA64" s="99"/>
      <c r="AB64" s="99"/>
      <c r="AC64" s="99"/>
      <c r="AD64" s="99"/>
    </row>
    <row r="65" spans="1:30" x14ac:dyDescent="0.25">
      <c r="A65" s="25"/>
      <c r="B65" s="135"/>
      <c r="C65" s="1"/>
      <c r="D65" s="135"/>
      <c r="E65" s="136"/>
      <c r="G65" s="1"/>
      <c r="H65" s="53"/>
      <c r="I65" s="1"/>
      <c r="J65" s="27"/>
      <c r="K65" s="27"/>
      <c r="L65" s="27"/>
      <c r="M65" s="1"/>
      <c r="N65" s="1"/>
      <c r="O65" s="1"/>
      <c r="P65" s="1"/>
      <c r="Q65" s="1"/>
      <c r="R65" s="1"/>
      <c r="S65" s="1"/>
      <c r="T65" s="1"/>
      <c r="U65" s="1"/>
      <c r="V65" s="1"/>
      <c r="W65" s="135"/>
      <c r="X65" s="1"/>
      <c r="Y65" s="99"/>
      <c r="Z65" s="99"/>
      <c r="AA65" s="99"/>
      <c r="AB65" s="99"/>
      <c r="AC65" s="99"/>
      <c r="AD65" s="99"/>
    </row>
    <row r="66" spans="1:30" x14ac:dyDescent="0.25">
      <c r="A66" s="25"/>
      <c r="B66" s="135"/>
      <c r="C66" s="1"/>
      <c r="D66" s="135"/>
      <c r="E66" s="136"/>
      <c r="G66" s="1"/>
      <c r="H66" s="53"/>
      <c r="I66" s="1"/>
      <c r="J66" s="27"/>
      <c r="K66" s="27"/>
      <c r="L66" s="27"/>
      <c r="M66" s="1"/>
      <c r="N66" s="1"/>
      <c r="O66" s="1"/>
      <c r="P66" s="1"/>
      <c r="Q66" s="1"/>
      <c r="R66" s="1"/>
      <c r="S66" s="1"/>
      <c r="T66" s="1"/>
      <c r="U66" s="1"/>
      <c r="V66" s="1"/>
      <c r="W66" s="135"/>
      <c r="X66" s="1"/>
      <c r="Y66" s="99"/>
      <c r="Z66" s="99"/>
      <c r="AA66" s="99"/>
      <c r="AB66" s="99"/>
      <c r="AC66" s="99"/>
      <c r="AD66" s="99"/>
    </row>
    <row r="67" spans="1:30" x14ac:dyDescent="0.25">
      <c r="A67" s="25"/>
      <c r="B67" s="135"/>
      <c r="C67" s="1"/>
      <c r="D67" s="135"/>
      <c r="E67" s="136"/>
      <c r="G67" s="1"/>
      <c r="H67" s="53"/>
      <c r="I67" s="1"/>
      <c r="J67" s="27"/>
      <c r="K67" s="27"/>
      <c r="L67" s="27"/>
      <c r="M67" s="1"/>
      <c r="N67" s="1"/>
      <c r="O67" s="1"/>
      <c r="P67" s="1"/>
      <c r="Q67" s="1"/>
      <c r="R67" s="1"/>
      <c r="S67" s="1"/>
      <c r="T67" s="1"/>
      <c r="U67" s="1"/>
      <c r="V67" s="1"/>
      <c r="W67" s="135"/>
      <c r="X67" s="1"/>
      <c r="Y67" s="99"/>
      <c r="Z67" s="99"/>
      <c r="AA67" s="99"/>
      <c r="AB67" s="99"/>
      <c r="AC67" s="99"/>
      <c r="AD67" s="99"/>
    </row>
    <row r="68" spans="1:30" x14ac:dyDescent="0.25">
      <c r="A68" s="25"/>
      <c r="B68" s="135"/>
      <c r="C68" s="1"/>
      <c r="D68" s="135"/>
      <c r="E68" s="136"/>
      <c r="G68" s="1"/>
      <c r="H68" s="53"/>
      <c r="I68" s="1"/>
      <c r="J68" s="27"/>
      <c r="K68" s="27"/>
      <c r="L68" s="27"/>
      <c r="M68" s="1"/>
      <c r="N68" s="1"/>
      <c r="O68" s="1"/>
      <c r="P68" s="1"/>
      <c r="Q68" s="1"/>
      <c r="R68" s="1"/>
      <c r="S68" s="1"/>
      <c r="T68" s="1"/>
      <c r="U68" s="1"/>
      <c r="V68" s="1"/>
      <c r="W68" s="135"/>
      <c r="X68" s="1"/>
      <c r="Y68" s="99"/>
      <c r="Z68" s="99"/>
      <c r="AA68" s="99"/>
      <c r="AB68" s="99"/>
      <c r="AC68" s="99"/>
      <c r="AD68" s="99"/>
    </row>
    <row r="69" spans="1:30" x14ac:dyDescent="0.25">
      <c r="A69" s="25"/>
      <c r="B69" s="135"/>
      <c r="C69" s="1"/>
      <c r="D69" s="135"/>
      <c r="E69" s="136"/>
      <c r="G69" s="1"/>
      <c r="H69" s="53"/>
      <c r="I69" s="1"/>
      <c r="J69" s="27"/>
      <c r="K69" s="27"/>
      <c r="L69" s="27"/>
      <c r="M69" s="1"/>
      <c r="N69" s="1"/>
      <c r="O69" s="1"/>
      <c r="P69" s="1"/>
      <c r="Q69" s="1"/>
      <c r="R69" s="1"/>
      <c r="S69" s="1"/>
      <c r="T69" s="1"/>
      <c r="U69" s="1"/>
      <c r="V69" s="1"/>
      <c r="W69" s="135"/>
      <c r="X69" s="1"/>
      <c r="Y69" s="99"/>
      <c r="Z69" s="99"/>
      <c r="AA69" s="99"/>
      <c r="AB69" s="99"/>
      <c r="AC69" s="99"/>
      <c r="AD69" s="99"/>
    </row>
    <row r="70" spans="1:30" x14ac:dyDescent="0.25">
      <c r="A70" s="25"/>
      <c r="B70" s="135"/>
      <c r="C70" s="1"/>
      <c r="D70" s="135"/>
      <c r="E70" s="136"/>
      <c r="G70" s="1"/>
      <c r="H70" s="53"/>
      <c r="I70" s="1"/>
      <c r="J70" s="27"/>
      <c r="K70" s="27"/>
      <c r="L70" s="27"/>
      <c r="M70" s="1"/>
      <c r="N70" s="1"/>
      <c r="O70" s="1"/>
      <c r="P70" s="1"/>
      <c r="Q70" s="1"/>
      <c r="R70" s="1"/>
      <c r="S70" s="1"/>
      <c r="T70" s="1"/>
      <c r="U70" s="1"/>
      <c r="V70" s="1"/>
      <c r="W70" s="135"/>
      <c r="X70" s="1"/>
      <c r="Y70" s="99"/>
      <c r="Z70" s="99"/>
      <c r="AA70" s="99"/>
      <c r="AB70" s="99"/>
      <c r="AC70" s="99"/>
      <c r="AD70" s="99"/>
    </row>
    <row r="71" spans="1:30" x14ac:dyDescent="0.25">
      <c r="A71" s="25"/>
      <c r="B71" s="135"/>
      <c r="C71" s="1"/>
      <c r="D71" s="135"/>
      <c r="E71" s="136"/>
      <c r="G71" s="1"/>
      <c r="H71" s="53"/>
      <c r="I71" s="1"/>
      <c r="J71" s="27"/>
      <c r="K71" s="27"/>
      <c r="L71" s="27"/>
      <c r="M71" s="1"/>
      <c r="N71" s="1"/>
      <c r="O71" s="1"/>
      <c r="P71" s="1"/>
      <c r="Q71" s="1"/>
      <c r="R71" s="1"/>
      <c r="S71" s="1"/>
      <c r="T71" s="1"/>
      <c r="U71" s="1"/>
      <c r="V71" s="1"/>
      <c r="W71" s="135"/>
      <c r="X71" s="1"/>
      <c r="Y71" s="99"/>
      <c r="Z71" s="99"/>
      <c r="AA71" s="99"/>
      <c r="AB71" s="99"/>
      <c r="AC71" s="99"/>
      <c r="AD71" s="99"/>
    </row>
    <row r="72" spans="1:30" x14ac:dyDescent="0.25">
      <c r="A72" s="25"/>
      <c r="B72" s="135"/>
      <c r="C72" s="1"/>
      <c r="D72" s="135"/>
      <c r="E72" s="136"/>
      <c r="G72" s="1"/>
      <c r="H72" s="53"/>
      <c r="I72" s="1"/>
      <c r="J72" s="27"/>
      <c r="K72" s="27"/>
      <c r="L72" s="27"/>
      <c r="M72" s="1"/>
      <c r="N72" s="1"/>
      <c r="O72" s="1"/>
      <c r="P72" s="1"/>
      <c r="Q72" s="1"/>
      <c r="R72" s="1"/>
      <c r="S72" s="1"/>
      <c r="T72" s="1"/>
      <c r="U72" s="1"/>
      <c r="V72" s="1"/>
      <c r="W72" s="135"/>
      <c r="X72" s="1"/>
      <c r="Y72" s="99"/>
      <c r="Z72" s="99"/>
      <c r="AA72" s="99"/>
      <c r="AB72" s="99"/>
      <c r="AC72" s="99"/>
      <c r="AD72" s="99"/>
    </row>
    <row r="73" spans="1:30" x14ac:dyDescent="0.25">
      <c r="A73" s="25"/>
      <c r="B73" s="135"/>
      <c r="C73" s="1"/>
      <c r="D73" s="135"/>
      <c r="E73" s="136"/>
      <c r="G73" s="1"/>
      <c r="H73" s="53"/>
      <c r="I73" s="1"/>
      <c r="J73" s="27"/>
      <c r="K73" s="27"/>
      <c r="L73" s="27"/>
      <c r="M73" s="1"/>
      <c r="N73" s="1"/>
      <c r="O73" s="1"/>
      <c r="P73" s="1"/>
      <c r="Q73" s="1"/>
      <c r="R73" s="1"/>
      <c r="S73" s="1"/>
      <c r="T73" s="1"/>
      <c r="U73" s="1"/>
      <c r="V73" s="1"/>
      <c r="W73" s="135"/>
      <c r="X73" s="1"/>
      <c r="Y73" s="99"/>
      <c r="Z73" s="99"/>
      <c r="AA73" s="99"/>
      <c r="AB73" s="99"/>
      <c r="AC73" s="99"/>
      <c r="AD73" s="99"/>
    </row>
    <row r="74" spans="1:30" x14ac:dyDescent="0.25">
      <c r="A74" s="25"/>
      <c r="B74" s="135"/>
      <c r="C74" s="1"/>
      <c r="D74" s="135"/>
      <c r="E74" s="136"/>
      <c r="G74" s="1"/>
      <c r="H74" s="53"/>
      <c r="I74" s="1"/>
      <c r="J74" s="27"/>
      <c r="K74" s="27"/>
      <c r="L74" s="27"/>
      <c r="M74" s="1"/>
      <c r="N74" s="1"/>
      <c r="O74" s="1"/>
      <c r="P74" s="1"/>
      <c r="Q74" s="1"/>
      <c r="R74" s="1"/>
      <c r="S74" s="1"/>
      <c r="T74" s="1"/>
      <c r="U74" s="1"/>
      <c r="V74" s="1"/>
      <c r="W74" s="135"/>
      <c r="X74" s="1"/>
      <c r="Y74" s="99"/>
      <c r="Z74" s="99"/>
      <c r="AA74" s="99"/>
      <c r="AB74" s="99"/>
      <c r="AC74" s="99"/>
      <c r="AD74" s="99"/>
    </row>
    <row r="75" spans="1:30" x14ac:dyDescent="0.25">
      <c r="A75" s="25"/>
      <c r="B75" s="135"/>
      <c r="C75" s="1"/>
      <c r="D75" s="135"/>
      <c r="E75" s="136"/>
      <c r="G75" s="1"/>
      <c r="H75" s="53"/>
      <c r="I75" s="1"/>
      <c r="J75" s="27"/>
      <c r="K75" s="27"/>
      <c r="L75" s="27"/>
      <c r="M75" s="1"/>
      <c r="N75" s="1"/>
      <c r="O75" s="1"/>
      <c r="P75" s="1"/>
      <c r="Q75" s="1"/>
      <c r="R75" s="1"/>
      <c r="S75" s="1"/>
      <c r="T75" s="1"/>
      <c r="U75" s="1"/>
      <c r="V75" s="1"/>
      <c r="W75" s="135"/>
      <c r="X75" s="1"/>
      <c r="Y75" s="99"/>
      <c r="Z75" s="99"/>
      <c r="AA75" s="99"/>
      <c r="AB75" s="99"/>
      <c r="AC75" s="99"/>
      <c r="AD75" s="99"/>
    </row>
    <row r="76" spans="1:30" x14ac:dyDescent="0.25">
      <c r="A76" s="25"/>
      <c r="B76" s="135"/>
      <c r="C76" s="1"/>
      <c r="D76" s="135"/>
      <c r="E76" s="136"/>
      <c r="G76" s="1"/>
      <c r="H76" s="53"/>
      <c r="I76" s="1"/>
      <c r="J76" s="27"/>
      <c r="K76" s="27"/>
      <c r="L76" s="27"/>
      <c r="M76" s="1"/>
      <c r="N76" s="1"/>
      <c r="O76" s="1"/>
      <c r="P76" s="1"/>
      <c r="Q76" s="1"/>
      <c r="R76" s="1"/>
      <c r="S76" s="1"/>
      <c r="T76" s="1"/>
      <c r="U76" s="1"/>
      <c r="V76" s="1"/>
      <c r="W76" s="135"/>
      <c r="X76" s="1"/>
      <c r="Y76" s="99"/>
      <c r="Z76" s="99"/>
      <c r="AA76" s="99"/>
      <c r="AB76" s="99"/>
      <c r="AC76" s="99"/>
      <c r="AD76" s="99"/>
    </row>
    <row r="77" spans="1:30" x14ac:dyDescent="0.25">
      <c r="A77" s="25"/>
      <c r="B77" s="135"/>
      <c r="C77" s="1"/>
      <c r="D77" s="135"/>
      <c r="E77" s="136"/>
      <c r="G77" s="1"/>
      <c r="H77" s="53"/>
      <c r="I77" s="1"/>
      <c r="J77" s="27"/>
      <c r="K77" s="27"/>
      <c r="L77" s="27"/>
      <c r="M77" s="1"/>
      <c r="N77" s="1"/>
      <c r="O77" s="1"/>
      <c r="P77" s="1"/>
      <c r="Q77" s="1"/>
      <c r="R77" s="1"/>
      <c r="S77" s="1"/>
      <c r="T77" s="1"/>
      <c r="U77" s="1"/>
      <c r="V77" s="1"/>
      <c r="W77" s="135"/>
      <c r="X77" s="1"/>
      <c r="Y77" s="99"/>
      <c r="Z77" s="99"/>
      <c r="AA77" s="99"/>
      <c r="AB77" s="99"/>
      <c r="AC77" s="99"/>
      <c r="AD77" s="99"/>
    </row>
    <row r="78" spans="1:30" x14ac:dyDescent="0.25">
      <c r="A78" s="25"/>
      <c r="B78" s="135"/>
      <c r="C78" s="1"/>
      <c r="D78" s="135"/>
      <c r="E78" s="136"/>
      <c r="G78" s="1"/>
      <c r="H78" s="53"/>
      <c r="I78" s="1"/>
      <c r="J78" s="27"/>
      <c r="K78" s="27"/>
      <c r="L78" s="27"/>
      <c r="M78" s="1"/>
      <c r="N78" s="1"/>
      <c r="O78" s="1"/>
      <c r="P78" s="1"/>
      <c r="Q78" s="1"/>
      <c r="R78" s="1"/>
      <c r="S78" s="1"/>
      <c r="T78" s="1"/>
      <c r="U78" s="1"/>
      <c r="V78" s="1"/>
      <c r="W78" s="135"/>
      <c r="X78" s="1"/>
      <c r="Y78" s="99"/>
      <c r="Z78" s="99"/>
      <c r="AA78" s="99"/>
      <c r="AB78" s="99"/>
      <c r="AC78" s="99"/>
      <c r="AD78" s="99"/>
    </row>
    <row r="79" spans="1:30" x14ac:dyDescent="0.25">
      <c r="A79" s="25"/>
      <c r="B79" s="135"/>
      <c r="C79" s="1"/>
      <c r="D79" s="135"/>
      <c r="E79" s="136"/>
      <c r="G79" s="1"/>
      <c r="H79" s="53"/>
      <c r="I79" s="1"/>
      <c r="J79" s="27"/>
      <c r="K79" s="27"/>
      <c r="L79" s="27"/>
      <c r="M79" s="1"/>
      <c r="N79" s="1"/>
      <c r="O79" s="1"/>
      <c r="P79" s="1"/>
      <c r="Q79" s="1"/>
      <c r="R79" s="1"/>
      <c r="S79" s="1"/>
      <c r="T79" s="1"/>
      <c r="U79" s="1"/>
      <c r="V79" s="1"/>
      <c r="W79" s="135"/>
      <c r="X79" s="1"/>
      <c r="Y79" s="99"/>
      <c r="Z79" s="99"/>
      <c r="AA79" s="99"/>
      <c r="AB79" s="99"/>
      <c r="AC79" s="99"/>
      <c r="AD79" s="99"/>
    </row>
  </sheetData>
  <sortState ref="B6:X7">
    <sortCondition ref="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Superpesis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Acer1</cp:lastModifiedBy>
  <cp:lastPrinted>2006-03-28T20:24:02Z</cp:lastPrinted>
  <dcterms:created xsi:type="dcterms:W3CDTF">2000-09-25T22:23:29Z</dcterms:created>
  <dcterms:modified xsi:type="dcterms:W3CDTF">2017-06-30T09:47:51Z</dcterms:modified>
</cp:coreProperties>
</file>