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100" windowWidth="28800" windowHeight="15960"/>
  </bookViews>
  <sheets>
    <sheet name="Superpesis" sheetId="1" r:id="rId1"/>
    <sheet name="Arvo-ottelu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2" i="2" l="1"/>
  <c r="T42" i="2"/>
  <c r="S42" i="2"/>
  <c r="R42" i="2"/>
  <c r="Q42" i="2"/>
  <c r="P42" i="2"/>
  <c r="O42" i="2"/>
  <c r="N42" i="2"/>
  <c r="M42" i="2"/>
  <c r="I42" i="2"/>
  <c r="H42" i="2"/>
  <c r="G42" i="2"/>
  <c r="O26" i="1"/>
  <c r="U24" i="2"/>
  <c r="Q24" i="2"/>
  <c r="P24" i="2"/>
  <c r="O24" i="2"/>
  <c r="N24" i="2"/>
  <c r="M24" i="2"/>
  <c r="I24" i="2"/>
  <c r="T24" i="2"/>
  <c r="S24" i="2"/>
  <c r="R24" i="2"/>
  <c r="H24" i="2"/>
  <c r="G24" i="2"/>
  <c r="O25" i="1"/>
  <c r="O24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23" i="1"/>
  <c r="AJ30" i="1"/>
  <c r="AI30" i="1"/>
  <c r="AH30" i="1"/>
  <c r="AG30" i="1"/>
  <c r="AF30" i="1"/>
  <c r="AE30" i="1"/>
  <c r="AD30" i="1"/>
  <c r="I36" i="1"/>
  <c r="AC30" i="1"/>
  <c r="H36" i="1"/>
  <c r="AB30" i="1"/>
  <c r="G36" i="1"/>
  <c r="AA30" i="1"/>
  <c r="F36" i="1"/>
  <c r="Z30" i="1"/>
  <c r="E36" i="1"/>
  <c r="Y30" i="1"/>
  <c r="I35" i="1"/>
  <c r="X30" i="1"/>
  <c r="H35" i="1"/>
  <c r="W30" i="1"/>
  <c r="G35" i="1"/>
  <c r="V30" i="1"/>
  <c r="F35" i="1"/>
  <c r="U30" i="1"/>
  <c r="E35" i="1"/>
  <c r="M30" i="1"/>
  <c r="L30" i="1"/>
  <c r="K30" i="1"/>
  <c r="J30" i="1"/>
  <c r="I30" i="1"/>
  <c r="I34" i="1"/>
  <c r="H30" i="1"/>
  <c r="H34" i="1"/>
  <c r="G30" i="1"/>
  <c r="G34" i="1"/>
  <c r="F30" i="1"/>
  <c r="F34" i="1"/>
  <c r="E30" i="1"/>
  <c r="E34" i="1"/>
  <c r="M36" i="1"/>
  <c r="L36" i="1"/>
  <c r="I37" i="1"/>
  <c r="O30" i="1"/>
  <c r="N30" i="1"/>
  <c r="N34" i="1"/>
  <c r="F37" i="1"/>
  <c r="K34" i="1"/>
  <c r="L34" i="1"/>
  <c r="H37" i="1"/>
  <c r="L35" i="1"/>
  <c r="E37" i="1"/>
  <c r="M34" i="1"/>
  <c r="G37" i="1"/>
  <c r="K35" i="1"/>
  <c r="M35" i="1"/>
  <c r="K36" i="1"/>
  <c r="N35" i="1"/>
  <c r="D31" i="1"/>
  <c r="M37" i="1"/>
  <c r="O34" i="1"/>
  <c r="O37" i="1"/>
  <c r="N37" i="1"/>
  <c r="L37" i="1"/>
  <c r="K37" i="1"/>
</calcChain>
</file>

<file path=xl/sharedStrings.xml><?xml version="1.0" encoding="utf-8"?>
<sst xmlns="http://schemas.openxmlformats.org/spreadsheetml/2006/main" count="443" uniqueCount="212">
  <si>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</si>
  <si>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</si>
  <si>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</si>
  <si>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</si>
  <si>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</si>
  <si>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</si>
  <si>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</si>
  <si>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</si>
  <si>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</si>
  <si>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</si>
  <si>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Lyöty juoksu</t>
  </si>
  <si>
    <t>Tuotu juoksu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</si>
  <si>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</si>
  <si>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</si>
  <si>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</si>
  <si>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</si>
  <si>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</si>
  <si>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</si>
  <si>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</si>
  <si>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</si>
  <si>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</si>
  <si>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</si>
  <si>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</si>
  <si>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</si>
  <si>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</si>
  <si>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</si>
  <si>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</si>
  <si>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Halli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</si>
  <si>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</si>
  <si>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</si>
  <si>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</si>
  <si>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</si>
  <si>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</si>
  <si>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</si>
  <si>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</si>
  <si>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</si>
  <si>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</si>
  <si>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 xml:space="preserve">    Arvo-ottelut ja mitalit</t>
  </si>
  <si>
    <t>Toni Kohonen</t>
  </si>
  <si>
    <t>11.</t>
  </si>
  <si>
    <t>KiPa</t>
  </si>
  <si>
    <t>5.</t>
  </si>
  <si>
    <t>6.</t>
  </si>
  <si>
    <t>Lippo</t>
  </si>
  <si>
    <t>2.</t>
  </si>
  <si>
    <t>3.</t>
  </si>
  <si>
    <t>1.</t>
  </si>
  <si>
    <t>SoJy</t>
  </si>
  <si>
    <t>4.</t>
  </si>
  <si>
    <t>9.</t>
  </si>
  <si>
    <t>KPL</t>
  </si>
  <si>
    <t xml:space="preserve"> </t>
  </si>
  <si>
    <t>02.05. 1993  SMJ - KiPa  10-1</t>
  </si>
  <si>
    <t>09.05. 1993  KiPa - MuPS  7-4</t>
  </si>
  <si>
    <t xml:space="preserve">  17 v   3 kk  19 pv</t>
  </si>
  <si>
    <t>2.  ottelu</t>
  </si>
  <si>
    <t xml:space="preserve">  17 v   3 kk  26 pv</t>
  </si>
  <si>
    <t>Seurat</t>
  </si>
  <si>
    <t>Lippo = Oulun Lippo  (1955)</t>
  </si>
  <si>
    <t>SoJy = Sotkamon Jymy  (1909)</t>
  </si>
  <si>
    <t>KPL = Kouvolan Pallonlyöjät  (1931)</t>
  </si>
  <si>
    <t>13.1.1976   Kitee</t>
  </si>
  <si>
    <t>KiPa = Kiteen Pallo-90  (1990),  kasvattajaseura</t>
  </si>
  <si>
    <t>L+T</t>
  </si>
  <si>
    <t>7.</t>
  </si>
  <si>
    <t>10.</t>
  </si>
  <si>
    <t>8.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</si>
  <si>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</si>
  <si>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</si>
  <si>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</si>
  <si>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</si>
  <si>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</si>
  <si>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</si>
  <si>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</si>
  <si>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</si>
  <si>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</si>
  <si>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</si>
  <si>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</si>
  <si>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</si>
  <si>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</si>
  <si>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17.08. 1997  Hyvinkää</t>
  </si>
  <si>
    <t xml:space="preserve">  2-0  (5-2, 11-6)</t>
  </si>
  <si>
    <t>Itä</t>
  </si>
  <si>
    <t>Hannu Manninen</t>
  </si>
  <si>
    <t>7153</t>
  </si>
  <si>
    <t>28.06. 1998  Sotkamo</t>
  </si>
  <si>
    <t xml:space="preserve">  2-0  (6-5, 13-0)</t>
  </si>
  <si>
    <t>jok</t>
  </si>
  <si>
    <t>Petri Kaijansinkko</t>
  </si>
  <si>
    <t>6987</t>
  </si>
  <si>
    <t>04.07. 1999  Sotkamo</t>
  </si>
  <si>
    <t xml:space="preserve">  2-0  (11-7, 2-0)</t>
  </si>
  <si>
    <t>Pasi Varonen</t>
  </si>
  <si>
    <t>4276</t>
  </si>
  <si>
    <t>06.08. 2000  Oulu</t>
  </si>
  <si>
    <t xml:space="preserve">  2-1  (5-6, 2-0, 1-1, 4-3)</t>
  </si>
  <si>
    <t>Olli Viljaranta</t>
  </si>
  <si>
    <t>5640</t>
  </si>
  <si>
    <t>15.07. 2001  Hamina</t>
  </si>
  <si>
    <t xml:space="preserve">  0-2  (1-4, 1-2)</t>
  </si>
  <si>
    <t>5075</t>
  </si>
  <si>
    <t>30.06. 2002  Seinäjoki</t>
  </si>
  <si>
    <t xml:space="preserve">  0-2  (2-3, 4-9)</t>
  </si>
  <si>
    <t>Pasi Virtanen</t>
  </si>
  <si>
    <t>4713</t>
  </si>
  <si>
    <t>02.08. 2003  Sotkamo</t>
  </si>
  <si>
    <t xml:space="preserve">  1-0  (1-1, 1-0)</t>
  </si>
  <si>
    <t>Raimo Bragge</t>
  </si>
  <si>
    <t>4120</t>
  </si>
  <si>
    <t>20.06. 2004  Hyvinkää</t>
  </si>
  <si>
    <t xml:space="preserve">  2-1  (5-1, 4-5, 1-0)</t>
  </si>
  <si>
    <t>II p</t>
  </si>
  <si>
    <t>Jari Karjanlahti</t>
  </si>
  <si>
    <t>4310</t>
  </si>
  <si>
    <t>24.07. 2005  Oulu</t>
  </si>
  <si>
    <t xml:space="preserve">  1-0  (1-1, 2-1)</t>
  </si>
  <si>
    <t>Vesa Varonen</t>
  </si>
  <si>
    <t>5048</t>
  </si>
  <si>
    <t>02.07. 2006  Kitee</t>
  </si>
  <si>
    <t xml:space="preserve">  1-0  (3-0, 1-1)</t>
  </si>
  <si>
    <t>I p</t>
  </si>
  <si>
    <t>Eero Pitkänen</t>
  </si>
  <si>
    <t>5212</t>
  </si>
  <si>
    <t>01.07. 2007  Kouvola</t>
  </si>
  <si>
    <t xml:space="preserve">  1-2  (3-3, 7-3, 0-2)</t>
  </si>
  <si>
    <t>3v</t>
  </si>
  <si>
    <t>Janne Vuorinen</t>
  </si>
  <si>
    <t>5134</t>
  </si>
  <si>
    <t>29.06. 2008  Raahe</t>
  </si>
  <si>
    <t xml:space="preserve">  0-1  (0-2, 2-2)</t>
  </si>
  <si>
    <t>4830</t>
  </si>
  <si>
    <t>28.06. 2009  Kuopio</t>
  </si>
  <si>
    <t xml:space="preserve">  2-1  (0-3, 5-3, 1-0)</t>
  </si>
  <si>
    <t>6312</t>
  </si>
  <si>
    <t>04.07. 2010  Helsinki</t>
  </si>
  <si>
    <t xml:space="preserve">  2-0  (6-3, 23-6)</t>
  </si>
  <si>
    <t>Mikko Kuosmanen</t>
  </si>
  <si>
    <t>4994</t>
  </si>
  <si>
    <t>24.07. 2011  Kouvola</t>
  </si>
  <si>
    <t xml:space="preserve">  1-2  (6-1, 2-5, 1-1, 1-3)</t>
  </si>
  <si>
    <t>Mikko Hylkilä</t>
  </si>
  <si>
    <t>5387</t>
  </si>
  <si>
    <t>22.07. 2012  Sotkamo</t>
  </si>
  <si>
    <t xml:space="preserve">  1-2  (5-1, 5-10, 0-3)</t>
  </si>
  <si>
    <t>5214</t>
  </si>
  <si>
    <t>14.07. 2013  Hyvinkää</t>
  </si>
  <si>
    <t xml:space="preserve">  0-2  (1-2, 0-1)</t>
  </si>
  <si>
    <t>5621</t>
  </si>
  <si>
    <t>Ikä ensimmäisessä ottelussa</t>
  </si>
  <si>
    <t>21 v  7 kk  4 pv</t>
  </si>
  <si>
    <t>C - POJAT</t>
  </si>
  <si>
    <t>31.07. 1990  Raahe</t>
  </si>
  <si>
    <t xml:space="preserve"> 24-16</t>
  </si>
  <si>
    <t>Hannu Pelkonen</t>
  </si>
  <si>
    <t>674</t>
  </si>
  <si>
    <t>30.07. 1991  Seinäjoki</t>
  </si>
  <si>
    <t xml:space="preserve"> 19-7</t>
  </si>
  <si>
    <t>Lasse Järvinen</t>
  </si>
  <si>
    <t>1175</t>
  </si>
  <si>
    <t>B - POJAT</t>
  </si>
  <si>
    <t>07.07. 1992  Hämeenlinna</t>
  </si>
  <si>
    <t xml:space="preserve">  8-6</t>
  </si>
  <si>
    <t>Pekka Arffman</t>
  </si>
  <si>
    <t>1500</t>
  </si>
  <si>
    <t>24.07. 1993  Jokioinen</t>
  </si>
  <si>
    <t xml:space="preserve">  11-7</t>
  </si>
  <si>
    <t>60</t>
  </si>
  <si>
    <t>A - POJAT</t>
  </si>
  <si>
    <t>23.07. 1993  Kajaani</t>
  </si>
  <si>
    <t>Petri Lindsberg</t>
  </si>
  <si>
    <t>24.07. 1994  Loimaa</t>
  </si>
  <si>
    <t xml:space="preserve">  6-3</t>
  </si>
  <si>
    <t>A</t>
  </si>
  <si>
    <t>14.07. 1995  Alajärvi</t>
  </si>
  <si>
    <t xml:space="preserve">  0-2  (1-5, 0-1)</t>
  </si>
  <si>
    <t>3420</t>
  </si>
  <si>
    <t>13.07. 1996  Kitee</t>
  </si>
  <si>
    <t xml:space="preserve">  2-0  (6-1, 1-0)</t>
  </si>
  <si>
    <t>Rauno Tuomainen</t>
  </si>
  <si>
    <t>4798</t>
  </si>
  <si>
    <t>20.07. 2014  Seinäjoki</t>
  </si>
  <si>
    <t xml:space="preserve">  1-2  (0-1, 2-1, 0-1)</t>
  </si>
  <si>
    <t>5277</t>
  </si>
  <si>
    <t>28.06. 2015  Hyvinkää</t>
  </si>
  <si>
    <t>Mikko Huotari</t>
  </si>
  <si>
    <t xml:space="preserve">  1-2  1-2, 1-0, 0-1)</t>
  </si>
  <si>
    <t>4409</t>
  </si>
  <si>
    <t xml:space="preserve"> LIITTO - LEHDISTÖ - KORTTI</t>
  </si>
  <si>
    <t xml:space="preserve">  Tulos</t>
  </si>
  <si>
    <t xml:space="preserve">  KL-%</t>
  </si>
  <si>
    <t>Liitto</t>
  </si>
  <si>
    <t>17.06. 2011  Alajärvi</t>
  </si>
  <si>
    <t xml:space="preserve">  2-0  (3-1, 8-4)</t>
  </si>
  <si>
    <t>Miika Rantatorikka</t>
  </si>
  <si>
    <t>35 v  5 kk  4 pv</t>
  </si>
  <si>
    <t xml:space="preserve"> ITÄ - LÄNSI - KORTTI</t>
  </si>
  <si>
    <t>11-1</t>
  </si>
  <si>
    <t>03.07. 2016  Kouvola</t>
  </si>
  <si>
    <t xml:space="preserve">  0-1  (2-2, 2-3)</t>
  </si>
  <si>
    <t>Markku Hylkilä</t>
  </si>
  <si>
    <t>4085</t>
  </si>
  <si>
    <t>Vuoden lukkari</t>
  </si>
  <si>
    <t>Vuoden lukkari, MVP Play Off</t>
  </si>
  <si>
    <t>Tittelit</t>
  </si>
  <si>
    <t>Vuoden lukkari, Kultainen räpylä</t>
  </si>
  <si>
    <t>Vuoden pesäpalloilija, Vuoden lukkari, Kultainen räpylä</t>
  </si>
  <si>
    <t>Vuoden lukkari; Itä-Länsi, paras</t>
  </si>
  <si>
    <t>Vuoden lukkari, Kultakypärä</t>
  </si>
  <si>
    <t>Kultakypärä</t>
  </si>
  <si>
    <t>Vuoden lukkari, Kultainen räpylä, Kultakypärä</t>
  </si>
  <si>
    <t>Vuoden pesäpalloilija, Vuoden lukkari, Kultainen räpylä, IL-Leijona</t>
  </si>
  <si>
    <t>Vuoden lukkari, IL-Leijona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</si>
</sst>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49" fontId="4" fillId="3" borderId="0" xfId="0" applyNumberFormat="1" applyFont="1" applyFill="1" applyAlignment="1">
      <alignment horizontal="left"/>
    </xf>
    <xf numFmtId="0" fontId="4" fillId="3" borderId="0" xfId="0" applyFont="1" applyFill="1" applyAlignment="1"/>
    <xf numFmtId="0" fontId="6" fillId="2" borderId="0" xfId="0" applyFont="1" applyFill="1"/>
    <xf numFmtId="0" fontId="6" fillId="0" borderId="0" xfId="0" applyFont="1" applyFill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4" fillId="4" borderId="3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165" fontId="4" fillId="3" borderId="3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3" borderId="6" xfId="1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7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/>
    <xf numFmtId="0" fontId="5" fillId="4" borderId="2" xfId="0" applyFont="1" applyFill="1" applyBorder="1"/>
    <xf numFmtId="0" fontId="4" fillId="3" borderId="1" xfId="0" applyFont="1" applyFill="1" applyBorder="1"/>
    <xf numFmtId="0" fontId="6" fillId="3" borderId="2" xfId="0" applyFont="1" applyFill="1" applyBorder="1"/>
    <xf numFmtId="0" fontId="4" fillId="3" borderId="4" xfId="0" applyFont="1" applyFill="1" applyBorder="1"/>
    <xf numFmtId="2" fontId="4" fillId="3" borderId="3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0" fontId="4" fillId="6" borderId="8" xfId="0" applyFont="1" applyFill="1" applyBorder="1"/>
    <xf numFmtId="0" fontId="6" fillId="6" borderId="7" xfId="0" applyFont="1" applyFill="1" applyBorder="1"/>
    <xf numFmtId="0" fontId="4" fillId="6" borderId="7" xfId="0" applyFont="1" applyFill="1" applyBorder="1"/>
    <xf numFmtId="0" fontId="4" fillId="6" borderId="7" xfId="0" applyFont="1" applyFill="1" applyBorder="1" applyAlignment="1">
      <alignment horizontal="right"/>
    </xf>
    <xf numFmtId="0" fontId="4" fillId="6" borderId="9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11" xfId="0" applyFont="1" applyFill="1" applyBorder="1"/>
    <xf numFmtId="0" fontId="4" fillId="3" borderId="6" xfId="0" applyFont="1" applyFill="1" applyBorder="1"/>
    <xf numFmtId="0" fontId="4" fillId="6" borderId="12" xfId="0" applyFont="1" applyFill="1" applyBorder="1"/>
    <xf numFmtId="0" fontId="6" fillId="6" borderId="0" xfId="0" applyFont="1" applyFill="1" applyBorder="1"/>
    <xf numFmtId="0" fontId="4" fillId="6" borderId="0" xfId="0" applyFont="1" applyFill="1" applyBorder="1"/>
    <xf numFmtId="0" fontId="4" fillId="6" borderId="0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2" xfId="0" applyFont="1" applyFill="1" applyBorder="1"/>
    <xf numFmtId="0" fontId="4" fillId="5" borderId="4" xfId="0" applyFont="1" applyFill="1" applyBorder="1"/>
    <xf numFmtId="2" fontId="4" fillId="5" borderId="3" xfId="0" applyNumberFormat="1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2" fontId="4" fillId="4" borderId="3" xfId="0" applyNumberFormat="1" applyFont="1" applyFill="1" applyBorder="1" applyAlignment="1">
      <alignment horizontal="center"/>
    </xf>
    <xf numFmtId="0" fontId="4" fillId="6" borderId="10" xfId="0" applyFont="1" applyFill="1" applyBorder="1"/>
    <xf numFmtId="0" fontId="6" fillId="6" borderId="11" xfId="0" applyFont="1" applyFill="1" applyBorder="1"/>
    <xf numFmtId="0" fontId="4" fillId="6" borderId="11" xfId="0" applyFont="1" applyFill="1" applyBorder="1"/>
    <xf numFmtId="0" fontId="4" fillId="6" borderId="11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4" borderId="0" xfId="0" applyFont="1" applyFill="1" applyBorder="1" applyAlignment="1">
      <alignment horizontal="center"/>
    </xf>
    <xf numFmtId="165" fontId="4" fillId="2" borderId="0" xfId="0" applyNumberFormat="1" applyFont="1" applyFill="1" applyBorder="1"/>
    <xf numFmtId="0" fontId="5" fillId="3" borderId="0" xfId="0" applyFont="1" applyFill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165" fontId="4" fillId="8" borderId="4" xfId="1" applyNumberFormat="1" applyFont="1" applyFill="1" applyBorder="1" applyAlignment="1"/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2" xfId="0" applyNumberFormat="1" applyFont="1" applyFill="1" applyBorder="1" applyAlignment="1">
      <alignment horizontal="center"/>
    </xf>
    <xf numFmtId="49" fontId="4" fillId="8" borderId="3" xfId="0" applyNumberFormat="1" applyFont="1" applyFill="1" applyBorder="1" applyAlignment="1">
      <alignment horizontal="center"/>
    </xf>
    <xf numFmtId="0" fontId="9" fillId="2" borderId="0" xfId="0" applyFont="1" applyFill="1"/>
    <xf numFmtId="165" fontId="4" fillId="8" borderId="1" xfId="0" applyNumberFormat="1" applyFont="1" applyFill="1" applyBorder="1" applyAlignment="1">
      <alignment horizontal="center"/>
    </xf>
    <xf numFmtId="165" fontId="4" fillId="8" borderId="4" xfId="1" applyNumberFormat="1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49" fontId="7" fillId="3" borderId="7" xfId="0" applyNumberFormat="1" applyFont="1" applyFill="1" applyBorder="1" applyAlignment="1"/>
    <xf numFmtId="0" fontId="7" fillId="3" borderId="7" xfId="0" applyFont="1" applyFill="1" applyBorder="1" applyAlignment="1">
      <alignment horizontal="left"/>
    </xf>
    <xf numFmtId="0" fontId="4" fillId="3" borderId="9" xfId="0" applyFont="1" applyFill="1" applyBorder="1"/>
    <xf numFmtId="0" fontId="4" fillId="2" borderId="0" xfId="0" applyFont="1" applyFill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/>
    <xf numFmtId="49" fontId="4" fillId="2" borderId="11" xfId="0" applyNumberFormat="1" applyFont="1" applyFill="1" applyBorder="1" applyAlignme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165" fontId="4" fillId="8" borderId="6" xfId="1" applyNumberFormat="1" applyFont="1" applyFill="1" applyBorder="1" applyAlignment="1"/>
    <xf numFmtId="0" fontId="4" fillId="8" borderId="13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165" fontId="4" fillId="8" borderId="11" xfId="0" applyNumberFormat="1" applyFont="1" applyFill="1" applyBorder="1" applyAlignment="1">
      <alignment horizontal="center"/>
    </xf>
    <xf numFmtId="49" fontId="4" fillId="8" borderId="13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3" borderId="0" xfId="0" applyFont="1" applyFill="1"/>
    <xf numFmtId="0" fontId="5" fillId="0" borderId="0" xfId="0" applyFont="1"/>
    <xf numFmtId="0" fontId="4" fillId="2" borderId="14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4" fillId="3" borderId="0" xfId="0" applyFont="1" applyFill="1" applyBorder="1" applyAlignment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2" borderId="10" xfId="0" applyFont="1" applyFill="1" applyBorder="1" applyAlignment="1">
      <alignment horizontal="left"/>
    </xf>
    <xf numFmtId="0" fontId="9" fillId="0" borderId="0" xfId="0" applyFont="1" applyFill="1"/>
    <xf numFmtId="0" fontId="4" fillId="9" borderId="3" xfId="0" applyFont="1" applyFill="1" applyBorder="1" applyAlignment="1">
      <alignment horizontal="left"/>
    </xf>
    <xf numFmtId="49" fontId="4" fillId="9" borderId="3" xfId="0" applyNumberFormat="1" applyFont="1" applyFill="1" applyBorder="1" applyAlignment="1">
      <alignment horizontal="left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1" fontId="4" fillId="9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4" fillId="2" borderId="10" xfId="0" applyFont="1" applyFill="1" applyBorder="1" applyAlignment="1"/>
    <xf numFmtId="1" fontId="4" fillId="9" borderId="3" xfId="0" applyNumberFormat="1" applyFont="1" applyFill="1" applyBorder="1" applyAlignment="1">
      <alignment horizontal="center"/>
    </xf>
    <xf numFmtId="165" fontId="4" fillId="9" borderId="3" xfId="1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/>
    </xf>
    <xf numFmtId="165" fontId="4" fillId="8" borderId="3" xfId="1" applyNumberFormat="1" applyFont="1" applyFill="1" applyBorder="1" applyAlignment="1"/>
    <xf numFmtId="0" fontId="4" fillId="2" borderId="0" xfId="0" applyFont="1" applyFill="1" applyBorder="1" applyAlignment="1">
      <alignment horizontal="center"/>
    </xf>
  </cellXfs>
  <cellStyles count="4">
    <cellStyle name="Avattu hyperlinkki" xfId="3" builtinId="9" hidden="1"/>
    <cellStyle name="Hyperlinkki" xfId="2" builtinId="8" hidden="1"/>
    <cellStyle name="Normaali" xfId="0" builtinId="0"/>
    <cellStyle name="Prosentti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8"/>
  <sheetViews>
    <sheetView tabSelected="1" zoomScale="83" zoomScaleNormal="83" zoomScalePageLayoutView="83" workbookViewId="0">
      <selection activeCell="O29" sqref="O29"/>
    </sheetView>
  </sheetViews>
  <sheetFormatPr baseColWidth="10" defaultColWidth="8.83203125" defaultRowHeight="15" customHeight="1" x14ac:dyDescent="0"/>
  <cols>
    <col min="1" max="1" width="0.6640625" style="3" customWidth="1"/>
    <col min="2" max="2" width="6.6640625" style="82" customWidth="1"/>
    <col min="3" max="3" width="6" style="81" customWidth="1"/>
    <col min="4" max="4" width="8.33203125" style="82" customWidth="1"/>
    <col min="5" max="12" width="5.6640625" style="81" customWidth="1"/>
    <col min="13" max="13" width="6" style="81" customWidth="1"/>
    <col min="14" max="14" width="8.83203125" style="81" customWidth="1"/>
    <col min="15" max="15" width="0.6640625" style="43" customWidth="1"/>
    <col min="16" max="18" width="5.6640625" style="43" customWidth="1"/>
    <col min="19" max="19" width="5.5" style="43" customWidth="1"/>
    <col min="20" max="20" width="0.6640625" style="43" customWidth="1"/>
    <col min="21" max="33" width="5.6640625" style="81" customWidth="1"/>
    <col min="34" max="36" width="3.33203125" style="81" customWidth="1"/>
    <col min="37" max="37" width="65.83203125" style="137" customWidth="1"/>
    <col min="38" max="38" width="8.83203125" style="3"/>
    <col min="39" max="39" width="71.5" style="3" customWidth="1"/>
    <col min="40" max="16384" width="8.83203125" style="3"/>
  </cols>
  <sheetData>
    <row r="1" spans="1:40" ht="13">
      <c r="A1" s="5"/>
      <c r="B1" s="6" t="s">
        <v>38</v>
      </c>
      <c r="C1" s="7"/>
      <c r="D1" s="8"/>
      <c r="E1" s="9" t="s">
        <v>61</v>
      </c>
      <c r="F1" s="6"/>
      <c r="G1" s="6"/>
      <c r="H1" s="6"/>
      <c r="I1" s="7"/>
      <c r="J1" s="7"/>
      <c r="K1" s="7"/>
      <c r="L1" s="6"/>
      <c r="M1" s="7"/>
      <c r="N1" s="7"/>
      <c r="O1" s="7"/>
      <c r="P1" s="85"/>
      <c r="Q1" s="85"/>
      <c r="R1" s="85"/>
      <c r="S1" s="85"/>
      <c r="T1" s="85"/>
      <c r="U1" s="10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136"/>
      <c r="AL1" s="45"/>
      <c r="AM1" s="45"/>
      <c r="AN1" s="45"/>
    </row>
    <row r="2" spans="1:40" s="4" customFormat="1" ht="15" customHeight="1">
      <c r="A2" s="2"/>
      <c r="B2" s="13" t="s">
        <v>14</v>
      </c>
      <c r="C2" s="14"/>
      <c r="D2" s="15"/>
      <c r="E2" s="16" t="s">
        <v>15</v>
      </c>
      <c r="F2" s="17"/>
      <c r="G2" s="17"/>
      <c r="H2" s="18"/>
      <c r="I2" s="19" t="s">
        <v>16</v>
      </c>
      <c r="J2" s="20"/>
      <c r="K2" s="17"/>
      <c r="L2" s="17"/>
      <c r="M2" s="18"/>
      <c r="N2" s="21"/>
      <c r="O2" s="22"/>
      <c r="P2" s="25"/>
      <c r="Q2" s="23" t="s">
        <v>15</v>
      </c>
      <c r="R2" s="17"/>
      <c r="S2" s="24"/>
      <c r="T2" s="22"/>
      <c r="U2" s="23" t="s">
        <v>17</v>
      </c>
      <c r="V2" s="17"/>
      <c r="W2" s="17"/>
      <c r="X2" s="17"/>
      <c r="Y2" s="24"/>
      <c r="Z2" s="25" t="s">
        <v>18</v>
      </c>
      <c r="AA2" s="17"/>
      <c r="AB2" s="17"/>
      <c r="AC2" s="17"/>
      <c r="AD2" s="18"/>
      <c r="AE2" s="25" t="s">
        <v>37</v>
      </c>
      <c r="AF2" s="17"/>
      <c r="AG2" s="17"/>
      <c r="AH2" s="23"/>
      <c r="AI2" s="17"/>
      <c r="AJ2" s="18"/>
      <c r="AK2" s="16" t="s">
        <v>203</v>
      </c>
      <c r="AL2" s="45"/>
      <c r="AM2" s="45"/>
      <c r="AN2" s="45"/>
    </row>
    <row r="3" spans="1:40" s="4" customFormat="1" ht="15" customHeight="1">
      <c r="A3" s="2"/>
      <c r="B3" s="21" t="s">
        <v>0</v>
      </c>
      <c r="C3" s="21" t="s">
        <v>4</v>
      </c>
      <c r="D3" s="16" t="s">
        <v>1</v>
      </c>
      <c r="E3" s="21" t="s">
        <v>3</v>
      </c>
      <c r="F3" s="21" t="s">
        <v>8</v>
      </c>
      <c r="G3" s="18" t="s">
        <v>5</v>
      </c>
      <c r="H3" s="21" t="s">
        <v>6</v>
      </c>
      <c r="I3" s="21" t="s">
        <v>19</v>
      </c>
      <c r="J3" s="21" t="s">
        <v>20</v>
      </c>
      <c r="K3" s="21" t="s">
        <v>21</v>
      </c>
      <c r="L3" s="21" t="s">
        <v>22</v>
      </c>
      <c r="M3" s="21" t="s">
        <v>23</v>
      </c>
      <c r="N3" s="21" t="s">
        <v>24</v>
      </c>
      <c r="O3" s="26"/>
      <c r="P3" s="21" t="s">
        <v>5</v>
      </c>
      <c r="Q3" s="21" t="s">
        <v>6</v>
      </c>
      <c r="R3" s="21" t="s">
        <v>63</v>
      </c>
      <c r="S3" s="21" t="s">
        <v>19</v>
      </c>
      <c r="T3" s="26"/>
      <c r="U3" s="21" t="s">
        <v>3</v>
      </c>
      <c r="V3" s="21" t="s">
        <v>8</v>
      </c>
      <c r="W3" s="18" t="s">
        <v>5</v>
      </c>
      <c r="X3" s="21" t="s">
        <v>6</v>
      </c>
      <c r="Y3" s="21" t="s">
        <v>19</v>
      </c>
      <c r="Z3" s="21" t="s">
        <v>3</v>
      </c>
      <c r="AA3" s="21" t="s">
        <v>8</v>
      </c>
      <c r="AB3" s="18" t="s">
        <v>5</v>
      </c>
      <c r="AC3" s="21" t="s">
        <v>6</v>
      </c>
      <c r="AD3" s="21" t="s">
        <v>19</v>
      </c>
      <c r="AE3" s="21" t="s">
        <v>25</v>
      </c>
      <c r="AF3" s="21" t="s">
        <v>26</v>
      </c>
      <c r="AG3" s="18" t="s">
        <v>27</v>
      </c>
      <c r="AH3" s="18" t="s">
        <v>34</v>
      </c>
      <c r="AI3" s="20" t="s">
        <v>35</v>
      </c>
      <c r="AJ3" s="21" t="s">
        <v>36</v>
      </c>
      <c r="AK3" s="16"/>
      <c r="AL3" s="45"/>
      <c r="AM3" s="45"/>
      <c r="AN3" s="45"/>
    </row>
    <row r="4" spans="1:40" s="4" customFormat="1" ht="15" customHeight="1">
      <c r="A4" s="2"/>
      <c r="B4" s="27">
        <v>1993</v>
      </c>
      <c r="C4" s="27" t="s">
        <v>39</v>
      </c>
      <c r="D4" s="28" t="s">
        <v>40</v>
      </c>
      <c r="E4" s="27">
        <v>27</v>
      </c>
      <c r="F4" s="27">
        <v>2</v>
      </c>
      <c r="G4" s="27">
        <v>8</v>
      </c>
      <c r="H4" s="27">
        <v>5</v>
      </c>
      <c r="I4" s="27">
        <v>65</v>
      </c>
      <c r="J4" s="27">
        <v>19</v>
      </c>
      <c r="K4" s="27">
        <v>11</v>
      </c>
      <c r="L4" s="27">
        <v>25</v>
      </c>
      <c r="M4" s="27">
        <v>10</v>
      </c>
      <c r="N4" s="29">
        <v>0.34200000000000003</v>
      </c>
      <c r="O4" s="26">
        <f t="shared" ref="O4:O22" si="0">PRODUCT(I4/N4)</f>
        <v>190.05847953216372</v>
      </c>
      <c r="P4" s="86"/>
      <c r="Q4" s="21"/>
      <c r="R4" s="21"/>
      <c r="S4" s="21"/>
      <c r="T4" s="43"/>
      <c r="U4" s="30"/>
      <c r="V4" s="27"/>
      <c r="W4" s="31"/>
      <c r="X4" s="27"/>
      <c r="Y4" s="27"/>
      <c r="Z4" s="32">
        <v>1</v>
      </c>
      <c r="AA4" s="32">
        <v>0</v>
      </c>
      <c r="AB4" s="32">
        <v>0</v>
      </c>
      <c r="AC4" s="32">
        <v>1</v>
      </c>
      <c r="AD4" s="32">
        <v>4</v>
      </c>
      <c r="AE4" s="27"/>
      <c r="AF4" s="30"/>
      <c r="AG4" s="33"/>
      <c r="AH4" s="31"/>
      <c r="AI4" s="34"/>
      <c r="AJ4" s="27"/>
      <c r="AK4" s="16"/>
      <c r="AL4" s="45"/>
      <c r="AM4" s="45"/>
      <c r="AN4" s="45"/>
    </row>
    <row r="5" spans="1:40" s="4" customFormat="1" ht="15" customHeight="1">
      <c r="A5" s="2"/>
      <c r="B5" s="27">
        <v>1994</v>
      </c>
      <c r="C5" s="27" t="s">
        <v>41</v>
      </c>
      <c r="D5" s="28" t="s">
        <v>40</v>
      </c>
      <c r="E5" s="27">
        <v>33</v>
      </c>
      <c r="F5" s="27">
        <v>1</v>
      </c>
      <c r="G5" s="27">
        <v>22</v>
      </c>
      <c r="H5" s="27">
        <v>10</v>
      </c>
      <c r="I5" s="27">
        <v>87</v>
      </c>
      <c r="J5" s="27">
        <v>19</v>
      </c>
      <c r="K5" s="27">
        <v>19</v>
      </c>
      <c r="L5" s="27">
        <v>26</v>
      </c>
      <c r="M5" s="27">
        <v>23</v>
      </c>
      <c r="N5" s="29">
        <v>0.40500000000000003</v>
      </c>
      <c r="O5" s="26">
        <f t="shared" si="0"/>
        <v>214.81481481481481</v>
      </c>
      <c r="P5" s="86"/>
      <c r="Q5" s="21"/>
      <c r="R5" s="21"/>
      <c r="S5" s="21"/>
      <c r="T5" s="43"/>
      <c r="U5" s="30"/>
      <c r="V5" s="27"/>
      <c r="W5" s="31"/>
      <c r="X5" s="27"/>
      <c r="Y5" s="27"/>
      <c r="Z5" s="32"/>
      <c r="AA5" s="32"/>
      <c r="AB5" s="32"/>
      <c r="AC5" s="32"/>
      <c r="AD5" s="32"/>
      <c r="AE5" s="27" t="s">
        <v>51</v>
      </c>
      <c r="AF5" s="27"/>
      <c r="AG5" s="27"/>
      <c r="AH5" s="27" t="s">
        <v>51</v>
      </c>
      <c r="AI5" s="27"/>
      <c r="AJ5" s="27"/>
      <c r="AK5" s="16"/>
      <c r="AL5" s="45"/>
      <c r="AM5" s="45"/>
      <c r="AN5" s="45"/>
    </row>
    <row r="6" spans="1:40" s="4" customFormat="1" ht="15" customHeight="1">
      <c r="A6" s="2"/>
      <c r="B6" s="27">
        <v>1995</v>
      </c>
      <c r="C6" s="27" t="s">
        <v>41</v>
      </c>
      <c r="D6" s="28" t="s">
        <v>40</v>
      </c>
      <c r="E6" s="27">
        <v>29</v>
      </c>
      <c r="F6" s="27">
        <v>1</v>
      </c>
      <c r="G6" s="27">
        <v>24</v>
      </c>
      <c r="H6" s="27">
        <v>8</v>
      </c>
      <c r="I6" s="27">
        <v>99</v>
      </c>
      <c r="J6" s="27">
        <v>21</v>
      </c>
      <c r="K6" s="27">
        <v>22</v>
      </c>
      <c r="L6" s="27">
        <v>31</v>
      </c>
      <c r="M6" s="27">
        <v>25</v>
      </c>
      <c r="N6" s="29">
        <v>0.442</v>
      </c>
      <c r="O6" s="26">
        <f t="shared" si="0"/>
        <v>223.98190045248867</v>
      </c>
      <c r="P6" s="86"/>
      <c r="Q6" s="21"/>
      <c r="R6" s="21"/>
      <c r="S6" s="21"/>
      <c r="T6" s="43"/>
      <c r="U6" s="27">
        <v>5</v>
      </c>
      <c r="V6" s="27">
        <v>0</v>
      </c>
      <c r="W6" s="27">
        <v>2</v>
      </c>
      <c r="X6" s="27">
        <v>3</v>
      </c>
      <c r="Y6" s="27">
        <v>10</v>
      </c>
      <c r="Z6" s="32"/>
      <c r="AA6" s="32"/>
      <c r="AB6" s="32"/>
      <c r="AC6" s="32"/>
      <c r="AD6" s="32"/>
      <c r="AE6" s="27"/>
      <c r="AF6" s="27"/>
      <c r="AG6" s="27"/>
      <c r="AH6" s="27"/>
      <c r="AI6" s="27"/>
      <c r="AJ6" s="27"/>
      <c r="AK6" s="16"/>
      <c r="AL6" s="45"/>
      <c r="AM6" s="45"/>
      <c r="AN6" s="45"/>
    </row>
    <row r="7" spans="1:40" s="4" customFormat="1" ht="15" customHeight="1">
      <c r="A7" s="2"/>
      <c r="B7" s="27">
        <v>1996</v>
      </c>
      <c r="C7" s="27" t="s">
        <v>41</v>
      </c>
      <c r="D7" s="28" t="s">
        <v>40</v>
      </c>
      <c r="E7" s="27">
        <v>12</v>
      </c>
      <c r="F7" s="27">
        <v>1</v>
      </c>
      <c r="G7" s="27">
        <v>6</v>
      </c>
      <c r="H7" s="27">
        <v>4</v>
      </c>
      <c r="I7" s="27">
        <v>37</v>
      </c>
      <c r="J7" s="27">
        <v>17</v>
      </c>
      <c r="K7" s="27">
        <v>6</v>
      </c>
      <c r="L7" s="27">
        <v>7</v>
      </c>
      <c r="M7" s="27">
        <v>7</v>
      </c>
      <c r="N7" s="29">
        <v>0.58899999999999997</v>
      </c>
      <c r="O7" s="26">
        <f t="shared" si="0"/>
        <v>62.818336162988118</v>
      </c>
      <c r="P7" s="86"/>
      <c r="Q7" s="21"/>
      <c r="R7" s="21"/>
      <c r="S7" s="21"/>
      <c r="T7" s="43"/>
      <c r="U7" s="27"/>
      <c r="V7" s="27"/>
      <c r="W7" s="27"/>
      <c r="X7" s="27"/>
      <c r="Y7" s="27"/>
      <c r="Z7" s="32"/>
      <c r="AA7" s="32"/>
      <c r="AB7" s="32"/>
      <c r="AC7" s="32"/>
      <c r="AD7" s="32"/>
      <c r="AE7" s="27"/>
      <c r="AF7" s="27"/>
      <c r="AG7" s="27"/>
      <c r="AH7" s="27"/>
      <c r="AI7" s="27"/>
      <c r="AJ7" s="27"/>
      <c r="AK7" s="16"/>
      <c r="AL7" s="45"/>
      <c r="AM7" s="45"/>
      <c r="AN7" s="45"/>
    </row>
    <row r="8" spans="1:40" s="4" customFormat="1" ht="15" customHeight="1">
      <c r="A8" s="2"/>
      <c r="B8" s="27">
        <v>1996</v>
      </c>
      <c r="C8" s="27" t="s">
        <v>42</v>
      </c>
      <c r="D8" s="28" t="s">
        <v>43</v>
      </c>
      <c r="E8" s="27">
        <v>14</v>
      </c>
      <c r="F8" s="27">
        <v>1</v>
      </c>
      <c r="G8" s="27">
        <v>14</v>
      </c>
      <c r="H8" s="27">
        <v>10</v>
      </c>
      <c r="I8" s="27">
        <v>69</v>
      </c>
      <c r="J8" s="27">
        <v>14</v>
      </c>
      <c r="K8" s="27">
        <v>22</v>
      </c>
      <c r="L8" s="27">
        <v>18</v>
      </c>
      <c r="M8" s="27">
        <v>15</v>
      </c>
      <c r="N8" s="29">
        <v>0.622</v>
      </c>
      <c r="O8" s="26">
        <f t="shared" si="0"/>
        <v>110.93247588424437</v>
      </c>
      <c r="P8" s="86"/>
      <c r="Q8" s="21"/>
      <c r="R8" s="21"/>
      <c r="S8" s="21"/>
      <c r="T8" s="43"/>
      <c r="U8" s="27">
        <v>4</v>
      </c>
      <c r="V8" s="31">
        <v>0</v>
      </c>
      <c r="W8" s="31">
        <v>2</v>
      </c>
      <c r="X8" s="31">
        <v>0</v>
      </c>
      <c r="Y8" s="31">
        <v>17</v>
      </c>
      <c r="Z8" s="32"/>
      <c r="AA8" s="32"/>
      <c r="AB8" s="32"/>
      <c r="AC8" s="32"/>
      <c r="AD8" s="32"/>
      <c r="AE8" s="27"/>
      <c r="AF8" s="27"/>
      <c r="AG8" s="27"/>
      <c r="AH8" s="27"/>
      <c r="AI8" s="27"/>
      <c r="AJ8" s="27"/>
      <c r="AK8" s="16"/>
      <c r="AL8" s="45"/>
      <c r="AM8" s="45"/>
      <c r="AN8" s="45"/>
    </row>
    <row r="9" spans="1:40" s="4" customFormat="1" ht="15" customHeight="1">
      <c r="A9" s="2"/>
      <c r="B9" s="27">
        <v>1997</v>
      </c>
      <c r="C9" s="27" t="s">
        <v>44</v>
      </c>
      <c r="D9" s="28" t="s">
        <v>40</v>
      </c>
      <c r="E9" s="27">
        <v>28</v>
      </c>
      <c r="F9" s="27">
        <v>1</v>
      </c>
      <c r="G9" s="27">
        <v>16</v>
      </c>
      <c r="H9" s="27">
        <v>25</v>
      </c>
      <c r="I9" s="27">
        <v>101</v>
      </c>
      <c r="J9" s="27">
        <v>22</v>
      </c>
      <c r="K9" s="27">
        <v>33</v>
      </c>
      <c r="L9" s="27">
        <v>29</v>
      </c>
      <c r="M9" s="27">
        <v>17</v>
      </c>
      <c r="N9" s="29">
        <v>0.57099999999999995</v>
      </c>
      <c r="O9" s="26">
        <f t="shared" si="0"/>
        <v>176.88266199649738</v>
      </c>
      <c r="P9" s="86"/>
      <c r="Q9" s="21"/>
      <c r="R9" s="21"/>
      <c r="S9" s="21"/>
      <c r="T9" s="43"/>
      <c r="U9" s="27">
        <v>9</v>
      </c>
      <c r="V9" s="27">
        <v>0</v>
      </c>
      <c r="W9" s="27">
        <v>8</v>
      </c>
      <c r="X9" s="27">
        <v>2</v>
      </c>
      <c r="Y9" s="27">
        <v>33</v>
      </c>
      <c r="Z9" s="32"/>
      <c r="AA9" s="32"/>
      <c r="AB9" s="32"/>
      <c r="AC9" s="32"/>
      <c r="AD9" s="32"/>
      <c r="AE9" s="27">
        <v>1</v>
      </c>
      <c r="AF9" s="27"/>
      <c r="AG9" s="27">
        <v>1</v>
      </c>
      <c r="AH9" s="27"/>
      <c r="AI9" s="27">
        <v>1</v>
      </c>
      <c r="AJ9" s="27"/>
      <c r="AK9" s="16"/>
      <c r="AL9" s="45"/>
      <c r="AM9" s="45"/>
      <c r="AN9" s="45"/>
    </row>
    <row r="10" spans="1:40" s="4" customFormat="1" ht="15" customHeight="1">
      <c r="A10" s="2"/>
      <c r="B10" s="27">
        <v>1998</v>
      </c>
      <c r="C10" s="27" t="s">
        <v>45</v>
      </c>
      <c r="D10" s="28" t="s">
        <v>40</v>
      </c>
      <c r="E10" s="27">
        <v>28</v>
      </c>
      <c r="F10" s="27">
        <v>2</v>
      </c>
      <c r="G10" s="27">
        <v>32</v>
      </c>
      <c r="H10" s="27">
        <v>19</v>
      </c>
      <c r="I10" s="27">
        <v>130</v>
      </c>
      <c r="J10" s="27">
        <v>28</v>
      </c>
      <c r="K10" s="27">
        <v>27</v>
      </c>
      <c r="L10" s="27">
        <v>41</v>
      </c>
      <c r="M10" s="27">
        <v>34</v>
      </c>
      <c r="N10" s="29">
        <v>0.60199999999999998</v>
      </c>
      <c r="O10" s="26">
        <f t="shared" si="0"/>
        <v>215.94684385382061</v>
      </c>
      <c r="P10" s="86"/>
      <c r="Q10" s="21"/>
      <c r="R10" s="21"/>
      <c r="S10" s="21"/>
      <c r="T10" s="43"/>
      <c r="U10" s="27">
        <v>9</v>
      </c>
      <c r="V10" s="27">
        <v>0</v>
      </c>
      <c r="W10" s="27">
        <v>7</v>
      </c>
      <c r="X10" s="27">
        <v>4</v>
      </c>
      <c r="Y10" s="27">
        <v>34</v>
      </c>
      <c r="Z10" s="32"/>
      <c r="AA10" s="32"/>
      <c r="AB10" s="32"/>
      <c r="AC10" s="32"/>
      <c r="AD10" s="32"/>
      <c r="AE10" s="27">
        <v>1</v>
      </c>
      <c r="AF10" s="27"/>
      <c r="AG10" s="27"/>
      <c r="AH10" s="27"/>
      <c r="AI10" s="27"/>
      <c r="AJ10" s="27">
        <v>1</v>
      </c>
      <c r="AK10" s="16"/>
      <c r="AL10" s="45"/>
      <c r="AM10" s="45"/>
      <c r="AN10" s="45"/>
    </row>
    <row r="11" spans="1:40" s="4" customFormat="1" ht="15" customHeight="1">
      <c r="A11" s="2"/>
      <c r="B11" s="27">
        <v>1999</v>
      </c>
      <c r="C11" s="27" t="s">
        <v>46</v>
      </c>
      <c r="D11" s="28" t="s">
        <v>40</v>
      </c>
      <c r="E11" s="27">
        <v>28</v>
      </c>
      <c r="F11" s="27">
        <v>1</v>
      </c>
      <c r="G11" s="27">
        <v>27</v>
      </c>
      <c r="H11" s="27">
        <v>23</v>
      </c>
      <c r="I11" s="27">
        <v>113</v>
      </c>
      <c r="J11" s="27">
        <v>36</v>
      </c>
      <c r="K11" s="27">
        <v>24</v>
      </c>
      <c r="L11" s="27">
        <v>25</v>
      </c>
      <c r="M11" s="27">
        <v>28</v>
      </c>
      <c r="N11" s="29">
        <v>0.53100000000000003</v>
      </c>
      <c r="O11" s="26">
        <f t="shared" si="0"/>
        <v>212.8060263653484</v>
      </c>
      <c r="P11" s="86"/>
      <c r="Q11" s="21"/>
      <c r="R11" s="21"/>
      <c r="S11" s="21"/>
      <c r="T11" s="43"/>
      <c r="U11" s="27">
        <v>9</v>
      </c>
      <c r="V11" s="27">
        <v>1</v>
      </c>
      <c r="W11" s="27">
        <v>8</v>
      </c>
      <c r="X11" s="27">
        <v>11</v>
      </c>
      <c r="Y11" s="27">
        <v>40</v>
      </c>
      <c r="Z11" s="32"/>
      <c r="AA11" s="32"/>
      <c r="AB11" s="32"/>
      <c r="AC11" s="32"/>
      <c r="AD11" s="32"/>
      <c r="AE11" s="27">
        <v>1</v>
      </c>
      <c r="AF11" s="27"/>
      <c r="AG11" s="27"/>
      <c r="AH11" s="27">
        <v>1</v>
      </c>
      <c r="AI11" s="27"/>
      <c r="AJ11" s="27"/>
      <c r="AK11" s="16" t="s">
        <v>204</v>
      </c>
      <c r="AL11" s="45"/>
      <c r="AM11" s="45"/>
      <c r="AN11" s="45"/>
    </row>
    <row r="12" spans="1:40" s="4" customFormat="1" ht="15" customHeight="1">
      <c r="A12" s="2"/>
      <c r="B12" s="27">
        <v>2000</v>
      </c>
      <c r="C12" s="27" t="s">
        <v>44</v>
      </c>
      <c r="D12" s="28" t="s">
        <v>47</v>
      </c>
      <c r="E12" s="27">
        <v>28</v>
      </c>
      <c r="F12" s="27">
        <v>2</v>
      </c>
      <c r="G12" s="27">
        <v>33</v>
      </c>
      <c r="H12" s="27">
        <v>29</v>
      </c>
      <c r="I12" s="27">
        <v>176</v>
      </c>
      <c r="J12" s="27">
        <v>13</v>
      </c>
      <c r="K12" s="27">
        <v>44</v>
      </c>
      <c r="L12" s="27">
        <v>84</v>
      </c>
      <c r="M12" s="27">
        <v>35</v>
      </c>
      <c r="N12" s="29">
        <v>0.66900000000000004</v>
      </c>
      <c r="O12" s="26">
        <f t="shared" si="0"/>
        <v>263.0792227204783</v>
      </c>
      <c r="P12" s="86"/>
      <c r="Q12" s="21"/>
      <c r="R12" s="21" t="s">
        <v>65</v>
      </c>
      <c r="S12" s="21" t="s">
        <v>64</v>
      </c>
      <c r="T12" s="43"/>
      <c r="U12" s="27">
        <v>12</v>
      </c>
      <c r="V12" s="27">
        <v>0</v>
      </c>
      <c r="W12" s="27">
        <v>8</v>
      </c>
      <c r="X12" s="27">
        <v>9</v>
      </c>
      <c r="Y12" s="27">
        <v>57</v>
      </c>
      <c r="Z12" s="32"/>
      <c r="AA12" s="32"/>
      <c r="AB12" s="32"/>
      <c r="AC12" s="32"/>
      <c r="AD12" s="32"/>
      <c r="AE12" s="27">
        <v>1</v>
      </c>
      <c r="AF12" s="27"/>
      <c r="AG12" s="27">
        <v>1</v>
      </c>
      <c r="AH12" s="27"/>
      <c r="AI12" s="27">
        <v>1</v>
      </c>
      <c r="AJ12" s="27"/>
      <c r="AK12" s="16"/>
      <c r="AL12" s="45"/>
      <c r="AM12" s="45"/>
      <c r="AN12" s="45"/>
    </row>
    <row r="13" spans="1:40" s="4" customFormat="1" ht="15" customHeight="1">
      <c r="A13" s="2"/>
      <c r="B13" s="27">
        <v>2001</v>
      </c>
      <c r="C13" s="27" t="s">
        <v>46</v>
      </c>
      <c r="D13" s="28" t="s">
        <v>47</v>
      </c>
      <c r="E13" s="27">
        <v>28</v>
      </c>
      <c r="F13" s="27">
        <v>4</v>
      </c>
      <c r="G13" s="27">
        <v>45</v>
      </c>
      <c r="H13" s="27">
        <v>33</v>
      </c>
      <c r="I13" s="27">
        <v>170</v>
      </c>
      <c r="J13" s="27">
        <v>25</v>
      </c>
      <c r="K13" s="27">
        <v>33</v>
      </c>
      <c r="L13" s="27">
        <v>63</v>
      </c>
      <c r="M13" s="27">
        <v>49</v>
      </c>
      <c r="N13" s="35">
        <v>0.70499999999999996</v>
      </c>
      <c r="O13" s="26">
        <f t="shared" si="0"/>
        <v>241.13475177304966</v>
      </c>
      <c r="P13" s="86"/>
      <c r="Q13" s="21"/>
      <c r="R13" s="21" t="s">
        <v>49</v>
      </c>
      <c r="S13" s="21" t="s">
        <v>41</v>
      </c>
      <c r="T13" s="43"/>
      <c r="U13" s="27">
        <v>9</v>
      </c>
      <c r="V13" s="27">
        <v>0</v>
      </c>
      <c r="W13" s="27">
        <v>11</v>
      </c>
      <c r="X13" s="27">
        <v>15</v>
      </c>
      <c r="Y13" s="27">
        <v>40</v>
      </c>
      <c r="Z13" s="32"/>
      <c r="AA13" s="32"/>
      <c r="AB13" s="32"/>
      <c r="AC13" s="32"/>
      <c r="AD13" s="32"/>
      <c r="AE13" s="27">
        <v>1</v>
      </c>
      <c r="AF13" s="27"/>
      <c r="AG13" s="27">
        <v>1</v>
      </c>
      <c r="AH13" s="27">
        <v>1</v>
      </c>
      <c r="AI13" s="27"/>
      <c r="AJ13" s="27"/>
      <c r="AK13" s="16" t="s">
        <v>205</v>
      </c>
      <c r="AL13" s="45"/>
      <c r="AM13" s="45"/>
      <c r="AN13" s="45"/>
    </row>
    <row r="14" spans="1:40" s="4" customFormat="1" ht="15" customHeight="1">
      <c r="A14" s="2"/>
      <c r="B14" s="27">
        <v>2002</v>
      </c>
      <c r="C14" s="27" t="s">
        <v>46</v>
      </c>
      <c r="D14" s="28" t="s">
        <v>47</v>
      </c>
      <c r="E14" s="27">
        <v>29</v>
      </c>
      <c r="F14" s="27">
        <v>4</v>
      </c>
      <c r="G14" s="27">
        <v>57</v>
      </c>
      <c r="H14" s="27">
        <v>29</v>
      </c>
      <c r="I14" s="27">
        <v>166</v>
      </c>
      <c r="J14" s="27">
        <v>11</v>
      </c>
      <c r="K14" s="27">
        <v>27</v>
      </c>
      <c r="L14" s="27">
        <v>67</v>
      </c>
      <c r="M14" s="27">
        <v>61</v>
      </c>
      <c r="N14" s="36">
        <v>0.63600000000000001</v>
      </c>
      <c r="O14" s="26">
        <f t="shared" si="0"/>
        <v>261.00628930817612</v>
      </c>
      <c r="P14" s="86" t="s">
        <v>44</v>
      </c>
      <c r="Q14" s="21"/>
      <c r="R14" s="27" t="s">
        <v>46</v>
      </c>
      <c r="S14" s="21" t="s">
        <v>42</v>
      </c>
      <c r="T14" s="43"/>
      <c r="U14" s="27">
        <v>10</v>
      </c>
      <c r="V14" s="27">
        <v>3</v>
      </c>
      <c r="W14" s="27">
        <v>6</v>
      </c>
      <c r="X14" s="27">
        <v>18</v>
      </c>
      <c r="Y14" s="27">
        <v>49</v>
      </c>
      <c r="Z14" s="32"/>
      <c r="AA14" s="32"/>
      <c r="AB14" s="32"/>
      <c r="AC14" s="32"/>
      <c r="AD14" s="32"/>
      <c r="AE14" s="27">
        <v>1</v>
      </c>
      <c r="AF14" s="27"/>
      <c r="AG14" s="27"/>
      <c r="AH14" s="27">
        <v>1</v>
      </c>
      <c r="AI14" s="27"/>
      <c r="AJ14" s="27"/>
      <c r="AK14" s="16" t="s">
        <v>207</v>
      </c>
      <c r="AL14" s="45"/>
      <c r="AM14" s="45"/>
      <c r="AN14" s="45"/>
    </row>
    <row r="15" spans="1:40" s="4" customFormat="1" ht="15" customHeight="1">
      <c r="A15" s="2"/>
      <c r="B15" s="27">
        <v>2003</v>
      </c>
      <c r="C15" s="27" t="s">
        <v>46</v>
      </c>
      <c r="D15" s="28" t="s">
        <v>47</v>
      </c>
      <c r="E15" s="27">
        <v>26</v>
      </c>
      <c r="F15" s="27">
        <v>3</v>
      </c>
      <c r="G15" s="27">
        <v>21</v>
      </c>
      <c r="H15" s="27">
        <v>25</v>
      </c>
      <c r="I15" s="27">
        <v>121</v>
      </c>
      <c r="J15" s="27">
        <v>18</v>
      </c>
      <c r="K15" s="27">
        <v>24</v>
      </c>
      <c r="L15" s="27">
        <v>55</v>
      </c>
      <c r="M15" s="27">
        <v>24</v>
      </c>
      <c r="N15" s="29">
        <v>0.59599999999999997</v>
      </c>
      <c r="O15" s="26">
        <f t="shared" si="0"/>
        <v>203.02013422818794</v>
      </c>
      <c r="P15" s="86"/>
      <c r="Q15" s="21"/>
      <c r="R15" s="21"/>
      <c r="S15" s="21"/>
      <c r="T15" s="43"/>
      <c r="U15" s="27">
        <v>11</v>
      </c>
      <c r="V15" s="27">
        <v>0</v>
      </c>
      <c r="W15" s="27">
        <v>7</v>
      </c>
      <c r="X15" s="27">
        <v>10</v>
      </c>
      <c r="Y15" s="27">
        <v>57</v>
      </c>
      <c r="Z15" s="32"/>
      <c r="AA15" s="32"/>
      <c r="AB15" s="32"/>
      <c r="AC15" s="32"/>
      <c r="AD15" s="32"/>
      <c r="AE15" s="27">
        <v>1</v>
      </c>
      <c r="AF15" s="27"/>
      <c r="AG15" s="27"/>
      <c r="AH15" s="27">
        <v>1</v>
      </c>
      <c r="AI15" s="27"/>
      <c r="AJ15" s="27"/>
      <c r="AK15" s="16"/>
      <c r="AL15" s="45"/>
      <c r="AM15" s="45"/>
      <c r="AN15" s="45"/>
    </row>
    <row r="16" spans="1:40" s="4" customFormat="1" ht="15" customHeight="1">
      <c r="A16" s="2"/>
      <c r="B16" s="27">
        <v>2004</v>
      </c>
      <c r="C16" s="27" t="s">
        <v>44</v>
      </c>
      <c r="D16" s="28" t="s">
        <v>40</v>
      </c>
      <c r="E16" s="27">
        <v>28</v>
      </c>
      <c r="F16" s="27">
        <v>2</v>
      </c>
      <c r="G16" s="27">
        <v>29</v>
      </c>
      <c r="H16" s="27">
        <v>28</v>
      </c>
      <c r="I16" s="27">
        <v>140</v>
      </c>
      <c r="J16" s="27">
        <v>18</v>
      </c>
      <c r="K16" s="27">
        <v>32</v>
      </c>
      <c r="L16" s="27">
        <v>59</v>
      </c>
      <c r="M16" s="27">
        <v>31</v>
      </c>
      <c r="N16" s="29">
        <v>0.59099999999999997</v>
      </c>
      <c r="O16" s="26">
        <f t="shared" si="0"/>
        <v>236.88663282571912</v>
      </c>
      <c r="P16" s="86"/>
      <c r="Q16" s="21"/>
      <c r="R16" s="21" t="s">
        <v>66</v>
      </c>
      <c r="S16" s="21"/>
      <c r="T16" s="43"/>
      <c r="U16" s="27">
        <v>14</v>
      </c>
      <c r="V16" s="27">
        <v>1</v>
      </c>
      <c r="W16" s="27">
        <v>19</v>
      </c>
      <c r="X16" s="27">
        <v>8</v>
      </c>
      <c r="Y16" s="27">
        <v>71</v>
      </c>
      <c r="Z16" s="32"/>
      <c r="AA16" s="32"/>
      <c r="AB16" s="32"/>
      <c r="AC16" s="32"/>
      <c r="AD16" s="32"/>
      <c r="AE16" s="27">
        <v>1</v>
      </c>
      <c r="AF16" s="27"/>
      <c r="AG16" s="27"/>
      <c r="AH16" s="27" t="s">
        <v>51</v>
      </c>
      <c r="AI16" s="27">
        <v>1</v>
      </c>
      <c r="AJ16" s="27"/>
      <c r="AK16" s="16" t="s">
        <v>201</v>
      </c>
      <c r="AL16" s="45"/>
      <c r="AM16" s="45"/>
      <c r="AN16" s="45"/>
    </row>
    <row r="17" spans="1:40" s="4" customFormat="1" ht="15" customHeight="1">
      <c r="A17" s="2"/>
      <c r="B17" s="27">
        <v>2005</v>
      </c>
      <c r="C17" s="27" t="s">
        <v>46</v>
      </c>
      <c r="D17" s="28" t="s">
        <v>40</v>
      </c>
      <c r="E17" s="27">
        <v>25</v>
      </c>
      <c r="F17" s="27">
        <v>2</v>
      </c>
      <c r="G17" s="27">
        <v>35</v>
      </c>
      <c r="H17" s="27">
        <v>29</v>
      </c>
      <c r="I17" s="27">
        <v>135</v>
      </c>
      <c r="J17" s="27">
        <v>12</v>
      </c>
      <c r="K17" s="27">
        <v>28</v>
      </c>
      <c r="L17" s="27">
        <v>58</v>
      </c>
      <c r="M17" s="27">
        <v>37</v>
      </c>
      <c r="N17" s="29">
        <v>0.61099999999999999</v>
      </c>
      <c r="O17" s="26">
        <f t="shared" si="0"/>
        <v>220.94926350245498</v>
      </c>
      <c r="P17" s="86"/>
      <c r="Q17" s="21"/>
      <c r="R17" s="21" t="s">
        <v>48</v>
      </c>
      <c r="S17" s="21" t="s">
        <v>65</v>
      </c>
      <c r="T17" s="43"/>
      <c r="U17" s="27">
        <v>15</v>
      </c>
      <c r="V17" s="27">
        <v>2</v>
      </c>
      <c r="W17" s="27">
        <v>10</v>
      </c>
      <c r="X17" s="27">
        <v>10</v>
      </c>
      <c r="Y17" s="27">
        <v>66</v>
      </c>
      <c r="Z17" s="32"/>
      <c r="AA17" s="32"/>
      <c r="AB17" s="32"/>
      <c r="AC17" s="32"/>
      <c r="AD17" s="32"/>
      <c r="AE17" s="27">
        <v>1</v>
      </c>
      <c r="AF17" s="27"/>
      <c r="AG17" s="27">
        <v>1</v>
      </c>
      <c r="AH17" s="27">
        <v>1</v>
      </c>
      <c r="AI17" s="27"/>
      <c r="AJ17" s="27"/>
      <c r="AK17" s="16" t="s">
        <v>205</v>
      </c>
      <c r="AL17" s="45"/>
      <c r="AM17" s="45"/>
      <c r="AN17" s="45"/>
    </row>
    <row r="18" spans="1:40" s="4" customFormat="1" ht="15" customHeight="1">
      <c r="A18" s="2"/>
      <c r="B18" s="27">
        <v>2006</v>
      </c>
      <c r="C18" s="27" t="s">
        <v>48</v>
      </c>
      <c r="D18" s="28" t="s">
        <v>40</v>
      </c>
      <c r="E18" s="27">
        <v>27</v>
      </c>
      <c r="F18" s="27">
        <v>4</v>
      </c>
      <c r="G18" s="27">
        <v>17</v>
      </c>
      <c r="H18" s="27">
        <v>21</v>
      </c>
      <c r="I18" s="27">
        <v>127</v>
      </c>
      <c r="J18" s="27">
        <v>15</v>
      </c>
      <c r="K18" s="27">
        <v>47</v>
      </c>
      <c r="L18" s="27">
        <v>44</v>
      </c>
      <c r="M18" s="27">
        <v>21</v>
      </c>
      <c r="N18" s="29">
        <v>0.56999999999999995</v>
      </c>
      <c r="O18" s="26">
        <f t="shared" si="0"/>
        <v>222.80701754385967</v>
      </c>
      <c r="P18" s="86"/>
      <c r="Q18" s="21"/>
      <c r="R18" s="21"/>
      <c r="S18" s="21"/>
      <c r="T18" s="43"/>
      <c r="U18" s="27">
        <v>11</v>
      </c>
      <c r="V18" s="27">
        <v>0</v>
      </c>
      <c r="W18" s="27">
        <v>8</v>
      </c>
      <c r="X18" s="27">
        <v>2</v>
      </c>
      <c r="Y18" s="27">
        <v>40</v>
      </c>
      <c r="Z18" s="32"/>
      <c r="AA18" s="32"/>
      <c r="AB18" s="32"/>
      <c r="AC18" s="32"/>
      <c r="AD18" s="32"/>
      <c r="AE18" s="27">
        <v>1</v>
      </c>
      <c r="AF18" s="27"/>
      <c r="AG18" s="27"/>
      <c r="AH18" s="27" t="s">
        <v>51</v>
      </c>
      <c r="AI18" s="27"/>
      <c r="AJ18" s="27"/>
      <c r="AK18" s="16"/>
      <c r="AL18" s="45"/>
      <c r="AM18" s="45"/>
      <c r="AN18" s="45"/>
    </row>
    <row r="19" spans="1:40" s="4" customFormat="1" ht="15" customHeight="1">
      <c r="A19" s="2"/>
      <c r="B19" s="27">
        <v>2007</v>
      </c>
      <c r="C19" s="27" t="s">
        <v>49</v>
      </c>
      <c r="D19" s="28" t="s">
        <v>50</v>
      </c>
      <c r="E19" s="27">
        <v>26</v>
      </c>
      <c r="F19" s="27">
        <v>1</v>
      </c>
      <c r="G19" s="27">
        <v>22</v>
      </c>
      <c r="H19" s="27">
        <v>14</v>
      </c>
      <c r="I19" s="27">
        <v>118</v>
      </c>
      <c r="J19" s="27">
        <v>23</v>
      </c>
      <c r="K19" s="27">
        <v>41</v>
      </c>
      <c r="L19" s="27">
        <v>31</v>
      </c>
      <c r="M19" s="27">
        <v>23</v>
      </c>
      <c r="N19" s="29">
        <v>0.58399999999999996</v>
      </c>
      <c r="O19" s="26">
        <f t="shared" si="0"/>
        <v>202.05479452054794</v>
      </c>
      <c r="P19" s="86"/>
      <c r="Q19" s="21"/>
      <c r="R19" s="21"/>
      <c r="S19" s="21"/>
      <c r="T19" s="43"/>
      <c r="U19" s="27">
        <v>3</v>
      </c>
      <c r="V19" s="27">
        <v>0</v>
      </c>
      <c r="W19" s="27">
        <v>4</v>
      </c>
      <c r="X19" s="27">
        <v>3</v>
      </c>
      <c r="Y19" s="27">
        <v>12</v>
      </c>
      <c r="Z19" s="32"/>
      <c r="AA19" s="32"/>
      <c r="AB19" s="32"/>
      <c r="AC19" s="32"/>
      <c r="AD19" s="32"/>
      <c r="AE19" s="27">
        <v>1</v>
      </c>
      <c r="AF19" s="27"/>
      <c r="AG19" s="27"/>
      <c r="AH19" s="27"/>
      <c r="AI19" s="27"/>
      <c r="AJ19" s="27"/>
      <c r="AK19" s="16" t="s">
        <v>208</v>
      </c>
      <c r="AL19" s="45"/>
      <c r="AM19" s="45"/>
      <c r="AN19" s="45"/>
    </row>
    <row r="20" spans="1:40" s="4" customFormat="1" ht="15" customHeight="1">
      <c r="A20" s="2"/>
      <c r="B20" s="27">
        <v>2008</v>
      </c>
      <c r="C20" s="27" t="s">
        <v>48</v>
      </c>
      <c r="D20" s="28" t="s">
        <v>50</v>
      </c>
      <c r="E20" s="27">
        <v>24</v>
      </c>
      <c r="F20" s="27">
        <v>1</v>
      </c>
      <c r="G20" s="27">
        <v>6</v>
      </c>
      <c r="H20" s="27">
        <v>26</v>
      </c>
      <c r="I20" s="27">
        <v>132</v>
      </c>
      <c r="J20" s="27">
        <v>19</v>
      </c>
      <c r="K20" s="27">
        <v>48</v>
      </c>
      <c r="L20" s="27">
        <v>58</v>
      </c>
      <c r="M20" s="27">
        <v>7</v>
      </c>
      <c r="N20" s="29">
        <v>0.67300000000000004</v>
      </c>
      <c r="O20" s="26">
        <f t="shared" si="0"/>
        <v>196.13670133729568</v>
      </c>
      <c r="P20" s="86"/>
      <c r="Q20" s="21"/>
      <c r="R20" s="21"/>
      <c r="S20" s="21" t="s">
        <v>42</v>
      </c>
      <c r="T20" s="43"/>
      <c r="U20" s="27">
        <v>12</v>
      </c>
      <c r="V20" s="27">
        <v>0</v>
      </c>
      <c r="W20" s="27">
        <v>1</v>
      </c>
      <c r="X20" s="27">
        <v>10</v>
      </c>
      <c r="Y20" s="27">
        <v>67</v>
      </c>
      <c r="Z20" s="32"/>
      <c r="AA20" s="32"/>
      <c r="AB20" s="32"/>
      <c r="AC20" s="32"/>
      <c r="AD20" s="32"/>
      <c r="AE20" s="27">
        <v>1</v>
      </c>
      <c r="AF20" s="27"/>
      <c r="AG20" s="27"/>
      <c r="AH20" s="31"/>
      <c r="AI20" s="34"/>
      <c r="AJ20" s="27"/>
      <c r="AK20" s="16"/>
      <c r="AL20" s="45"/>
      <c r="AM20" s="45"/>
      <c r="AN20" s="45"/>
    </row>
    <row r="21" spans="1:40" s="4" customFormat="1" ht="15" customHeight="1">
      <c r="A21" s="2"/>
      <c r="B21" s="27">
        <v>2009</v>
      </c>
      <c r="C21" s="27" t="s">
        <v>44</v>
      </c>
      <c r="D21" s="28" t="s">
        <v>50</v>
      </c>
      <c r="E21" s="27">
        <v>24</v>
      </c>
      <c r="F21" s="27">
        <v>2</v>
      </c>
      <c r="G21" s="27">
        <v>38</v>
      </c>
      <c r="H21" s="27">
        <v>13</v>
      </c>
      <c r="I21" s="27">
        <v>134</v>
      </c>
      <c r="J21" s="27">
        <v>7</v>
      </c>
      <c r="K21" s="27">
        <v>26</v>
      </c>
      <c r="L21" s="27">
        <v>61</v>
      </c>
      <c r="M21" s="27">
        <v>40</v>
      </c>
      <c r="N21" s="29">
        <v>0.66700000000000004</v>
      </c>
      <c r="O21" s="26">
        <f t="shared" si="0"/>
        <v>200.89955022488755</v>
      </c>
      <c r="P21" s="86" t="s">
        <v>41</v>
      </c>
      <c r="Q21" s="21"/>
      <c r="R21" s="21" t="s">
        <v>42</v>
      </c>
      <c r="S21" s="21" t="s">
        <v>49</v>
      </c>
      <c r="T21" s="43"/>
      <c r="U21" s="27">
        <v>14</v>
      </c>
      <c r="V21" s="27">
        <v>0</v>
      </c>
      <c r="W21" s="31">
        <v>13</v>
      </c>
      <c r="X21" s="27">
        <v>7</v>
      </c>
      <c r="Y21" s="27">
        <v>56</v>
      </c>
      <c r="Z21" s="32"/>
      <c r="AA21" s="32"/>
      <c r="AB21" s="32"/>
      <c r="AC21" s="32"/>
      <c r="AD21" s="32"/>
      <c r="AE21" s="27">
        <v>1</v>
      </c>
      <c r="AF21" s="31"/>
      <c r="AG21" s="31"/>
      <c r="AH21" s="31" t="s">
        <v>51</v>
      </c>
      <c r="AI21" s="34">
        <v>1</v>
      </c>
      <c r="AJ21" s="27"/>
      <c r="AK21" s="16" t="s">
        <v>209</v>
      </c>
      <c r="AL21" s="45"/>
      <c r="AM21" s="45"/>
      <c r="AN21" s="45"/>
    </row>
    <row r="22" spans="1:40" s="4" customFormat="1" ht="15" customHeight="1">
      <c r="A22" s="2"/>
      <c r="B22" s="27">
        <v>2010</v>
      </c>
      <c r="C22" s="27" t="s">
        <v>44</v>
      </c>
      <c r="D22" s="28" t="s">
        <v>50</v>
      </c>
      <c r="E22" s="27">
        <v>26</v>
      </c>
      <c r="F22" s="27">
        <v>1</v>
      </c>
      <c r="G22" s="37">
        <v>48</v>
      </c>
      <c r="H22" s="37">
        <v>14</v>
      </c>
      <c r="I22" s="37">
        <v>119</v>
      </c>
      <c r="J22" s="27">
        <v>10</v>
      </c>
      <c r="K22" s="27">
        <v>13</v>
      </c>
      <c r="L22" s="27">
        <v>47</v>
      </c>
      <c r="M22" s="27">
        <v>49</v>
      </c>
      <c r="N22" s="29">
        <v>0.54100000000000004</v>
      </c>
      <c r="O22" s="26">
        <f t="shared" si="0"/>
        <v>219.96303142329018</v>
      </c>
      <c r="P22" s="86" t="s">
        <v>64</v>
      </c>
      <c r="Q22" s="21"/>
      <c r="R22" s="21" t="s">
        <v>64</v>
      </c>
      <c r="S22" s="21"/>
      <c r="T22" s="43"/>
      <c r="U22" s="27">
        <v>10</v>
      </c>
      <c r="V22" s="27">
        <v>1</v>
      </c>
      <c r="W22" s="31">
        <v>9</v>
      </c>
      <c r="X22" s="27">
        <v>2</v>
      </c>
      <c r="Y22" s="27">
        <v>43</v>
      </c>
      <c r="Z22" s="32"/>
      <c r="AA22" s="32"/>
      <c r="AB22" s="32"/>
      <c r="AC22" s="32"/>
      <c r="AD22" s="32"/>
      <c r="AE22" s="27">
        <v>1</v>
      </c>
      <c r="AF22" s="31"/>
      <c r="AG22" s="31"/>
      <c r="AH22" s="31"/>
      <c r="AI22" s="34">
        <v>1</v>
      </c>
      <c r="AJ22" s="27"/>
      <c r="AK22" s="16" t="s">
        <v>204</v>
      </c>
      <c r="AL22" s="45"/>
      <c r="AM22" s="45"/>
      <c r="AN22" s="45"/>
    </row>
    <row r="23" spans="1:40" s="4" customFormat="1" ht="15" customHeight="1">
      <c r="A23" s="2"/>
      <c r="B23" s="27">
        <v>2011</v>
      </c>
      <c r="C23" s="27" t="s">
        <v>46</v>
      </c>
      <c r="D23" s="28" t="s">
        <v>47</v>
      </c>
      <c r="E23" s="27">
        <v>26</v>
      </c>
      <c r="F23" s="27">
        <v>0</v>
      </c>
      <c r="G23" s="27">
        <v>31</v>
      </c>
      <c r="H23" s="27">
        <v>20</v>
      </c>
      <c r="I23" s="27">
        <v>116</v>
      </c>
      <c r="J23" s="27">
        <v>3</v>
      </c>
      <c r="K23" s="27">
        <v>19</v>
      </c>
      <c r="L23" s="27">
        <v>63</v>
      </c>
      <c r="M23" s="27">
        <v>31</v>
      </c>
      <c r="N23" s="29">
        <v>0.61399999999999999</v>
      </c>
      <c r="O23" s="26">
        <f>PRODUCT(I23/N23)</f>
        <v>188.92508143322476</v>
      </c>
      <c r="P23" s="21"/>
      <c r="Q23" s="21"/>
      <c r="R23" s="21"/>
      <c r="S23" s="21"/>
      <c r="T23" s="26"/>
      <c r="U23" s="27">
        <v>13</v>
      </c>
      <c r="V23" s="27">
        <v>1</v>
      </c>
      <c r="W23" s="31">
        <v>10</v>
      </c>
      <c r="X23" s="27">
        <v>12</v>
      </c>
      <c r="Y23" s="27">
        <v>56</v>
      </c>
      <c r="Z23" s="32"/>
      <c r="AA23" s="32"/>
      <c r="AB23" s="32"/>
      <c r="AC23" s="32"/>
      <c r="AD23" s="32"/>
      <c r="AE23" s="27">
        <v>1</v>
      </c>
      <c r="AF23" s="31">
        <v>1</v>
      </c>
      <c r="AG23" s="31">
        <v>1</v>
      </c>
      <c r="AH23" s="31">
        <v>1</v>
      </c>
      <c r="AI23" s="34"/>
      <c r="AJ23" s="27"/>
      <c r="AK23" s="16" t="s">
        <v>202</v>
      </c>
      <c r="AL23" s="45"/>
      <c r="AM23" s="45"/>
      <c r="AN23" s="45"/>
    </row>
    <row r="24" spans="1:40" s="4" customFormat="1" ht="15" customHeight="1">
      <c r="A24" s="2"/>
      <c r="B24" s="27">
        <v>2012</v>
      </c>
      <c r="C24" s="27" t="s">
        <v>46</v>
      </c>
      <c r="D24" s="28" t="s">
        <v>47</v>
      </c>
      <c r="E24" s="27">
        <v>26</v>
      </c>
      <c r="F24" s="27">
        <v>0</v>
      </c>
      <c r="G24" s="37">
        <v>22</v>
      </c>
      <c r="H24" s="37">
        <v>14</v>
      </c>
      <c r="I24" s="37">
        <v>100</v>
      </c>
      <c r="J24" s="27">
        <v>11</v>
      </c>
      <c r="K24" s="27">
        <v>17</v>
      </c>
      <c r="L24" s="27">
        <v>50</v>
      </c>
      <c r="M24" s="34">
        <v>22</v>
      </c>
      <c r="N24" s="29">
        <v>0.54300000000000004</v>
      </c>
      <c r="O24" s="26">
        <f>PRODUCT(I24/N24)</f>
        <v>184.16206261510126</v>
      </c>
      <c r="P24" s="86"/>
      <c r="Q24" s="21"/>
      <c r="R24" s="21"/>
      <c r="S24" s="21"/>
      <c r="T24" s="40"/>
      <c r="U24" s="27">
        <v>10</v>
      </c>
      <c r="V24" s="27">
        <v>1</v>
      </c>
      <c r="W24" s="31">
        <v>6</v>
      </c>
      <c r="X24" s="27">
        <v>9</v>
      </c>
      <c r="Y24" s="27">
        <v>38</v>
      </c>
      <c r="Z24" s="32"/>
      <c r="AA24" s="32"/>
      <c r="AB24" s="32"/>
      <c r="AC24" s="32"/>
      <c r="AD24" s="32"/>
      <c r="AE24" s="27">
        <v>1</v>
      </c>
      <c r="AF24" s="31"/>
      <c r="AG24" s="31"/>
      <c r="AH24" s="31">
        <v>1</v>
      </c>
      <c r="AI24" s="34"/>
      <c r="AJ24" s="27"/>
      <c r="AK24" s="16" t="s">
        <v>201</v>
      </c>
      <c r="AL24" s="45"/>
      <c r="AM24" s="45"/>
      <c r="AN24" s="45"/>
    </row>
    <row r="25" spans="1:40" s="4" customFormat="1" ht="15" customHeight="1">
      <c r="A25" s="2"/>
      <c r="B25" s="27">
        <v>2013</v>
      </c>
      <c r="C25" s="27" t="s">
        <v>46</v>
      </c>
      <c r="D25" s="28" t="s">
        <v>47</v>
      </c>
      <c r="E25" s="27">
        <v>26</v>
      </c>
      <c r="F25" s="27">
        <v>1</v>
      </c>
      <c r="G25" s="27">
        <v>18</v>
      </c>
      <c r="H25" s="27">
        <v>25</v>
      </c>
      <c r="I25" s="27">
        <v>93</v>
      </c>
      <c r="J25" s="27">
        <v>6</v>
      </c>
      <c r="K25" s="27">
        <v>22</v>
      </c>
      <c r="L25" s="27">
        <v>46</v>
      </c>
      <c r="M25" s="34">
        <v>19</v>
      </c>
      <c r="N25" s="29">
        <v>0.56399999999999995</v>
      </c>
      <c r="O25" s="26">
        <f>PRODUCT(I25/N25)</f>
        <v>164.89361702127661</v>
      </c>
      <c r="P25" s="86"/>
      <c r="Q25" s="21"/>
      <c r="R25" s="21"/>
      <c r="S25" s="21"/>
      <c r="T25" s="43"/>
      <c r="U25" s="27">
        <v>9</v>
      </c>
      <c r="V25" s="27">
        <v>0</v>
      </c>
      <c r="W25" s="31">
        <v>6</v>
      </c>
      <c r="X25" s="27">
        <v>7</v>
      </c>
      <c r="Y25" s="27">
        <v>21</v>
      </c>
      <c r="Z25" s="32"/>
      <c r="AA25" s="32"/>
      <c r="AB25" s="32"/>
      <c r="AC25" s="32"/>
      <c r="AD25" s="32"/>
      <c r="AE25" s="27">
        <v>1</v>
      </c>
      <c r="AF25" s="31"/>
      <c r="AG25" s="31">
        <v>1</v>
      </c>
      <c r="AH25" s="31">
        <v>1</v>
      </c>
      <c r="AI25" s="34"/>
      <c r="AJ25" s="27"/>
      <c r="AK25" s="16" t="s">
        <v>204</v>
      </c>
      <c r="AL25" s="45"/>
      <c r="AM25" s="45"/>
      <c r="AN25" s="45"/>
    </row>
    <row r="26" spans="1:40" s="4" customFormat="1" ht="15" customHeight="1">
      <c r="A26" s="2"/>
      <c r="B26" s="27">
        <v>2014</v>
      </c>
      <c r="C26" s="27" t="s">
        <v>46</v>
      </c>
      <c r="D26" s="28" t="s">
        <v>47</v>
      </c>
      <c r="E26" s="27">
        <v>30</v>
      </c>
      <c r="F26" s="27">
        <v>6</v>
      </c>
      <c r="G26" s="37">
        <v>44</v>
      </c>
      <c r="H26" s="37">
        <v>18</v>
      </c>
      <c r="I26" s="37">
        <v>125</v>
      </c>
      <c r="J26" s="27">
        <v>17</v>
      </c>
      <c r="K26" s="27">
        <v>19</v>
      </c>
      <c r="L26" s="27">
        <v>39</v>
      </c>
      <c r="M26" s="34">
        <v>50</v>
      </c>
      <c r="N26" s="29">
        <v>0.56100000000000005</v>
      </c>
      <c r="O26" s="26">
        <f>PRODUCT(I26/N26)</f>
        <v>222.81639928698749</v>
      </c>
      <c r="P26" s="86"/>
      <c r="Q26" s="21"/>
      <c r="R26" s="21"/>
      <c r="S26" s="21"/>
      <c r="T26" s="40"/>
      <c r="U26" s="27">
        <v>9</v>
      </c>
      <c r="V26" s="27">
        <v>0</v>
      </c>
      <c r="W26" s="27">
        <v>12</v>
      </c>
      <c r="X26" s="27">
        <v>3</v>
      </c>
      <c r="Y26" s="27">
        <v>27</v>
      </c>
      <c r="Z26" s="32"/>
      <c r="AA26" s="32"/>
      <c r="AB26" s="32"/>
      <c r="AC26" s="32"/>
      <c r="AD26" s="32"/>
      <c r="AE26" s="27">
        <v>1</v>
      </c>
      <c r="AF26" s="31"/>
      <c r="AG26" s="31"/>
      <c r="AH26" s="31">
        <v>1</v>
      </c>
      <c r="AI26" s="34"/>
      <c r="AJ26" s="27"/>
      <c r="AK26" s="16" t="s">
        <v>210</v>
      </c>
      <c r="AL26" s="45"/>
      <c r="AM26" s="45"/>
      <c r="AN26" s="45"/>
    </row>
    <row r="27" spans="1:40" s="4" customFormat="1" ht="15" customHeight="1">
      <c r="A27" s="2"/>
      <c r="B27" s="27">
        <v>2015</v>
      </c>
      <c r="C27" s="27" t="s">
        <v>46</v>
      </c>
      <c r="D27" s="28" t="s">
        <v>47</v>
      </c>
      <c r="E27" s="27">
        <v>30</v>
      </c>
      <c r="F27" s="27">
        <v>4</v>
      </c>
      <c r="G27" s="27">
        <v>58</v>
      </c>
      <c r="H27" s="27">
        <v>11</v>
      </c>
      <c r="I27" s="27">
        <v>134</v>
      </c>
      <c r="J27" s="27">
        <v>6</v>
      </c>
      <c r="K27" s="27">
        <v>14</v>
      </c>
      <c r="L27" s="27">
        <v>52</v>
      </c>
      <c r="M27" s="34">
        <v>62</v>
      </c>
      <c r="N27" s="51">
        <v>0.53810000000000002</v>
      </c>
      <c r="O27" s="158">
        <v>249</v>
      </c>
      <c r="P27" s="86" t="s">
        <v>49</v>
      </c>
      <c r="Q27" s="21"/>
      <c r="R27" s="21"/>
      <c r="S27" s="21"/>
      <c r="T27" s="40"/>
      <c r="U27" s="27">
        <v>11</v>
      </c>
      <c r="V27" s="27">
        <v>0</v>
      </c>
      <c r="W27" s="27">
        <v>18</v>
      </c>
      <c r="X27" s="27">
        <v>8</v>
      </c>
      <c r="Y27" s="27">
        <v>35</v>
      </c>
      <c r="Z27" s="32"/>
      <c r="AA27" s="32"/>
      <c r="AB27" s="32"/>
      <c r="AC27" s="32"/>
      <c r="AD27" s="32"/>
      <c r="AE27" s="27">
        <v>1</v>
      </c>
      <c r="AF27" s="31"/>
      <c r="AG27" s="31"/>
      <c r="AH27" s="31">
        <v>1</v>
      </c>
      <c r="AI27" s="34"/>
      <c r="AJ27" s="27"/>
      <c r="AK27" s="16" t="s">
        <v>211</v>
      </c>
      <c r="AL27" s="45"/>
      <c r="AM27" s="45"/>
      <c r="AN27" s="45"/>
    </row>
    <row r="28" spans="1:40" s="4" customFormat="1" ht="15" customHeight="1">
      <c r="A28" s="2"/>
      <c r="B28" s="27">
        <v>2016</v>
      </c>
      <c r="C28" s="27" t="s">
        <v>44</v>
      </c>
      <c r="D28" s="28" t="s">
        <v>47</v>
      </c>
      <c r="E28" s="27">
        <v>28</v>
      </c>
      <c r="F28" s="27">
        <v>0</v>
      </c>
      <c r="G28" s="37">
        <v>42</v>
      </c>
      <c r="H28" s="37">
        <v>22</v>
      </c>
      <c r="I28" s="37">
        <v>109</v>
      </c>
      <c r="J28" s="27">
        <v>2</v>
      </c>
      <c r="K28" s="27">
        <v>14</v>
      </c>
      <c r="L28" s="27">
        <v>51</v>
      </c>
      <c r="M28" s="27">
        <v>42</v>
      </c>
      <c r="N28" s="29">
        <v>0.64500000000000002</v>
      </c>
      <c r="O28" s="138">
        <v>169</v>
      </c>
      <c r="P28" s="86"/>
      <c r="Q28" s="21"/>
      <c r="R28" s="21"/>
      <c r="S28" s="21"/>
      <c r="T28" s="40"/>
      <c r="U28" s="27">
        <v>11</v>
      </c>
      <c r="V28" s="27">
        <v>1</v>
      </c>
      <c r="W28" s="27">
        <v>15</v>
      </c>
      <c r="X28" s="27">
        <v>8</v>
      </c>
      <c r="Y28" s="27">
        <v>43</v>
      </c>
      <c r="Z28" s="32"/>
      <c r="AA28" s="32"/>
      <c r="AB28" s="32"/>
      <c r="AC28" s="32"/>
      <c r="AD28" s="32"/>
      <c r="AE28" s="27">
        <v>1</v>
      </c>
      <c r="AF28" s="31"/>
      <c r="AG28" s="31"/>
      <c r="AH28" s="31"/>
      <c r="AI28" s="34">
        <v>1</v>
      </c>
      <c r="AJ28" s="27"/>
      <c r="AK28" s="16" t="s">
        <v>206</v>
      </c>
      <c r="AL28" s="45"/>
      <c r="AM28" s="45"/>
      <c r="AN28" s="45"/>
    </row>
    <row r="29" spans="1:40" s="4" customFormat="1" ht="15" customHeight="1">
      <c r="A29" s="2"/>
      <c r="B29" s="27">
        <v>2017</v>
      </c>
      <c r="C29" s="27"/>
      <c r="D29" s="28" t="s">
        <v>47</v>
      </c>
      <c r="E29" s="27">
        <v>3</v>
      </c>
      <c r="F29" s="27">
        <v>0</v>
      </c>
      <c r="G29" s="37">
        <v>7</v>
      </c>
      <c r="H29" s="37">
        <v>1</v>
      </c>
      <c r="I29" s="37">
        <v>20</v>
      </c>
      <c r="J29" s="27">
        <v>0</v>
      </c>
      <c r="K29" s="27">
        <v>5</v>
      </c>
      <c r="L29" s="27">
        <v>8</v>
      </c>
      <c r="M29" s="27">
        <v>7</v>
      </c>
      <c r="N29" s="29">
        <v>0.90900000000000003</v>
      </c>
      <c r="O29" s="138">
        <v>169</v>
      </c>
      <c r="P29" s="86"/>
      <c r="Q29" s="21"/>
      <c r="R29" s="21"/>
      <c r="S29" s="21"/>
      <c r="T29" s="40"/>
      <c r="U29" s="27"/>
      <c r="V29" s="27"/>
      <c r="W29" s="27"/>
      <c r="X29" s="27"/>
      <c r="Y29" s="27"/>
      <c r="Z29" s="32"/>
      <c r="AA29" s="32"/>
      <c r="AB29" s="32"/>
      <c r="AC29" s="32"/>
      <c r="AD29" s="32"/>
      <c r="AE29" s="27"/>
      <c r="AF29" s="31"/>
      <c r="AG29" s="31"/>
      <c r="AH29" s="31"/>
      <c r="AI29" s="34"/>
      <c r="AJ29" s="27"/>
      <c r="AK29" s="16"/>
      <c r="AL29" s="45"/>
      <c r="AM29" s="45"/>
      <c r="AN29" s="45"/>
    </row>
    <row r="30" spans="1:40" s="4" customFormat="1" ht="15" customHeight="1">
      <c r="A30" s="1"/>
      <c r="B30" s="19" t="s">
        <v>7</v>
      </c>
      <c r="C30" s="20"/>
      <c r="D30" s="18"/>
      <c r="E30" s="21">
        <f t="shared" ref="E30:M30" si="1">SUM(E4:E29)</f>
        <v>659</v>
      </c>
      <c r="F30" s="21">
        <f t="shared" si="1"/>
        <v>47</v>
      </c>
      <c r="G30" s="21">
        <f t="shared" si="1"/>
        <v>722</v>
      </c>
      <c r="H30" s="21">
        <f t="shared" si="1"/>
        <v>476</v>
      </c>
      <c r="I30" s="21">
        <f t="shared" si="1"/>
        <v>2936</v>
      </c>
      <c r="J30" s="21">
        <f t="shared" si="1"/>
        <v>392</v>
      </c>
      <c r="K30" s="21">
        <f t="shared" si="1"/>
        <v>637</v>
      </c>
      <c r="L30" s="21">
        <f t="shared" si="1"/>
        <v>1138</v>
      </c>
      <c r="M30" s="20">
        <f t="shared" si="1"/>
        <v>769</v>
      </c>
      <c r="N30" s="38">
        <f>PRODUCT(I30/O30)</f>
        <v>0.56202401199338337</v>
      </c>
      <c r="O30" s="83">
        <f>SUM(O4:O29)</f>
        <v>5223.9760888269038</v>
      </c>
      <c r="P30" s="86"/>
      <c r="Q30" s="21"/>
      <c r="R30" s="21"/>
      <c r="S30" s="21"/>
      <c r="T30" s="26"/>
      <c r="U30" s="21">
        <f t="shared" ref="U30:AJ30" si="2">SUM(U4:U29)</f>
        <v>220</v>
      </c>
      <c r="V30" s="21">
        <f t="shared" si="2"/>
        <v>11</v>
      </c>
      <c r="W30" s="21">
        <f t="shared" si="2"/>
        <v>190</v>
      </c>
      <c r="X30" s="21">
        <f t="shared" si="2"/>
        <v>161</v>
      </c>
      <c r="Y30" s="21">
        <f t="shared" si="2"/>
        <v>912</v>
      </c>
      <c r="Z30" s="21">
        <f t="shared" si="2"/>
        <v>1</v>
      </c>
      <c r="AA30" s="21">
        <f t="shared" si="2"/>
        <v>0</v>
      </c>
      <c r="AB30" s="21">
        <f t="shared" si="2"/>
        <v>0</v>
      </c>
      <c r="AC30" s="21">
        <f t="shared" si="2"/>
        <v>1</v>
      </c>
      <c r="AD30" s="21">
        <f t="shared" si="2"/>
        <v>4</v>
      </c>
      <c r="AE30" s="21">
        <f t="shared" si="2"/>
        <v>20</v>
      </c>
      <c r="AF30" s="21">
        <f t="shared" si="2"/>
        <v>1</v>
      </c>
      <c r="AG30" s="21">
        <f t="shared" si="2"/>
        <v>6</v>
      </c>
      <c r="AH30" s="21">
        <f t="shared" si="2"/>
        <v>10</v>
      </c>
      <c r="AI30" s="21">
        <f t="shared" si="2"/>
        <v>6</v>
      </c>
      <c r="AJ30" s="21">
        <f t="shared" si="2"/>
        <v>1</v>
      </c>
      <c r="AK30" s="16"/>
      <c r="AL30" s="45"/>
      <c r="AM30" s="45"/>
      <c r="AN30" s="45"/>
    </row>
    <row r="31" spans="1:40" ht="15" customHeight="1">
      <c r="A31" s="2"/>
      <c r="B31" s="28" t="s">
        <v>2</v>
      </c>
      <c r="C31" s="34"/>
      <c r="D31" s="39">
        <f>SUM(F30:H30)+((I30-F30-G30)/3)+(E30/3)+(AE30*25)+(AF30*25)+(AG30*10)+(AH30*25)+(AI30*20)+(AJ30*15)</f>
        <v>3157</v>
      </c>
      <c r="E31" s="40"/>
      <c r="F31" s="40"/>
      <c r="G31" s="40"/>
      <c r="H31" s="40"/>
      <c r="I31" s="40"/>
      <c r="J31" s="40"/>
      <c r="K31" s="40"/>
      <c r="L31" s="40"/>
      <c r="M31" s="40"/>
      <c r="N31" s="84"/>
      <c r="O31" s="44"/>
      <c r="P31" s="26"/>
      <c r="Q31" s="26"/>
      <c r="R31" s="26"/>
      <c r="S31" s="26"/>
      <c r="T31" s="26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2"/>
      <c r="AJ31" s="40"/>
      <c r="AK31" s="40"/>
      <c r="AL31" s="45"/>
      <c r="AM31" s="45"/>
      <c r="AN31" s="45"/>
    </row>
    <row r="32" spans="1:40" s="4" customFormat="1" ht="12" customHeight="1">
      <c r="A32" s="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3"/>
      <c r="P32" s="26"/>
      <c r="Q32" s="26"/>
      <c r="R32" s="26"/>
      <c r="S32" s="26"/>
      <c r="T32" s="26"/>
      <c r="U32" s="40"/>
      <c r="V32" s="44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5"/>
      <c r="AL32" s="45"/>
      <c r="AM32" s="45"/>
      <c r="AN32" s="45"/>
    </row>
    <row r="33" spans="1:40" ht="15" customHeight="1">
      <c r="A33" s="2"/>
      <c r="B33" s="25" t="s">
        <v>28</v>
      </c>
      <c r="C33" s="46"/>
      <c r="D33" s="46"/>
      <c r="E33" s="21" t="s">
        <v>3</v>
      </c>
      <c r="F33" s="21" t="s">
        <v>8</v>
      </c>
      <c r="G33" s="18" t="s">
        <v>5</v>
      </c>
      <c r="H33" s="21" t="s">
        <v>6</v>
      </c>
      <c r="I33" s="21" t="s">
        <v>19</v>
      </c>
      <c r="J33" s="40"/>
      <c r="K33" s="21" t="s">
        <v>30</v>
      </c>
      <c r="L33" s="21" t="s">
        <v>31</v>
      </c>
      <c r="M33" s="21" t="s">
        <v>32</v>
      </c>
      <c r="N33" s="21" t="s">
        <v>24</v>
      </c>
      <c r="O33" s="26"/>
      <c r="P33" s="47" t="s">
        <v>33</v>
      </c>
      <c r="Q33" s="15"/>
      <c r="R33" s="15"/>
      <c r="S33" s="15"/>
      <c r="T33" s="48"/>
      <c r="U33" s="48"/>
      <c r="V33" s="48"/>
      <c r="W33" s="48"/>
      <c r="X33" s="48"/>
      <c r="Y33" s="15"/>
      <c r="Z33" s="15"/>
      <c r="AA33" s="15"/>
      <c r="AB33" s="48"/>
      <c r="AC33" s="48"/>
      <c r="AD33" s="15"/>
      <c r="AE33" s="15"/>
      <c r="AF33" s="15"/>
      <c r="AG33" s="15"/>
      <c r="AH33" s="15"/>
      <c r="AI33" s="15"/>
      <c r="AJ33" s="15"/>
      <c r="AK33" s="31"/>
      <c r="AL33" s="45"/>
      <c r="AM33" s="45"/>
      <c r="AN33" s="45"/>
    </row>
    <row r="34" spans="1:40" ht="15" customHeight="1">
      <c r="A34" s="2"/>
      <c r="B34" s="47" t="s">
        <v>15</v>
      </c>
      <c r="C34" s="15"/>
      <c r="D34" s="49"/>
      <c r="E34" s="27">
        <f>PRODUCT(E30)</f>
        <v>659</v>
      </c>
      <c r="F34" s="27">
        <f>PRODUCT(F30)</f>
        <v>47</v>
      </c>
      <c r="G34" s="27">
        <f>PRODUCT(G30)</f>
        <v>722</v>
      </c>
      <c r="H34" s="27">
        <f>PRODUCT(H30)</f>
        <v>476</v>
      </c>
      <c r="I34" s="27">
        <f>PRODUCT(I30)</f>
        <v>2936</v>
      </c>
      <c r="J34" s="40"/>
      <c r="K34" s="50">
        <f>PRODUCT((F34+G34)/E34)</f>
        <v>1.1669195751138088</v>
      </c>
      <c r="L34" s="50">
        <f>PRODUCT(H34/E34)</f>
        <v>0.72230652503793624</v>
      </c>
      <c r="M34" s="50">
        <f>PRODUCT(I34/E34)</f>
        <v>4.4552352048558426</v>
      </c>
      <c r="N34" s="51">
        <f>PRODUCT(N30)</f>
        <v>0.56202401199338337</v>
      </c>
      <c r="O34" s="26">
        <f>PRODUCT(O30)</f>
        <v>5223.9760888269038</v>
      </c>
      <c r="P34" s="52" t="s">
        <v>9</v>
      </c>
      <c r="Q34" s="53"/>
      <c r="R34" s="53"/>
      <c r="S34" s="54" t="s">
        <v>52</v>
      </c>
      <c r="T34" s="54"/>
      <c r="U34" s="54"/>
      <c r="V34" s="54"/>
      <c r="W34" s="54"/>
      <c r="X34" s="54"/>
      <c r="Y34" s="55"/>
      <c r="Z34" s="54"/>
      <c r="AA34" s="54"/>
      <c r="AB34" s="54"/>
      <c r="AC34" s="54"/>
      <c r="AD34" s="55" t="s">
        <v>13</v>
      </c>
      <c r="AE34" s="54"/>
      <c r="AF34" s="54"/>
      <c r="AG34" s="56" t="s">
        <v>54</v>
      </c>
      <c r="AH34" s="54"/>
      <c r="AI34" s="55"/>
      <c r="AJ34" s="54"/>
      <c r="AK34" s="56"/>
      <c r="AL34" s="45"/>
      <c r="AM34" s="45"/>
      <c r="AN34" s="45"/>
    </row>
    <row r="35" spans="1:40" ht="15" customHeight="1">
      <c r="A35" s="2"/>
      <c r="B35" s="57" t="s">
        <v>17</v>
      </c>
      <c r="C35" s="58"/>
      <c r="D35" s="59"/>
      <c r="E35" s="27">
        <f>SUM(U30)</f>
        <v>220</v>
      </c>
      <c r="F35" s="27">
        <f>SUM(V30)</f>
        <v>11</v>
      </c>
      <c r="G35" s="27">
        <f>SUM(W30)</f>
        <v>190</v>
      </c>
      <c r="H35" s="27">
        <f>SUM(X30)</f>
        <v>161</v>
      </c>
      <c r="I35" s="27">
        <f>SUM(Y30)</f>
        <v>912</v>
      </c>
      <c r="J35" s="40"/>
      <c r="K35" s="50">
        <f>PRODUCT((F35+G35)/E35)</f>
        <v>0.91363636363636369</v>
      </c>
      <c r="L35" s="50">
        <f>PRODUCT(H35/E35)</f>
        <v>0.73181818181818181</v>
      </c>
      <c r="M35" s="50">
        <f>PRODUCT(I35/E35)</f>
        <v>4.1454545454545455</v>
      </c>
      <c r="N35" s="51">
        <f>PRODUCT(I35/O35)</f>
        <v>0.55882352941176472</v>
      </c>
      <c r="O35" s="26">
        <v>1632</v>
      </c>
      <c r="P35" s="60" t="s">
        <v>10</v>
      </c>
      <c r="Q35" s="61"/>
      <c r="R35" s="61"/>
      <c r="S35" s="62" t="s">
        <v>53</v>
      </c>
      <c r="T35" s="62"/>
      <c r="U35" s="62"/>
      <c r="V35" s="62"/>
      <c r="W35" s="62"/>
      <c r="X35" s="62"/>
      <c r="Y35" s="63"/>
      <c r="Z35" s="62"/>
      <c r="AA35" s="62"/>
      <c r="AB35" s="62"/>
      <c r="AC35" s="62"/>
      <c r="AD35" s="63" t="s">
        <v>55</v>
      </c>
      <c r="AE35" s="62"/>
      <c r="AF35" s="62"/>
      <c r="AG35" s="64" t="s">
        <v>56</v>
      </c>
      <c r="AH35" s="62"/>
      <c r="AI35" s="63"/>
      <c r="AJ35" s="62"/>
      <c r="AK35" s="64"/>
      <c r="AL35" s="45"/>
      <c r="AM35" s="45"/>
      <c r="AN35" s="45"/>
    </row>
    <row r="36" spans="1:40" ht="15" customHeight="1">
      <c r="A36" s="2"/>
      <c r="B36" s="65" t="s">
        <v>18</v>
      </c>
      <c r="C36" s="66"/>
      <c r="D36" s="67"/>
      <c r="E36" s="32">
        <f>SUM(Z30)</f>
        <v>1</v>
      </c>
      <c r="F36" s="32">
        <f>SUM(AA30)</f>
        <v>0</v>
      </c>
      <c r="G36" s="32">
        <f>SUM(AB30)</f>
        <v>0</v>
      </c>
      <c r="H36" s="32">
        <f>SUM(AC30)</f>
        <v>1</v>
      </c>
      <c r="I36" s="32">
        <f>SUM(AD30)</f>
        <v>4</v>
      </c>
      <c r="J36" s="40"/>
      <c r="K36" s="68">
        <f>PRODUCT((F36+G36)/E36)</f>
        <v>0</v>
      </c>
      <c r="L36" s="68">
        <f>PRODUCT(H36/E36)</f>
        <v>1</v>
      </c>
      <c r="M36" s="68">
        <f>PRODUCT(I36/E36)</f>
        <v>4</v>
      </c>
      <c r="N36" s="69">
        <v>0.57099999999999995</v>
      </c>
      <c r="O36" s="26">
        <v>7</v>
      </c>
      <c r="P36" s="60" t="s">
        <v>11</v>
      </c>
      <c r="Q36" s="61"/>
      <c r="R36" s="61"/>
      <c r="S36" s="62" t="s">
        <v>53</v>
      </c>
      <c r="T36" s="62"/>
      <c r="U36" s="62"/>
      <c r="V36" s="62"/>
      <c r="W36" s="62"/>
      <c r="X36" s="62"/>
      <c r="Y36" s="63"/>
      <c r="Z36" s="62"/>
      <c r="AA36" s="62"/>
      <c r="AB36" s="62"/>
      <c r="AC36" s="62"/>
      <c r="AD36" s="63" t="s">
        <v>55</v>
      </c>
      <c r="AE36" s="62"/>
      <c r="AF36" s="62"/>
      <c r="AG36" s="64" t="s">
        <v>56</v>
      </c>
      <c r="AH36" s="62"/>
      <c r="AI36" s="63"/>
      <c r="AJ36" s="62"/>
      <c r="AK36" s="64"/>
      <c r="AL36" s="45"/>
      <c r="AM36" s="45"/>
      <c r="AN36" s="45"/>
    </row>
    <row r="37" spans="1:40" ht="15" customHeight="1">
      <c r="A37" s="2"/>
      <c r="B37" s="70" t="s">
        <v>29</v>
      </c>
      <c r="C37" s="71"/>
      <c r="D37" s="72"/>
      <c r="E37" s="21">
        <f>SUM(E34:E36)</f>
        <v>880</v>
      </c>
      <c r="F37" s="21">
        <f>SUM(F34:F36)</f>
        <v>58</v>
      </c>
      <c r="G37" s="21">
        <f>SUM(G34:G36)</f>
        <v>912</v>
      </c>
      <c r="H37" s="21">
        <f>SUM(H34:H36)</f>
        <v>638</v>
      </c>
      <c r="I37" s="21">
        <f>SUM(I34:I36)</f>
        <v>3852</v>
      </c>
      <c r="J37" s="40"/>
      <c r="K37" s="73">
        <f>PRODUCT((F37+G37)/E37)</f>
        <v>1.1022727272727273</v>
      </c>
      <c r="L37" s="73">
        <f>PRODUCT(H37/E37)</f>
        <v>0.72499999999999998</v>
      </c>
      <c r="M37" s="73">
        <f>PRODUCT(I37/E37)</f>
        <v>4.377272727272727</v>
      </c>
      <c r="N37" s="38">
        <f>PRODUCT(I37/O37)</f>
        <v>0.56127253689126966</v>
      </c>
      <c r="O37" s="26">
        <f>SUM(O34:O36)</f>
        <v>6862.9760888269038</v>
      </c>
      <c r="P37" s="74" t="s">
        <v>12</v>
      </c>
      <c r="Q37" s="75"/>
      <c r="R37" s="75"/>
      <c r="S37" s="76" t="s">
        <v>53</v>
      </c>
      <c r="T37" s="76"/>
      <c r="U37" s="76"/>
      <c r="V37" s="76"/>
      <c r="W37" s="76"/>
      <c r="X37" s="76"/>
      <c r="Y37" s="77"/>
      <c r="Z37" s="76"/>
      <c r="AA37" s="76"/>
      <c r="AB37" s="76"/>
      <c r="AC37" s="76"/>
      <c r="AD37" s="77" t="s">
        <v>55</v>
      </c>
      <c r="AE37" s="76"/>
      <c r="AF37" s="76"/>
      <c r="AG37" s="78" t="s">
        <v>56</v>
      </c>
      <c r="AH37" s="76"/>
      <c r="AI37" s="77"/>
      <c r="AJ37" s="76"/>
      <c r="AK37" s="78"/>
      <c r="AL37" s="45"/>
      <c r="AM37" s="45"/>
      <c r="AN37" s="45"/>
    </row>
    <row r="38" spans="1:40" ht="12" customHeight="1">
      <c r="A38" s="2"/>
      <c r="B38" s="42"/>
      <c r="C38" s="42"/>
      <c r="D38" s="42"/>
      <c r="E38" s="42"/>
      <c r="F38" s="42"/>
      <c r="G38" s="42"/>
      <c r="H38" s="42"/>
      <c r="I38" s="42"/>
      <c r="J38" s="40"/>
      <c r="K38" s="42"/>
      <c r="L38" s="42"/>
      <c r="M38" s="42"/>
      <c r="N38" s="41"/>
      <c r="O38" s="26"/>
      <c r="P38" s="26"/>
      <c r="Q38" s="26"/>
      <c r="R38" s="26"/>
      <c r="S38" s="26"/>
      <c r="T38" s="26"/>
      <c r="U38" s="40"/>
      <c r="V38" s="44"/>
      <c r="W38" s="40"/>
      <c r="X38" s="40"/>
      <c r="Y38" s="26"/>
      <c r="Z38" s="26"/>
      <c r="AA38" s="79"/>
      <c r="AB38" s="40"/>
      <c r="AC38" s="40"/>
      <c r="AD38" s="40"/>
      <c r="AE38" s="40"/>
      <c r="AF38" s="40"/>
      <c r="AG38" s="40"/>
      <c r="AH38" s="40"/>
      <c r="AI38" s="40"/>
      <c r="AJ38" s="44"/>
      <c r="AK38" s="40"/>
      <c r="AL38" s="45"/>
      <c r="AM38" s="45"/>
      <c r="AN38" s="45"/>
    </row>
    <row r="39" spans="1:40" ht="15" customHeight="1">
      <c r="A39" s="2"/>
      <c r="B39" s="40" t="s">
        <v>57</v>
      </c>
      <c r="C39" s="40"/>
      <c r="D39" s="40" t="s">
        <v>62</v>
      </c>
      <c r="E39" s="40"/>
      <c r="F39" s="40"/>
      <c r="G39" s="40"/>
      <c r="H39" s="40"/>
      <c r="I39" s="40"/>
      <c r="J39" s="40"/>
      <c r="K39" s="40"/>
      <c r="L39" s="40"/>
      <c r="M39" s="40" t="s">
        <v>58</v>
      </c>
      <c r="N39" s="44"/>
      <c r="O39" s="26"/>
      <c r="P39" s="26"/>
      <c r="Q39" s="26"/>
      <c r="R39" s="26"/>
      <c r="S39" s="40" t="s">
        <v>59</v>
      </c>
      <c r="T39" s="26"/>
      <c r="U39" s="40"/>
      <c r="V39" s="44"/>
      <c r="W39" s="40"/>
      <c r="X39" s="40"/>
      <c r="Y39" s="26"/>
      <c r="Z39" s="40" t="s">
        <v>60</v>
      </c>
      <c r="AA39" s="79"/>
      <c r="AB39" s="40"/>
      <c r="AC39" s="40"/>
      <c r="AD39" s="40"/>
      <c r="AE39" s="40"/>
      <c r="AF39" s="40"/>
      <c r="AG39" s="40"/>
      <c r="AH39" s="40"/>
      <c r="AI39" s="40"/>
      <c r="AJ39" s="40"/>
      <c r="AK39" s="45"/>
      <c r="AL39" s="45"/>
      <c r="AM39" s="45"/>
      <c r="AN39" s="45"/>
    </row>
    <row r="40" spans="1:40" ht="15" customHeight="1">
      <c r="A40" s="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4"/>
      <c r="O40" s="26"/>
      <c r="P40" s="26"/>
      <c r="Q40" s="26"/>
      <c r="R40" s="26"/>
      <c r="S40" s="26"/>
      <c r="T40" s="26"/>
      <c r="U40" s="40"/>
      <c r="V40" s="44"/>
      <c r="W40" s="40"/>
      <c r="X40" s="40"/>
      <c r="Y40" s="26"/>
      <c r="Z40" s="26"/>
      <c r="AA40" s="79"/>
      <c r="AB40" s="40"/>
      <c r="AC40" s="40"/>
      <c r="AD40" s="40"/>
      <c r="AE40" s="40"/>
      <c r="AF40" s="40"/>
      <c r="AG40" s="40"/>
      <c r="AH40" s="40"/>
      <c r="AI40" s="40"/>
      <c r="AJ40" s="40"/>
      <c r="AK40" s="45"/>
      <c r="AL40" s="45"/>
      <c r="AM40" s="45"/>
      <c r="AN40" s="45"/>
    </row>
    <row r="41" spans="1:40" ht="15" customHeight="1">
      <c r="A41" s="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4"/>
      <c r="O41" s="26"/>
      <c r="P41" s="26"/>
      <c r="Q41" s="26"/>
      <c r="R41" s="26"/>
      <c r="S41" s="26"/>
      <c r="T41" s="26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5"/>
      <c r="AL41" s="45"/>
      <c r="AM41" s="45"/>
      <c r="AN41" s="45"/>
    </row>
    <row r="42" spans="1:40" ht="15" customHeight="1">
      <c r="A42" s="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4"/>
      <c r="O42" s="26"/>
      <c r="P42" s="26"/>
      <c r="Q42" s="26"/>
      <c r="R42" s="26"/>
      <c r="S42" s="26"/>
      <c r="T42" s="26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5"/>
      <c r="AL42" s="45"/>
      <c r="AM42" s="45"/>
      <c r="AN42" s="45"/>
    </row>
    <row r="43" spans="1:40" ht="15" customHeight="1">
      <c r="A43" s="2"/>
      <c r="B43" s="40"/>
      <c r="C43" s="11"/>
      <c r="D43" s="11"/>
      <c r="E43" s="40"/>
      <c r="F43" s="40"/>
      <c r="G43" s="40"/>
      <c r="H43" s="40"/>
      <c r="I43" s="40"/>
      <c r="J43" s="40"/>
      <c r="K43" s="40"/>
      <c r="L43" s="40"/>
      <c r="M43" s="80"/>
      <c r="N43" s="41"/>
      <c r="O43" s="26"/>
      <c r="P43" s="26"/>
      <c r="Q43" s="26"/>
      <c r="R43" s="26"/>
      <c r="S43" s="26"/>
      <c r="T43" s="26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5"/>
      <c r="AL43" s="40"/>
      <c r="AM43" s="45"/>
      <c r="AN43" s="45"/>
    </row>
    <row r="44" spans="1:40" ht="15" customHeight="1">
      <c r="A44" s="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26"/>
      <c r="P44" s="26"/>
      <c r="Q44" s="26"/>
      <c r="R44" s="26"/>
      <c r="S44" s="26"/>
      <c r="T44" s="26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26"/>
      <c r="AL44" s="40"/>
      <c r="AM44" s="45"/>
      <c r="AN44" s="45"/>
    </row>
    <row r="45" spans="1:40" ht="15" customHeight="1">
      <c r="A45" s="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26"/>
      <c r="P45" s="26"/>
      <c r="Q45" s="26"/>
      <c r="R45" s="26"/>
      <c r="S45" s="26"/>
      <c r="T45" s="26"/>
      <c r="U45" s="40"/>
      <c r="V45" s="40"/>
      <c r="W45" s="40"/>
      <c r="X45" s="40"/>
      <c r="Y45" s="40"/>
      <c r="Z45" s="40"/>
      <c r="AA45" s="40"/>
      <c r="AB45" s="40"/>
      <c r="AC45" s="40"/>
      <c r="AD45" s="26"/>
      <c r="AE45" s="26"/>
      <c r="AF45" s="26"/>
      <c r="AG45" s="26"/>
      <c r="AH45" s="26"/>
      <c r="AI45" s="26"/>
      <c r="AJ45" s="26"/>
      <c r="AK45" s="26"/>
      <c r="AL45" s="40"/>
      <c r="AM45" s="45"/>
      <c r="AN45" s="45"/>
    </row>
    <row r="46" spans="1:40" ht="15" customHeight="1">
      <c r="A46" s="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26"/>
      <c r="P46" s="26"/>
      <c r="Q46" s="26"/>
      <c r="R46" s="26"/>
      <c r="S46" s="26"/>
      <c r="T46" s="26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26"/>
      <c r="AL46" s="40"/>
      <c r="AM46" s="45"/>
      <c r="AN46" s="45"/>
    </row>
    <row r="47" spans="1:40" ht="15" customHeight="1">
      <c r="A47" s="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1"/>
      <c r="O47" s="26"/>
      <c r="P47" s="26"/>
      <c r="Q47" s="26"/>
      <c r="R47" s="26"/>
      <c r="S47" s="26"/>
      <c r="T47" s="26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26"/>
      <c r="AL47" s="40"/>
      <c r="AM47" s="45"/>
      <c r="AN47" s="45"/>
    </row>
    <row r="48" spans="1:40" ht="15" customHeight="1">
      <c r="A48" s="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  <c r="O48" s="26"/>
      <c r="P48" s="26"/>
      <c r="Q48" s="26"/>
      <c r="R48" s="26"/>
      <c r="S48" s="26"/>
      <c r="T48" s="26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26"/>
      <c r="AL48" s="40"/>
      <c r="AM48" s="45"/>
      <c r="AN48" s="45"/>
    </row>
    <row r="49" spans="1:40" ht="15" customHeight="1">
      <c r="A49" s="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26"/>
      <c r="P49" s="26"/>
      <c r="Q49" s="26"/>
      <c r="R49" s="26"/>
      <c r="S49" s="26"/>
      <c r="T49" s="26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26"/>
      <c r="AL49" s="40"/>
      <c r="AM49" s="45"/>
      <c r="AN49" s="45"/>
    </row>
    <row r="50" spans="1:40" ht="15" customHeight="1">
      <c r="A50" s="2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26"/>
      <c r="P50" s="26"/>
      <c r="Q50" s="26"/>
      <c r="R50" s="26"/>
      <c r="S50" s="26"/>
      <c r="T50" s="26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26"/>
      <c r="AL50" s="40"/>
      <c r="AM50" s="45"/>
      <c r="AN50" s="45"/>
    </row>
    <row r="51" spans="1:40" ht="15" customHeight="1">
      <c r="A51" s="2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26"/>
      <c r="P51" s="26"/>
      <c r="Q51" s="26"/>
      <c r="R51" s="26"/>
      <c r="S51" s="26"/>
      <c r="T51" s="26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26"/>
      <c r="AL51" s="40"/>
      <c r="AM51" s="45"/>
      <c r="AN51" s="45"/>
    </row>
    <row r="52" spans="1:40" ht="15" customHeight="1">
      <c r="A52" s="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1"/>
      <c r="O52" s="26"/>
      <c r="P52" s="26"/>
      <c r="Q52" s="26"/>
      <c r="R52" s="26"/>
      <c r="S52" s="26"/>
      <c r="T52" s="26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26"/>
      <c r="AL52" s="40"/>
      <c r="AM52" s="45"/>
      <c r="AN52" s="45"/>
    </row>
    <row r="53" spans="1:40" ht="15" customHeight="1">
      <c r="A53" s="2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1"/>
      <c r="O53" s="26"/>
      <c r="P53" s="26"/>
      <c r="Q53" s="26"/>
      <c r="R53" s="26"/>
      <c r="S53" s="26"/>
      <c r="T53" s="26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26"/>
      <c r="AL53" s="40"/>
      <c r="AM53" s="45"/>
      <c r="AN53" s="45"/>
    </row>
    <row r="54" spans="1:40" ht="15" customHeight="1">
      <c r="A54" s="2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26"/>
      <c r="P54" s="26"/>
      <c r="Q54" s="26"/>
      <c r="R54" s="26"/>
      <c r="S54" s="26"/>
      <c r="T54" s="26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26"/>
      <c r="AL54" s="40"/>
      <c r="AM54" s="45"/>
      <c r="AN54" s="45"/>
    </row>
    <row r="55" spans="1:40" ht="15" customHeight="1">
      <c r="A55" s="2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26"/>
      <c r="P55" s="26"/>
      <c r="Q55" s="26"/>
      <c r="R55" s="26"/>
      <c r="S55" s="26"/>
      <c r="T55" s="26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26"/>
      <c r="AL55" s="40"/>
      <c r="AM55" s="45"/>
      <c r="AN55" s="45"/>
    </row>
    <row r="56" spans="1:40" ht="15" customHeight="1">
      <c r="A56" s="2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26"/>
      <c r="P56" s="26"/>
      <c r="Q56" s="26"/>
      <c r="R56" s="26"/>
      <c r="S56" s="26"/>
      <c r="T56" s="26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26"/>
      <c r="AL56" s="40"/>
      <c r="AM56" s="45"/>
      <c r="AN56" s="45"/>
    </row>
    <row r="57" spans="1:40" ht="15" customHeight="1">
      <c r="A57" s="2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1"/>
      <c r="O57" s="26"/>
      <c r="P57" s="26"/>
      <c r="Q57" s="26"/>
      <c r="R57" s="26"/>
      <c r="S57" s="26"/>
      <c r="T57" s="26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26"/>
      <c r="AL57" s="40"/>
      <c r="AM57" s="45"/>
      <c r="AN57" s="45"/>
    </row>
    <row r="58" spans="1:40" ht="15" customHeight="1">
      <c r="A58" s="2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1"/>
      <c r="O58" s="26"/>
      <c r="P58" s="26"/>
      <c r="Q58" s="26"/>
      <c r="R58" s="26"/>
      <c r="S58" s="26"/>
      <c r="T58" s="26"/>
      <c r="U58" s="40"/>
      <c r="V58" s="44"/>
      <c r="W58" s="40"/>
      <c r="X58" s="40"/>
      <c r="Y58" s="26"/>
      <c r="Z58" s="26"/>
      <c r="AA58" s="79"/>
      <c r="AB58" s="40"/>
      <c r="AC58" s="40"/>
      <c r="AD58" s="40"/>
      <c r="AE58" s="40"/>
      <c r="AF58" s="40"/>
      <c r="AG58" s="40"/>
      <c r="AH58" s="40"/>
      <c r="AI58" s="40"/>
      <c r="AJ58" s="40"/>
      <c r="AK58" s="26"/>
      <c r="AL58" s="40"/>
      <c r="AM58" s="45"/>
      <c r="AN58" s="45"/>
    </row>
    <row r="59" spans="1:40" ht="15" customHeight="1">
      <c r="A59" s="2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26"/>
      <c r="P59" s="26"/>
      <c r="Q59" s="26"/>
      <c r="R59" s="26"/>
      <c r="S59" s="26"/>
      <c r="T59" s="26"/>
      <c r="U59" s="40"/>
      <c r="V59" s="44"/>
      <c r="W59" s="40"/>
      <c r="X59" s="40"/>
      <c r="Y59" s="26"/>
      <c r="Z59" s="26"/>
      <c r="AA59" s="79"/>
      <c r="AB59" s="40"/>
      <c r="AC59" s="40"/>
      <c r="AD59" s="40"/>
      <c r="AE59" s="40"/>
      <c r="AF59" s="40"/>
      <c r="AG59" s="40"/>
      <c r="AH59" s="40"/>
      <c r="AI59" s="40"/>
      <c r="AJ59" s="40"/>
      <c r="AK59" s="26"/>
      <c r="AL59" s="40"/>
      <c r="AM59" s="45"/>
      <c r="AN59" s="45"/>
    </row>
    <row r="60" spans="1:40" ht="15" customHeight="1">
      <c r="A60" s="2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/>
      <c r="O60" s="26"/>
      <c r="P60" s="26"/>
      <c r="Q60" s="26"/>
      <c r="R60" s="26"/>
      <c r="S60" s="26"/>
      <c r="T60" s="26"/>
      <c r="U60" s="40"/>
      <c r="V60" s="44"/>
      <c r="W60" s="40"/>
      <c r="X60" s="40"/>
      <c r="Y60" s="26"/>
      <c r="Z60" s="26"/>
      <c r="AA60" s="79"/>
      <c r="AB60" s="40"/>
      <c r="AC60" s="40"/>
      <c r="AD60" s="40"/>
      <c r="AE60" s="40"/>
      <c r="AF60" s="40"/>
      <c r="AG60" s="40"/>
      <c r="AH60" s="40"/>
      <c r="AI60" s="40"/>
      <c r="AJ60" s="40"/>
      <c r="AK60" s="26"/>
      <c r="AL60" s="40"/>
      <c r="AM60" s="45"/>
      <c r="AN60" s="45"/>
    </row>
    <row r="61" spans="1:40" ht="15" customHeight="1">
      <c r="A61" s="2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26"/>
      <c r="P61" s="26"/>
      <c r="Q61" s="26"/>
      <c r="R61" s="26"/>
      <c r="S61" s="26"/>
      <c r="T61" s="26"/>
      <c r="U61" s="40"/>
      <c r="V61" s="44"/>
      <c r="W61" s="40"/>
      <c r="X61" s="40"/>
      <c r="Y61" s="26"/>
      <c r="Z61" s="26"/>
      <c r="AA61" s="79"/>
      <c r="AB61" s="40"/>
      <c r="AC61" s="40"/>
      <c r="AD61" s="40"/>
      <c r="AE61" s="40"/>
      <c r="AF61" s="40"/>
      <c r="AG61" s="40"/>
      <c r="AH61" s="40"/>
      <c r="AI61" s="40"/>
      <c r="AJ61" s="40"/>
      <c r="AK61" s="26"/>
      <c r="AL61" s="45"/>
      <c r="AM61" s="45"/>
      <c r="AN61" s="45"/>
    </row>
    <row r="62" spans="1:40" ht="15" customHeight="1">
      <c r="A62" s="2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1"/>
      <c r="O62" s="26"/>
      <c r="P62" s="26"/>
      <c r="Q62" s="26"/>
      <c r="R62" s="26"/>
      <c r="S62" s="26"/>
      <c r="T62" s="26"/>
      <c r="U62" s="40"/>
      <c r="V62" s="44"/>
      <c r="W62" s="40"/>
      <c r="X62" s="40"/>
      <c r="Y62" s="26"/>
      <c r="Z62" s="26"/>
      <c r="AA62" s="79"/>
      <c r="AB62" s="40"/>
      <c r="AC62" s="40"/>
      <c r="AD62" s="40"/>
      <c r="AE62" s="40"/>
      <c r="AF62" s="40"/>
      <c r="AG62" s="40"/>
      <c r="AH62" s="40"/>
      <c r="AI62" s="40"/>
      <c r="AJ62" s="40"/>
      <c r="AK62" s="26"/>
      <c r="AL62" s="45"/>
      <c r="AM62" s="45"/>
      <c r="AN62" s="45"/>
    </row>
    <row r="63" spans="1:40" ht="15" customHeight="1">
      <c r="A63" s="2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  <c r="O63" s="26"/>
      <c r="P63" s="26"/>
      <c r="Q63" s="26"/>
      <c r="R63" s="26"/>
      <c r="S63" s="26"/>
      <c r="T63" s="26"/>
      <c r="U63" s="40"/>
      <c r="V63" s="44"/>
      <c r="W63" s="40"/>
      <c r="X63" s="40"/>
      <c r="Y63" s="26"/>
      <c r="Z63" s="26"/>
      <c r="AA63" s="79"/>
      <c r="AB63" s="40"/>
      <c r="AC63" s="40"/>
      <c r="AD63" s="40"/>
      <c r="AE63" s="40"/>
      <c r="AF63" s="40"/>
      <c r="AG63" s="40"/>
      <c r="AH63" s="40"/>
      <c r="AI63" s="40"/>
      <c r="AJ63" s="40"/>
      <c r="AK63" s="26"/>
      <c r="AL63" s="45"/>
      <c r="AM63" s="45"/>
      <c r="AN63" s="45"/>
    </row>
    <row r="64" spans="1:40" ht="15" customHeight="1">
      <c r="A64" s="2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1"/>
      <c r="O64" s="26"/>
      <c r="P64" s="26"/>
      <c r="Q64" s="26"/>
      <c r="R64" s="26"/>
      <c r="S64" s="26"/>
      <c r="T64" s="26"/>
      <c r="U64" s="40"/>
      <c r="V64" s="44"/>
      <c r="W64" s="40"/>
      <c r="X64" s="40"/>
      <c r="Y64" s="26"/>
      <c r="Z64" s="26"/>
      <c r="AA64" s="79"/>
      <c r="AB64" s="40"/>
      <c r="AC64" s="40"/>
      <c r="AD64" s="40"/>
      <c r="AE64" s="40"/>
      <c r="AF64" s="40"/>
      <c r="AG64" s="40"/>
      <c r="AH64" s="40"/>
      <c r="AI64" s="40"/>
      <c r="AJ64" s="40"/>
      <c r="AK64" s="26"/>
      <c r="AL64" s="45"/>
      <c r="AM64" s="45"/>
      <c r="AN64" s="45"/>
    </row>
    <row r="65" spans="1:40" ht="15" customHeight="1">
      <c r="A65" s="2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1"/>
      <c r="O65" s="26"/>
      <c r="P65" s="26"/>
      <c r="Q65" s="26"/>
      <c r="R65" s="26"/>
      <c r="S65" s="26"/>
      <c r="T65" s="26"/>
      <c r="U65" s="40"/>
      <c r="V65" s="44"/>
      <c r="W65" s="40"/>
      <c r="X65" s="40"/>
      <c r="Y65" s="26"/>
      <c r="Z65" s="26"/>
      <c r="AA65" s="79"/>
      <c r="AB65" s="40"/>
      <c r="AC65" s="40"/>
      <c r="AD65" s="40"/>
      <c r="AE65" s="40"/>
      <c r="AF65" s="40"/>
      <c r="AG65" s="40"/>
      <c r="AH65" s="40"/>
      <c r="AI65" s="40"/>
      <c r="AJ65" s="40"/>
      <c r="AK65" s="26"/>
      <c r="AL65" s="45"/>
      <c r="AM65" s="45"/>
      <c r="AN65" s="45"/>
    </row>
    <row r="66" spans="1:40" ht="15" customHeight="1">
      <c r="A66" s="2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1"/>
      <c r="O66" s="26"/>
      <c r="P66" s="26"/>
      <c r="Q66" s="26"/>
      <c r="R66" s="26"/>
      <c r="S66" s="26"/>
      <c r="T66" s="26"/>
      <c r="U66" s="40"/>
      <c r="V66" s="44"/>
      <c r="W66" s="40"/>
      <c r="X66" s="40"/>
      <c r="Y66" s="26"/>
      <c r="Z66" s="26"/>
      <c r="AA66" s="79"/>
      <c r="AB66" s="40"/>
      <c r="AC66" s="40"/>
      <c r="AD66" s="40"/>
      <c r="AE66" s="40"/>
      <c r="AF66" s="40"/>
      <c r="AG66" s="40"/>
      <c r="AH66" s="40"/>
      <c r="AI66" s="40"/>
      <c r="AJ66" s="40"/>
      <c r="AK66" s="26"/>
      <c r="AL66" s="45"/>
      <c r="AM66" s="45"/>
      <c r="AN66" s="45"/>
    </row>
    <row r="67" spans="1:40" ht="15" customHeight="1">
      <c r="A67" s="2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1"/>
      <c r="O67" s="26"/>
      <c r="P67" s="26"/>
      <c r="Q67" s="26"/>
      <c r="R67" s="26"/>
      <c r="S67" s="26"/>
      <c r="T67" s="26"/>
      <c r="U67" s="40"/>
      <c r="V67" s="44"/>
      <c r="W67" s="40"/>
      <c r="X67" s="40"/>
      <c r="Y67" s="26"/>
      <c r="Z67" s="26"/>
      <c r="AA67" s="79"/>
      <c r="AB67" s="40"/>
      <c r="AC67" s="40"/>
      <c r="AD67" s="40"/>
      <c r="AE67" s="40"/>
      <c r="AF67" s="40"/>
      <c r="AG67" s="40"/>
      <c r="AH67" s="40"/>
      <c r="AI67" s="40"/>
      <c r="AJ67" s="40"/>
      <c r="AK67" s="26"/>
      <c r="AL67" s="45"/>
      <c r="AM67" s="45"/>
      <c r="AN67" s="45"/>
    </row>
    <row r="68" spans="1:40" ht="15" customHeight="1">
      <c r="A68" s="2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1"/>
      <c r="O68" s="26"/>
      <c r="P68" s="26"/>
      <c r="Q68" s="26"/>
      <c r="R68" s="26"/>
      <c r="S68" s="26"/>
      <c r="T68" s="26"/>
      <c r="U68" s="40"/>
      <c r="V68" s="44"/>
      <c r="W68" s="40"/>
      <c r="X68" s="40"/>
      <c r="Y68" s="26"/>
      <c r="Z68" s="26"/>
      <c r="AA68" s="79"/>
      <c r="AB68" s="40"/>
      <c r="AC68" s="40"/>
      <c r="AD68" s="40"/>
      <c r="AE68" s="40"/>
      <c r="AF68" s="40"/>
      <c r="AG68" s="40"/>
      <c r="AH68" s="40"/>
      <c r="AI68" s="40"/>
      <c r="AJ68" s="40"/>
      <c r="AK68" s="26"/>
      <c r="AL68" s="45"/>
      <c r="AM68" s="45"/>
      <c r="AN68" s="45"/>
    </row>
    <row r="69" spans="1:40" ht="15" customHeight="1">
      <c r="A69" s="2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1"/>
      <c r="O69" s="26"/>
      <c r="P69" s="26"/>
      <c r="Q69" s="26"/>
      <c r="R69" s="26"/>
      <c r="S69" s="26"/>
      <c r="T69" s="26"/>
      <c r="U69" s="40"/>
      <c r="V69" s="44"/>
      <c r="W69" s="40"/>
      <c r="X69" s="40"/>
      <c r="Y69" s="26"/>
      <c r="Z69" s="26"/>
      <c r="AA69" s="79"/>
      <c r="AB69" s="40"/>
      <c r="AC69" s="40"/>
      <c r="AD69" s="40"/>
      <c r="AE69" s="40"/>
      <c r="AF69" s="40"/>
      <c r="AG69" s="40"/>
      <c r="AH69" s="40"/>
      <c r="AI69" s="40"/>
      <c r="AJ69" s="40"/>
      <c r="AK69" s="26"/>
      <c r="AL69" s="45"/>
      <c r="AM69" s="45"/>
      <c r="AN69" s="45"/>
    </row>
    <row r="70" spans="1:40" ht="15" customHeight="1">
      <c r="A70" s="2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26"/>
      <c r="P70" s="26"/>
      <c r="Q70" s="26"/>
      <c r="R70" s="26"/>
      <c r="S70" s="26"/>
      <c r="T70" s="26"/>
      <c r="U70" s="40"/>
      <c r="V70" s="44"/>
      <c r="W70" s="40"/>
      <c r="X70" s="40"/>
      <c r="Y70" s="26"/>
      <c r="Z70" s="26"/>
      <c r="AA70" s="79"/>
      <c r="AB70" s="40"/>
      <c r="AC70" s="40"/>
      <c r="AD70" s="40"/>
      <c r="AE70" s="40"/>
      <c r="AF70" s="40"/>
      <c r="AG70" s="40"/>
      <c r="AH70" s="40"/>
      <c r="AI70" s="40"/>
      <c r="AJ70" s="40"/>
      <c r="AK70" s="26"/>
      <c r="AL70" s="45"/>
      <c r="AM70" s="45"/>
      <c r="AN70" s="45"/>
    </row>
    <row r="71" spans="1:40" ht="15" customHeight="1">
      <c r="A71" s="2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1"/>
      <c r="O71" s="26"/>
      <c r="P71" s="26"/>
      <c r="Q71" s="26"/>
      <c r="R71" s="26"/>
      <c r="S71" s="26"/>
      <c r="T71" s="26"/>
      <c r="U71" s="40"/>
      <c r="V71" s="44"/>
      <c r="W71" s="40"/>
      <c r="X71" s="40"/>
      <c r="Y71" s="26"/>
      <c r="Z71" s="26"/>
      <c r="AA71" s="79"/>
      <c r="AB71" s="40"/>
      <c r="AC71" s="40"/>
      <c r="AD71" s="40"/>
      <c r="AE71" s="40"/>
      <c r="AF71" s="40"/>
      <c r="AG71" s="40"/>
      <c r="AH71" s="40"/>
      <c r="AI71" s="40"/>
      <c r="AJ71" s="40"/>
      <c r="AK71" s="26"/>
      <c r="AL71" s="45"/>
      <c r="AM71" s="45"/>
      <c r="AN71" s="45"/>
    </row>
    <row r="72" spans="1:40" ht="15" customHeight="1">
      <c r="A72" s="2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  <c r="O72" s="26"/>
      <c r="P72" s="26"/>
      <c r="Q72" s="26"/>
      <c r="R72" s="26"/>
      <c r="S72" s="26"/>
      <c r="T72" s="26"/>
      <c r="U72" s="40"/>
      <c r="V72" s="44"/>
      <c r="W72" s="40"/>
      <c r="X72" s="40"/>
      <c r="Y72" s="26"/>
      <c r="Z72" s="26"/>
      <c r="AA72" s="79"/>
      <c r="AB72" s="40"/>
      <c r="AC72" s="40"/>
      <c r="AD72" s="40"/>
      <c r="AE72" s="40"/>
      <c r="AF72" s="40"/>
      <c r="AG72" s="40"/>
      <c r="AH72" s="40"/>
      <c r="AI72" s="40"/>
      <c r="AJ72" s="40"/>
      <c r="AK72" s="26"/>
      <c r="AL72" s="45"/>
      <c r="AM72" s="45"/>
      <c r="AN72" s="45"/>
    </row>
    <row r="73" spans="1:40" ht="15" customHeight="1">
      <c r="A73" s="2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1"/>
      <c r="O73" s="26"/>
      <c r="P73" s="26"/>
      <c r="Q73" s="26"/>
      <c r="R73" s="26"/>
      <c r="S73" s="26"/>
      <c r="T73" s="26"/>
      <c r="U73" s="40"/>
      <c r="V73" s="44"/>
      <c r="W73" s="40"/>
      <c r="X73" s="40"/>
      <c r="Y73" s="26"/>
      <c r="Z73" s="26"/>
      <c r="AA73" s="79"/>
      <c r="AB73" s="40"/>
      <c r="AC73" s="40"/>
      <c r="AD73" s="40"/>
      <c r="AE73" s="40"/>
      <c r="AF73" s="40"/>
      <c r="AG73" s="40"/>
      <c r="AH73" s="40"/>
      <c r="AI73" s="40"/>
      <c r="AJ73" s="40"/>
      <c r="AK73" s="26"/>
      <c r="AL73" s="45"/>
      <c r="AM73" s="45"/>
      <c r="AN73" s="45"/>
    </row>
    <row r="74" spans="1:40" ht="15" customHeight="1">
      <c r="A74" s="2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26"/>
      <c r="P74" s="26"/>
      <c r="Q74" s="26"/>
      <c r="R74" s="26"/>
      <c r="S74" s="26"/>
      <c r="T74" s="26"/>
      <c r="U74" s="40"/>
      <c r="V74" s="44"/>
      <c r="W74" s="40"/>
      <c r="X74" s="40"/>
      <c r="Y74" s="26"/>
      <c r="Z74" s="26"/>
      <c r="AA74" s="79"/>
      <c r="AB74" s="40"/>
      <c r="AC74" s="40"/>
      <c r="AD74" s="40"/>
      <c r="AE74" s="40"/>
      <c r="AF74" s="40"/>
      <c r="AG74" s="40"/>
      <c r="AH74" s="40"/>
      <c r="AI74" s="40"/>
      <c r="AJ74" s="40"/>
      <c r="AK74" s="26"/>
      <c r="AL74" s="45"/>
      <c r="AM74" s="45"/>
      <c r="AN74" s="45"/>
    </row>
    <row r="75" spans="1:40" ht="15" customHeight="1">
      <c r="A75" s="2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1"/>
      <c r="O75" s="26"/>
      <c r="P75" s="26"/>
      <c r="Q75" s="26"/>
      <c r="R75" s="26"/>
      <c r="S75" s="26"/>
      <c r="T75" s="26"/>
      <c r="U75" s="40"/>
      <c r="V75" s="44"/>
      <c r="W75" s="40"/>
      <c r="X75" s="40"/>
      <c r="Y75" s="26"/>
      <c r="Z75" s="26"/>
      <c r="AA75" s="79"/>
      <c r="AB75" s="40"/>
      <c r="AC75" s="40"/>
      <c r="AD75" s="40"/>
      <c r="AE75" s="40"/>
      <c r="AF75" s="40"/>
      <c r="AG75" s="40"/>
      <c r="AH75" s="40"/>
      <c r="AI75" s="40"/>
      <c r="AJ75" s="40"/>
      <c r="AK75" s="26"/>
      <c r="AL75" s="45"/>
      <c r="AM75" s="45"/>
      <c r="AN75" s="45"/>
    </row>
    <row r="76" spans="1:40" ht="15" customHeight="1">
      <c r="A76" s="2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  <c r="O76" s="26"/>
      <c r="U76" s="40"/>
      <c r="V76" s="44"/>
      <c r="W76" s="40"/>
      <c r="X76" s="40"/>
      <c r="Y76" s="26"/>
      <c r="Z76" s="26"/>
      <c r="AA76" s="79"/>
      <c r="AB76" s="40"/>
      <c r="AC76" s="40"/>
      <c r="AD76" s="40"/>
      <c r="AE76" s="40"/>
      <c r="AF76" s="40"/>
      <c r="AG76" s="40"/>
      <c r="AH76" s="40"/>
      <c r="AI76" s="40"/>
      <c r="AJ76" s="40"/>
      <c r="AK76" s="26"/>
      <c r="AL76" s="45"/>
      <c r="AM76" s="45"/>
      <c r="AN76" s="45"/>
    </row>
    <row r="77" spans="1:40" ht="15" customHeight="1">
      <c r="A77" s="2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  <c r="O77" s="26"/>
      <c r="U77" s="40"/>
      <c r="V77" s="44"/>
      <c r="W77" s="40"/>
      <c r="X77" s="40"/>
      <c r="Y77" s="26"/>
      <c r="Z77" s="26"/>
      <c r="AA77" s="79"/>
      <c r="AB77" s="40"/>
      <c r="AC77" s="40"/>
      <c r="AD77" s="40"/>
      <c r="AE77" s="40"/>
      <c r="AF77" s="40"/>
      <c r="AG77" s="40"/>
      <c r="AH77" s="40"/>
      <c r="AI77" s="40"/>
      <c r="AJ77" s="40"/>
      <c r="AK77" s="26"/>
      <c r="AL77" s="45"/>
      <c r="AM77" s="45"/>
      <c r="AN77" s="45"/>
    </row>
    <row r="78" spans="1:40" ht="15" customHeight="1">
      <c r="A78" s="2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1"/>
      <c r="O78" s="26"/>
      <c r="U78" s="40"/>
      <c r="V78" s="44"/>
      <c r="W78" s="40"/>
      <c r="X78" s="40"/>
      <c r="Y78" s="26"/>
      <c r="Z78" s="26"/>
      <c r="AA78" s="79"/>
      <c r="AB78" s="40"/>
      <c r="AC78" s="40"/>
      <c r="AD78" s="40"/>
      <c r="AE78" s="40"/>
      <c r="AF78" s="40"/>
      <c r="AG78" s="40"/>
      <c r="AH78" s="40"/>
      <c r="AI78" s="40"/>
      <c r="AJ78" s="40"/>
      <c r="AK78" s="26"/>
      <c r="AL78" s="12"/>
      <c r="AM78" s="12"/>
      <c r="AN78" s="12"/>
    </row>
    <row r="79" spans="1:40" ht="15" customHeight="1">
      <c r="A79" s="2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1"/>
      <c r="O79" s="26"/>
      <c r="U79" s="40"/>
      <c r="V79" s="44"/>
      <c r="W79" s="40"/>
      <c r="X79" s="40"/>
      <c r="Y79" s="26"/>
      <c r="Z79" s="26"/>
      <c r="AA79" s="79"/>
      <c r="AB79" s="40"/>
      <c r="AC79" s="40"/>
      <c r="AD79" s="40"/>
      <c r="AE79" s="40"/>
      <c r="AF79" s="40"/>
      <c r="AG79" s="40"/>
      <c r="AH79" s="40"/>
      <c r="AI79" s="40"/>
      <c r="AJ79" s="40"/>
      <c r="AK79" s="26"/>
      <c r="AL79" s="12"/>
      <c r="AM79" s="12"/>
      <c r="AN79" s="12"/>
    </row>
    <row r="80" spans="1:40" ht="15" customHeight="1">
      <c r="A80" s="2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26"/>
      <c r="U80" s="40"/>
      <c r="V80" s="44"/>
      <c r="W80" s="40"/>
      <c r="X80" s="40"/>
      <c r="Y80" s="26"/>
      <c r="Z80" s="26"/>
      <c r="AA80" s="79"/>
      <c r="AB80" s="40"/>
      <c r="AC80" s="40"/>
      <c r="AD80" s="40"/>
      <c r="AE80" s="40"/>
      <c r="AF80" s="40"/>
      <c r="AG80" s="40"/>
      <c r="AH80" s="40"/>
      <c r="AI80" s="40"/>
      <c r="AJ80" s="40"/>
      <c r="AK80" s="26"/>
      <c r="AL80" s="12"/>
      <c r="AM80" s="12"/>
      <c r="AN80" s="12"/>
    </row>
    <row r="81" spans="1:40" ht="15" customHeight="1">
      <c r="A81" s="2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1"/>
      <c r="O81" s="26"/>
      <c r="U81" s="40"/>
      <c r="V81" s="44"/>
      <c r="W81" s="40"/>
      <c r="X81" s="40"/>
      <c r="Y81" s="26"/>
      <c r="Z81" s="26"/>
      <c r="AA81" s="79"/>
      <c r="AB81" s="40"/>
      <c r="AC81" s="40"/>
      <c r="AD81" s="40"/>
      <c r="AE81" s="40"/>
      <c r="AF81" s="40"/>
      <c r="AG81" s="40"/>
      <c r="AH81" s="40"/>
      <c r="AI81" s="40"/>
      <c r="AJ81" s="40"/>
      <c r="AK81" s="26"/>
      <c r="AL81" s="12"/>
      <c r="AM81" s="12"/>
      <c r="AN81" s="12"/>
    </row>
    <row r="82" spans="1:40" ht="15" customHeight="1">
      <c r="A82" s="2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1"/>
      <c r="O82" s="26"/>
      <c r="U82" s="40"/>
      <c r="V82" s="44"/>
      <c r="W82" s="40"/>
      <c r="X82" s="40"/>
      <c r="Y82" s="26"/>
      <c r="Z82" s="26"/>
      <c r="AA82" s="79"/>
      <c r="AB82" s="40"/>
      <c r="AC82" s="40"/>
      <c r="AD82" s="40"/>
      <c r="AE82" s="40"/>
      <c r="AF82" s="40"/>
      <c r="AG82" s="40"/>
      <c r="AH82" s="40"/>
      <c r="AI82" s="40"/>
      <c r="AJ82" s="40"/>
      <c r="AK82" s="26"/>
      <c r="AL82" s="12"/>
      <c r="AM82" s="12"/>
      <c r="AN82" s="12"/>
    </row>
    <row r="83" spans="1:40" ht="15" customHeight="1">
      <c r="A83" s="2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1"/>
      <c r="O83" s="26"/>
      <c r="U83" s="40"/>
      <c r="V83" s="44"/>
      <c r="W83" s="40"/>
      <c r="X83" s="40"/>
      <c r="Y83" s="26"/>
      <c r="Z83" s="26"/>
      <c r="AA83" s="79"/>
      <c r="AB83" s="40"/>
      <c r="AC83" s="40"/>
      <c r="AD83" s="40"/>
      <c r="AE83" s="40"/>
      <c r="AF83" s="40"/>
      <c r="AG83" s="40"/>
      <c r="AH83" s="40"/>
      <c r="AI83" s="40"/>
      <c r="AJ83" s="40"/>
      <c r="AK83" s="26"/>
      <c r="AL83" s="12"/>
      <c r="AM83" s="12"/>
      <c r="AN83" s="12"/>
    </row>
    <row r="84" spans="1:40" ht="15" customHeight="1">
      <c r="A84" s="2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1"/>
      <c r="O84" s="26"/>
      <c r="U84" s="40"/>
      <c r="V84" s="44"/>
      <c r="W84" s="40"/>
      <c r="X84" s="40"/>
      <c r="Y84" s="26"/>
      <c r="Z84" s="26"/>
      <c r="AA84" s="79"/>
      <c r="AB84" s="40"/>
      <c r="AC84" s="40"/>
      <c r="AD84" s="40"/>
      <c r="AE84" s="40"/>
      <c r="AF84" s="40"/>
      <c r="AG84" s="40"/>
      <c r="AH84" s="40"/>
      <c r="AI84" s="40"/>
      <c r="AJ84" s="40"/>
      <c r="AK84" s="26"/>
      <c r="AL84" s="12"/>
      <c r="AM84" s="12"/>
      <c r="AN84" s="12"/>
    </row>
    <row r="85" spans="1:40" ht="15" customHeight="1">
      <c r="A85" s="2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1"/>
      <c r="O85" s="26"/>
      <c r="U85" s="40"/>
      <c r="V85" s="44"/>
      <c r="W85" s="40"/>
      <c r="X85" s="40"/>
      <c r="Y85" s="26"/>
      <c r="Z85" s="26"/>
      <c r="AA85" s="79"/>
      <c r="AB85" s="40"/>
      <c r="AC85" s="40"/>
      <c r="AD85" s="40"/>
      <c r="AE85" s="40"/>
      <c r="AF85" s="40"/>
      <c r="AG85" s="40"/>
      <c r="AH85" s="40"/>
      <c r="AI85" s="40"/>
      <c r="AJ85" s="40"/>
      <c r="AK85" s="26"/>
      <c r="AL85" s="12"/>
      <c r="AM85" s="12"/>
      <c r="AN85" s="12"/>
    </row>
    <row r="86" spans="1:40" ht="15" customHeight="1">
      <c r="A86" s="2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1"/>
      <c r="O86" s="26"/>
      <c r="U86" s="40"/>
      <c r="V86" s="44"/>
      <c r="W86" s="40"/>
      <c r="X86" s="40"/>
      <c r="Y86" s="26"/>
      <c r="Z86" s="26"/>
      <c r="AA86" s="79"/>
      <c r="AB86" s="40"/>
      <c r="AC86" s="40"/>
      <c r="AD86" s="40"/>
      <c r="AE86" s="40"/>
      <c r="AF86" s="40"/>
      <c r="AG86" s="40"/>
      <c r="AH86" s="40"/>
      <c r="AI86" s="40"/>
      <c r="AJ86" s="40"/>
      <c r="AK86" s="26"/>
    </row>
    <row r="87" spans="1:40" ht="15" customHeight="1">
      <c r="A87" s="2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1"/>
      <c r="O87" s="26"/>
      <c r="U87" s="40"/>
      <c r="V87" s="44"/>
      <c r="W87" s="40"/>
      <c r="X87" s="40"/>
      <c r="Y87" s="26"/>
      <c r="Z87" s="26"/>
      <c r="AA87" s="79"/>
      <c r="AB87" s="40"/>
      <c r="AC87" s="40"/>
      <c r="AD87" s="40"/>
      <c r="AE87" s="40"/>
      <c r="AF87" s="40"/>
      <c r="AG87" s="40"/>
      <c r="AH87" s="40"/>
      <c r="AI87" s="40"/>
      <c r="AJ87" s="40"/>
      <c r="AK87" s="26"/>
    </row>
    <row r="88" spans="1:40" ht="15" customHeight="1">
      <c r="A88" s="2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1"/>
      <c r="O88" s="26"/>
      <c r="U88" s="40"/>
      <c r="V88" s="44"/>
      <c r="W88" s="40"/>
      <c r="X88" s="40"/>
      <c r="Y88" s="26"/>
      <c r="Z88" s="26"/>
      <c r="AA88" s="79"/>
      <c r="AB88" s="40"/>
      <c r="AC88" s="40"/>
      <c r="AD88" s="40"/>
      <c r="AE88" s="40"/>
      <c r="AF88" s="40"/>
      <c r="AG88" s="40"/>
      <c r="AH88" s="40"/>
      <c r="AI88" s="40"/>
      <c r="AJ88" s="40"/>
      <c r="AK88" s="26"/>
    </row>
    <row r="89" spans="1:40" ht="15" customHeight="1">
      <c r="A89" s="2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1"/>
      <c r="O89" s="26"/>
      <c r="U89" s="40"/>
      <c r="V89" s="44"/>
      <c r="W89" s="40"/>
      <c r="X89" s="40"/>
      <c r="Y89" s="26"/>
      <c r="Z89" s="26"/>
      <c r="AA89" s="79"/>
      <c r="AB89" s="40"/>
      <c r="AC89" s="40"/>
      <c r="AD89" s="40"/>
      <c r="AE89" s="40"/>
      <c r="AF89" s="40"/>
      <c r="AG89" s="40"/>
      <c r="AH89" s="40"/>
      <c r="AI89" s="40"/>
      <c r="AJ89" s="40"/>
      <c r="AK89" s="26"/>
    </row>
    <row r="90" spans="1:40" ht="15" customHeight="1">
      <c r="A90" s="2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1"/>
      <c r="O90" s="26"/>
      <c r="U90" s="40"/>
      <c r="V90" s="44"/>
      <c r="W90" s="40"/>
      <c r="X90" s="40"/>
      <c r="Y90" s="26"/>
      <c r="Z90" s="26"/>
      <c r="AA90" s="79"/>
      <c r="AB90" s="40"/>
      <c r="AC90" s="40"/>
      <c r="AD90" s="40"/>
      <c r="AE90" s="40"/>
      <c r="AF90" s="40"/>
      <c r="AG90" s="40"/>
      <c r="AH90" s="40"/>
      <c r="AI90" s="40"/>
      <c r="AJ90" s="40"/>
      <c r="AK90" s="26"/>
    </row>
    <row r="91" spans="1:40" ht="15" customHeight="1">
      <c r="A91" s="2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1"/>
      <c r="O91" s="26"/>
      <c r="U91" s="40"/>
      <c r="V91" s="44"/>
      <c r="W91" s="40"/>
      <c r="X91" s="40"/>
      <c r="Y91" s="26"/>
      <c r="Z91" s="26"/>
      <c r="AA91" s="79"/>
      <c r="AB91" s="40"/>
      <c r="AC91" s="40"/>
      <c r="AD91" s="40"/>
      <c r="AE91" s="40"/>
      <c r="AF91" s="40"/>
      <c r="AG91" s="40"/>
      <c r="AH91" s="40"/>
      <c r="AI91" s="40"/>
      <c r="AJ91" s="40"/>
      <c r="AK91" s="26"/>
    </row>
    <row r="92" spans="1:40" ht="15" customHeight="1">
      <c r="A92" s="2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1"/>
      <c r="O92" s="26"/>
      <c r="U92" s="40"/>
      <c r="V92" s="44"/>
      <c r="W92" s="40"/>
      <c r="X92" s="40"/>
      <c r="Y92" s="26"/>
      <c r="Z92" s="26"/>
      <c r="AA92" s="79"/>
      <c r="AB92" s="40"/>
      <c r="AC92" s="40"/>
      <c r="AD92" s="40"/>
      <c r="AE92" s="40"/>
      <c r="AF92" s="40"/>
      <c r="AG92" s="40"/>
      <c r="AH92" s="40"/>
      <c r="AI92" s="40"/>
      <c r="AJ92" s="40"/>
      <c r="AK92" s="26"/>
    </row>
    <row r="93" spans="1:40" ht="15" customHeight="1">
      <c r="A93" s="2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  <c r="O93" s="26"/>
      <c r="U93" s="40"/>
      <c r="V93" s="44"/>
      <c r="W93" s="40"/>
      <c r="X93" s="40"/>
      <c r="Y93" s="26"/>
      <c r="Z93" s="26"/>
      <c r="AA93" s="79"/>
      <c r="AB93" s="40"/>
      <c r="AC93" s="40"/>
      <c r="AD93" s="40"/>
      <c r="AE93" s="40"/>
      <c r="AF93" s="40"/>
      <c r="AG93" s="40"/>
      <c r="AH93" s="40"/>
      <c r="AI93" s="40"/>
      <c r="AJ93" s="40"/>
      <c r="AK93" s="26"/>
    </row>
    <row r="94" spans="1:40" ht="15" customHeight="1">
      <c r="A94" s="2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1"/>
      <c r="O94" s="26"/>
      <c r="U94" s="40"/>
      <c r="V94" s="44"/>
      <c r="W94" s="40"/>
      <c r="X94" s="40"/>
      <c r="Y94" s="26"/>
      <c r="Z94" s="26"/>
      <c r="AA94" s="79"/>
      <c r="AB94" s="40"/>
      <c r="AC94" s="40"/>
      <c r="AD94" s="40"/>
      <c r="AE94" s="40"/>
      <c r="AF94" s="40"/>
      <c r="AG94" s="40"/>
      <c r="AH94" s="40"/>
      <c r="AI94" s="40"/>
      <c r="AJ94" s="40"/>
      <c r="AK94" s="26"/>
    </row>
    <row r="95" spans="1:40" ht="15" customHeight="1">
      <c r="A95" s="2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1"/>
      <c r="O95" s="26"/>
      <c r="U95" s="40"/>
      <c r="V95" s="44"/>
      <c r="W95" s="40"/>
      <c r="X95" s="40"/>
      <c r="Y95" s="26"/>
      <c r="Z95" s="26"/>
      <c r="AA95" s="79"/>
      <c r="AB95" s="40"/>
      <c r="AC95" s="40"/>
      <c r="AD95" s="40"/>
      <c r="AE95" s="40"/>
      <c r="AF95" s="40"/>
      <c r="AG95" s="40"/>
      <c r="AH95" s="40"/>
      <c r="AI95" s="40"/>
      <c r="AJ95" s="40"/>
      <c r="AK95" s="26"/>
    </row>
    <row r="96" spans="1:40" ht="15" customHeight="1">
      <c r="A96" s="2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  <c r="O96" s="26"/>
      <c r="U96" s="40"/>
      <c r="V96" s="44"/>
      <c r="W96" s="40"/>
      <c r="X96" s="40"/>
      <c r="Y96" s="26"/>
      <c r="Z96" s="26"/>
      <c r="AA96" s="79"/>
      <c r="AB96" s="40"/>
      <c r="AC96" s="40"/>
      <c r="AD96" s="40"/>
      <c r="AE96" s="40"/>
      <c r="AF96" s="40"/>
      <c r="AG96" s="40"/>
      <c r="AH96" s="40"/>
      <c r="AI96" s="40"/>
      <c r="AJ96" s="40"/>
      <c r="AK96" s="26"/>
    </row>
    <row r="97" spans="1:37" ht="15" customHeight="1">
      <c r="A97" s="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1"/>
      <c r="O97" s="26"/>
      <c r="U97" s="40"/>
      <c r="V97" s="44"/>
      <c r="W97" s="40"/>
      <c r="X97" s="40"/>
      <c r="Y97" s="26"/>
      <c r="Z97" s="26"/>
      <c r="AA97" s="79"/>
      <c r="AB97" s="40"/>
      <c r="AC97" s="40"/>
      <c r="AD97" s="40"/>
      <c r="AE97" s="40"/>
      <c r="AF97" s="40"/>
      <c r="AG97" s="40"/>
      <c r="AH97" s="40"/>
      <c r="AI97" s="40"/>
      <c r="AJ97" s="40"/>
      <c r="AK97" s="26"/>
    </row>
    <row r="98" spans="1:37" ht="15" customHeight="1">
      <c r="A98" s="2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1"/>
      <c r="O98" s="26"/>
      <c r="U98" s="40"/>
      <c r="V98" s="44"/>
      <c r="W98" s="40"/>
      <c r="X98" s="40"/>
      <c r="Y98" s="26"/>
      <c r="Z98" s="26"/>
      <c r="AA98" s="79"/>
      <c r="AB98" s="40"/>
      <c r="AC98" s="40"/>
      <c r="AD98" s="40"/>
      <c r="AE98" s="40"/>
      <c r="AF98" s="40"/>
      <c r="AG98" s="40"/>
      <c r="AH98" s="40"/>
      <c r="AI98" s="40"/>
      <c r="AJ98" s="40"/>
      <c r="AK98" s="26"/>
    </row>
    <row r="99" spans="1:37" ht="15" customHeight="1">
      <c r="A99" s="2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1"/>
      <c r="O99" s="26"/>
      <c r="U99" s="40"/>
      <c r="V99" s="44"/>
      <c r="W99" s="40"/>
      <c r="X99" s="40"/>
      <c r="Y99" s="26"/>
      <c r="Z99" s="26"/>
      <c r="AA99" s="79"/>
      <c r="AB99" s="40"/>
      <c r="AC99" s="40"/>
      <c r="AD99" s="40"/>
      <c r="AE99" s="40"/>
      <c r="AF99" s="40"/>
      <c r="AG99" s="40"/>
      <c r="AH99" s="40"/>
      <c r="AI99" s="40"/>
      <c r="AJ99" s="40"/>
      <c r="AK99" s="26"/>
    </row>
    <row r="100" spans="1:37" ht="15" customHeight="1">
      <c r="A100" s="2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1"/>
      <c r="O100" s="26"/>
      <c r="U100" s="40"/>
      <c r="V100" s="44"/>
      <c r="W100" s="40"/>
      <c r="X100" s="40"/>
      <c r="Y100" s="26"/>
      <c r="Z100" s="26"/>
      <c r="AA100" s="79"/>
      <c r="AB100" s="40"/>
      <c r="AC100" s="40"/>
      <c r="AD100" s="40"/>
      <c r="AE100" s="40"/>
      <c r="AF100" s="40"/>
      <c r="AG100" s="40"/>
      <c r="AH100" s="40"/>
      <c r="AI100" s="40"/>
      <c r="AJ100" s="40"/>
      <c r="AK100" s="26"/>
    </row>
    <row r="101" spans="1:37" ht="15" customHeight="1">
      <c r="A101" s="2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1"/>
      <c r="O101" s="26"/>
      <c r="U101" s="40"/>
      <c r="V101" s="44"/>
      <c r="W101" s="40"/>
      <c r="X101" s="40"/>
      <c r="Y101" s="26"/>
      <c r="Z101" s="26"/>
      <c r="AA101" s="79"/>
      <c r="AB101" s="40"/>
      <c r="AC101" s="40"/>
      <c r="AD101" s="40"/>
      <c r="AE101" s="40"/>
      <c r="AF101" s="40"/>
      <c r="AG101" s="40"/>
      <c r="AH101" s="40"/>
      <c r="AI101" s="40"/>
      <c r="AJ101" s="40"/>
      <c r="AK101" s="26"/>
    </row>
    <row r="102" spans="1:37" ht="15" customHeight="1">
      <c r="A102" s="2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1"/>
      <c r="O102" s="26"/>
      <c r="U102" s="40"/>
      <c r="V102" s="44"/>
      <c r="W102" s="40"/>
      <c r="X102" s="40"/>
      <c r="Y102" s="26"/>
      <c r="Z102" s="26"/>
      <c r="AA102" s="79"/>
      <c r="AB102" s="40"/>
      <c r="AC102" s="40"/>
      <c r="AD102" s="40"/>
      <c r="AE102" s="40"/>
      <c r="AF102" s="40"/>
      <c r="AG102" s="40"/>
      <c r="AH102" s="40"/>
      <c r="AI102" s="40"/>
      <c r="AJ102" s="40"/>
      <c r="AK102" s="26"/>
    </row>
    <row r="103" spans="1:37" ht="15" customHeight="1">
      <c r="A103" s="2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1"/>
      <c r="O103" s="26"/>
      <c r="U103" s="40"/>
      <c r="V103" s="44"/>
      <c r="W103" s="40"/>
      <c r="X103" s="40"/>
      <c r="Y103" s="26"/>
      <c r="Z103" s="26"/>
      <c r="AA103" s="79"/>
      <c r="AB103" s="40"/>
      <c r="AC103" s="40"/>
      <c r="AD103" s="40"/>
      <c r="AE103" s="40"/>
      <c r="AF103" s="40"/>
      <c r="AG103" s="40"/>
      <c r="AH103" s="40"/>
      <c r="AI103" s="40"/>
      <c r="AJ103" s="40"/>
      <c r="AK103" s="26"/>
    </row>
    <row r="104" spans="1:37" ht="15" customHeight="1">
      <c r="A104" s="2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1"/>
      <c r="O104" s="26"/>
      <c r="U104" s="40"/>
      <c r="V104" s="44"/>
      <c r="W104" s="40"/>
      <c r="X104" s="40"/>
      <c r="Y104" s="26"/>
      <c r="Z104" s="26"/>
      <c r="AA104" s="79"/>
      <c r="AB104" s="40"/>
      <c r="AC104" s="40"/>
      <c r="AD104" s="40"/>
      <c r="AE104" s="40"/>
      <c r="AF104" s="40"/>
      <c r="AG104" s="40"/>
      <c r="AH104" s="40"/>
      <c r="AI104" s="40"/>
      <c r="AJ104" s="40"/>
      <c r="AK104" s="26"/>
    </row>
    <row r="105" spans="1:37" ht="15" customHeight="1">
      <c r="A105" s="2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1"/>
      <c r="O105" s="26"/>
      <c r="U105" s="40"/>
      <c r="V105" s="44"/>
      <c r="W105" s="40"/>
      <c r="X105" s="40"/>
      <c r="Y105" s="26"/>
      <c r="Z105" s="26"/>
      <c r="AA105" s="79"/>
      <c r="AB105" s="40"/>
      <c r="AC105" s="40"/>
      <c r="AD105" s="40"/>
      <c r="AE105" s="40"/>
      <c r="AF105" s="40"/>
      <c r="AG105" s="40"/>
      <c r="AH105" s="40"/>
      <c r="AI105" s="40"/>
      <c r="AJ105" s="40"/>
      <c r="AK105" s="26"/>
    </row>
    <row r="106" spans="1:37" ht="15" customHeight="1">
      <c r="A106" s="2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1"/>
      <c r="O106" s="26"/>
      <c r="U106" s="40"/>
      <c r="V106" s="44"/>
      <c r="W106" s="40"/>
      <c r="X106" s="40"/>
      <c r="Y106" s="26"/>
      <c r="Z106" s="26"/>
      <c r="AA106" s="79"/>
      <c r="AB106" s="40"/>
      <c r="AC106" s="40"/>
      <c r="AD106" s="40"/>
      <c r="AE106" s="40"/>
      <c r="AF106" s="40"/>
      <c r="AG106" s="40"/>
      <c r="AH106" s="40"/>
      <c r="AI106" s="40"/>
      <c r="AJ106" s="40"/>
      <c r="AK106" s="26"/>
    </row>
    <row r="107" spans="1:37" ht="15" customHeight="1">
      <c r="A107" s="2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1"/>
      <c r="O107" s="26"/>
      <c r="U107" s="40"/>
      <c r="V107" s="44"/>
      <c r="W107" s="40"/>
      <c r="X107" s="40"/>
      <c r="Y107" s="26"/>
      <c r="Z107" s="26"/>
      <c r="AA107" s="79"/>
      <c r="AB107" s="40"/>
      <c r="AC107" s="40"/>
      <c r="AD107" s="40"/>
      <c r="AE107" s="40"/>
      <c r="AF107" s="40"/>
      <c r="AG107" s="40"/>
      <c r="AH107" s="40"/>
      <c r="AI107" s="40"/>
      <c r="AJ107" s="40"/>
      <c r="AK107" s="26"/>
    </row>
    <row r="108" spans="1:37" ht="15" customHeight="1">
      <c r="A108" s="2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1"/>
      <c r="O108" s="26"/>
      <c r="U108" s="40"/>
      <c r="V108" s="44"/>
      <c r="W108" s="40"/>
      <c r="X108" s="40"/>
      <c r="Y108" s="26"/>
      <c r="Z108" s="26"/>
      <c r="AA108" s="79"/>
      <c r="AB108" s="40"/>
      <c r="AC108" s="40"/>
      <c r="AD108" s="40"/>
      <c r="AE108" s="40"/>
      <c r="AF108" s="40"/>
      <c r="AG108" s="40"/>
      <c r="AH108" s="40"/>
      <c r="AI108" s="40"/>
      <c r="AJ108" s="40"/>
      <c r="AK108" s="26"/>
    </row>
    <row r="109" spans="1:37" ht="15" customHeight="1">
      <c r="A109" s="2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1"/>
      <c r="O109" s="26"/>
      <c r="U109" s="40"/>
      <c r="V109" s="44"/>
      <c r="W109" s="40"/>
      <c r="X109" s="40"/>
      <c r="Y109" s="26"/>
      <c r="Z109" s="26"/>
      <c r="AA109" s="79"/>
      <c r="AB109" s="40"/>
      <c r="AC109" s="40"/>
      <c r="AD109" s="40"/>
      <c r="AE109" s="40"/>
      <c r="AF109" s="40"/>
      <c r="AG109" s="40"/>
      <c r="AH109" s="40"/>
      <c r="AI109" s="40"/>
      <c r="AJ109" s="40"/>
      <c r="AK109" s="26"/>
    </row>
    <row r="110" spans="1:37" ht="15" customHeight="1">
      <c r="A110" s="2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1"/>
      <c r="O110" s="26"/>
      <c r="U110" s="40"/>
      <c r="V110" s="44"/>
      <c r="W110" s="40"/>
      <c r="X110" s="40"/>
      <c r="Y110" s="26"/>
      <c r="Z110" s="26"/>
      <c r="AA110" s="79"/>
      <c r="AB110" s="40"/>
      <c r="AC110" s="40"/>
      <c r="AD110" s="40"/>
      <c r="AE110" s="40"/>
      <c r="AF110" s="40"/>
      <c r="AG110" s="40"/>
      <c r="AH110" s="40"/>
      <c r="AI110" s="40"/>
      <c r="AJ110" s="40"/>
      <c r="AK110" s="26"/>
    </row>
    <row r="111" spans="1:37" ht="15" customHeight="1">
      <c r="A111" s="2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1"/>
      <c r="O111" s="26"/>
      <c r="U111" s="40"/>
      <c r="V111" s="44"/>
      <c r="W111" s="40"/>
      <c r="X111" s="40"/>
      <c r="Y111" s="26"/>
      <c r="Z111" s="26"/>
      <c r="AA111" s="79"/>
      <c r="AB111" s="40"/>
      <c r="AC111" s="40"/>
      <c r="AD111" s="40"/>
      <c r="AE111" s="40"/>
      <c r="AF111" s="40"/>
      <c r="AG111" s="40"/>
      <c r="AH111" s="40"/>
      <c r="AI111" s="40"/>
      <c r="AJ111" s="40"/>
      <c r="AK111" s="26"/>
    </row>
    <row r="112" spans="1:37" ht="15" customHeight="1">
      <c r="A112" s="2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1"/>
      <c r="O112" s="26"/>
      <c r="U112" s="40"/>
      <c r="V112" s="44"/>
      <c r="W112" s="40"/>
      <c r="X112" s="40"/>
      <c r="Y112" s="26"/>
      <c r="Z112" s="26"/>
      <c r="AA112" s="79"/>
      <c r="AB112" s="40"/>
      <c r="AC112" s="40"/>
      <c r="AD112" s="40"/>
      <c r="AE112" s="40"/>
      <c r="AF112" s="40"/>
      <c r="AG112" s="40"/>
      <c r="AH112" s="40"/>
      <c r="AI112" s="40"/>
      <c r="AJ112" s="40"/>
      <c r="AK112" s="26"/>
    </row>
    <row r="113" spans="1:37" ht="15" customHeight="1">
      <c r="A113" s="2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1"/>
      <c r="O113" s="26"/>
      <c r="U113" s="40"/>
      <c r="V113" s="44"/>
      <c r="W113" s="40"/>
      <c r="X113" s="40"/>
      <c r="Y113" s="26"/>
      <c r="Z113" s="26"/>
      <c r="AA113" s="79"/>
      <c r="AB113" s="40"/>
      <c r="AC113" s="40"/>
      <c r="AD113" s="40"/>
      <c r="AE113" s="40"/>
      <c r="AF113" s="40"/>
      <c r="AG113" s="40"/>
      <c r="AH113" s="40"/>
      <c r="AI113" s="40"/>
      <c r="AJ113" s="40"/>
      <c r="AK113" s="26"/>
    </row>
    <row r="114" spans="1:37" ht="15" customHeight="1">
      <c r="A114" s="2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1"/>
      <c r="O114" s="26"/>
      <c r="U114" s="40"/>
      <c r="V114" s="44"/>
      <c r="W114" s="40"/>
      <c r="X114" s="40"/>
      <c r="Y114" s="26"/>
      <c r="Z114" s="26"/>
      <c r="AA114" s="79"/>
      <c r="AB114" s="40"/>
      <c r="AC114" s="40"/>
      <c r="AD114" s="40"/>
      <c r="AE114" s="40"/>
      <c r="AF114" s="40"/>
      <c r="AG114" s="40"/>
      <c r="AH114" s="40"/>
      <c r="AI114" s="40"/>
      <c r="AJ114" s="40"/>
      <c r="AK114" s="26"/>
    </row>
    <row r="115" spans="1:37" ht="15" customHeight="1">
      <c r="A115" s="2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1"/>
      <c r="O115" s="26"/>
      <c r="U115" s="40"/>
      <c r="V115" s="44"/>
      <c r="W115" s="40"/>
      <c r="X115" s="40"/>
      <c r="Y115" s="26"/>
      <c r="Z115" s="26"/>
      <c r="AA115" s="79"/>
      <c r="AB115" s="40"/>
      <c r="AC115" s="40"/>
      <c r="AD115" s="40"/>
      <c r="AE115" s="40"/>
      <c r="AF115" s="40"/>
      <c r="AG115" s="40"/>
      <c r="AH115" s="40"/>
      <c r="AI115" s="40"/>
      <c r="AJ115" s="40"/>
      <c r="AK115" s="26"/>
    </row>
    <row r="116" spans="1:37" ht="15" customHeight="1">
      <c r="A116" s="2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1"/>
      <c r="O116" s="26"/>
      <c r="U116" s="40"/>
      <c r="V116" s="44"/>
      <c r="W116" s="40"/>
      <c r="X116" s="40"/>
      <c r="Y116" s="26"/>
      <c r="Z116" s="26"/>
      <c r="AA116" s="79"/>
      <c r="AB116" s="40"/>
      <c r="AC116" s="40"/>
      <c r="AD116" s="40"/>
      <c r="AE116" s="40"/>
      <c r="AF116" s="40"/>
      <c r="AG116" s="40"/>
      <c r="AH116" s="40"/>
      <c r="AI116" s="40"/>
      <c r="AJ116" s="40"/>
      <c r="AK116" s="26"/>
    </row>
    <row r="117" spans="1:37" ht="15" customHeight="1">
      <c r="A117" s="2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1"/>
      <c r="O117" s="26"/>
      <c r="U117" s="40"/>
      <c r="V117" s="44"/>
      <c r="W117" s="40"/>
      <c r="X117" s="40"/>
      <c r="Y117" s="26"/>
      <c r="Z117" s="26"/>
      <c r="AA117" s="79"/>
      <c r="AB117" s="40"/>
      <c r="AC117" s="40"/>
      <c r="AD117" s="40"/>
      <c r="AE117" s="40"/>
      <c r="AF117" s="40"/>
      <c r="AG117" s="40"/>
      <c r="AH117" s="40"/>
      <c r="AI117" s="40"/>
      <c r="AJ117" s="40"/>
      <c r="AK117" s="26"/>
    </row>
    <row r="118" spans="1:37" ht="15" customHeight="1">
      <c r="A118" s="2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1"/>
      <c r="O118" s="26"/>
      <c r="U118" s="40"/>
      <c r="V118" s="44"/>
      <c r="W118" s="40"/>
      <c r="X118" s="40"/>
      <c r="Y118" s="26"/>
      <c r="Z118" s="26"/>
      <c r="AA118" s="79"/>
      <c r="AB118" s="40"/>
      <c r="AC118" s="40"/>
      <c r="AD118" s="40"/>
      <c r="AE118" s="40"/>
      <c r="AF118" s="40"/>
      <c r="AG118" s="40"/>
      <c r="AH118" s="40"/>
      <c r="AI118" s="40"/>
      <c r="AJ118" s="40"/>
      <c r="AK118" s="26"/>
    </row>
    <row r="119" spans="1:37" ht="15" customHeight="1">
      <c r="A119" s="2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1"/>
      <c r="O119" s="26"/>
      <c r="U119" s="40"/>
      <c r="V119" s="44"/>
      <c r="W119" s="40"/>
      <c r="X119" s="40"/>
      <c r="Y119" s="26"/>
      <c r="Z119" s="26"/>
      <c r="AA119" s="79"/>
      <c r="AB119" s="40"/>
      <c r="AC119" s="40"/>
      <c r="AD119" s="40"/>
      <c r="AE119" s="40"/>
      <c r="AF119" s="40"/>
      <c r="AG119" s="40"/>
      <c r="AH119" s="40"/>
      <c r="AI119" s="40"/>
      <c r="AJ119" s="40"/>
      <c r="AK119" s="26"/>
    </row>
    <row r="120" spans="1:37" ht="15" customHeight="1">
      <c r="A120" s="2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1"/>
      <c r="O120" s="26"/>
      <c r="U120" s="40"/>
      <c r="V120" s="44"/>
      <c r="W120" s="40"/>
      <c r="X120" s="40"/>
      <c r="Y120" s="26"/>
      <c r="Z120" s="26"/>
      <c r="AA120" s="79"/>
      <c r="AB120" s="40"/>
      <c r="AC120" s="40"/>
      <c r="AD120" s="40"/>
      <c r="AE120" s="40"/>
      <c r="AF120" s="40"/>
      <c r="AG120" s="40"/>
      <c r="AH120" s="40"/>
      <c r="AI120" s="40"/>
      <c r="AJ120" s="40"/>
      <c r="AK120" s="26"/>
    </row>
    <row r="121" spans="1:37" ht="15" customHeight="1">
      <c r="A121" s="2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1"/>
      <c r="O121" s="26"/>
      <c r="U121" s="40"/>
      <c r="V121" s="44"/>
      <c r="W121" s="40"/>
      <c r="X121" s="40"/>
      <c r="Y121" s="26"/>
      <c r="Z121" s="26"/>
      <c r="AA121" s="79"/>
      <c r="AB121" s="40"/>
      <c r="AC121" s="40"/>
      <c r="AD121" s="40"/>
      <c r="AE121" s="40"/>
      <c r="AF121" s="40"/>
      <c r="AG121" s="40"/>
      <c r="AH121" s="40"/>
      <c r="AI121" s="40"/>
      <c r="AJ121" s="40"/>
      <c r="AK121" s="26"/>
    </row>
    <row r="122" spans="1:37" ht="15" customHeight="1">
      <c r="A122" s="2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1"/>
      <c r="O122" s="26"/>
      <c r="U122" s="40"/>
      <c r="V122" s="44"/>
      <c r="W122" s="40"/>
      <c r="X122" s="40"/>
      <c r="Y122" s="26"/>
      <c r="Z122" s="26"/>
      <c r="AA122" s="79"/>
      <c r="AB122" s="40"/>
      <c r="AC122" s="40"/>
      <c r="AD122" s="40"/>
      <c r="AE122" s="40"/>
      <c r="AF122" s="40"/>
      <c r="AG122" s="40"/>
      <c r="AH122" s="40"/>
      <c r="AI122" s="40"/>
      <c r="AJ122" s="40"/>
      <c r="AK122" s="26"/>
    </row>
    <row r="123" spans="1:37" ht="15" customHeight="1">
      <c r="A123" s="2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1"/>
      <c r="O123" s="26"/>
      <c r="U123" s="40"/>
      <c r="V123" s="44"/>
      <c r="W123" s="40"/>
      <c r="X123" s="40"/>
      <c r="Y123" s="26"/>
      <c r="Z123" s="26"/>
      <c r="AA123" s="79"/>
      <c r="AB123" s="40"/>
      <c r="AC123" s="40"/>
      <c r="AD123" s="40"/>
      <c r="AE123" s="40"/>
      <c r="AF123" s="40"/>
      <c r="AG123" s="40"/>
      <c r="AH123" s="40"/>
      <c r="AI123" s="40"/>
      <c r="AJ123" s="40"/>
      <c r="AK123" s="26"/>
    </row>
    <row r="124" spans="1:37" ht="15" customHeight="1">
      <c r="A124" s="2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1"/>
      <c r="O124" s="26"/>
      <c r="U124" s="40"/>
      <c r="V124" s="44"/>
      <c r="W124" s="40"/>
      <c r="X124" s="40"/>
      <c r="Y124" s="26"/>
      <c r="Z124" s="26"/>
      <c r="AA124" s="79"/>
      <c r="AB124" s="40"/>
      <c r="AC124" s="40"/>
      <c r="AD124" s="40"/>
      <c r="AE124" s="40"/>
      <c r="AF124" s="40"/>
      <c r="AG124" s="40"/>
      <c r="AH124" s="40"/>
      <c r="AI124" s="40"/>
      <c r="AJ124" s="40"/>
      <c r="AK124" s="26"/>
    </row>
    <row r="125" spans="1:37" ht="15" customHeight="1">
      <c r="A125" s="2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1"/>
      <c r="O125" s="26"/>
      <c r="U125" s="40"/>
      <c r="V125" s="44"/>
      <c r="W125" s="40"/>
      <c r="X125" s="40"/>
      <c r="Y125" s="26"/>
      <c r="Z125" s="26"/>
      <c r="AA125" s="79"/>
      <c r="AB125" s="40"/>
      <c r="AC125" s="40"/>
      <c r="AD125" s="40"/>
      <c r="AE125" s="40"/>
      <c r="AF125" s="40"/>
      <c r="AG125" s="40"/>
      <c r="AH125" s="40"/>
      <c r="AI125" s="40"/>
      <c r="AJ125" s="40"/>
      <c r="AK125" s="26"/>
    </row>
    <row r="126" spans="1:37" ht="15" customHeight="1">
      <c r="A126" s="2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1"/>
      <c r="O126" s="26"/>
      <c r="U126" s="40"/>
      <c r="V126" s="44"/>
      <c r="W126" s="40"/>
      <c r="X126" s="40"/>
      <c r="Y126" s="26"/>
      <c r="Z126" s="26"/>
      <c r="AA126" s="79"/>
      <c r="AB126" s="40"/>
      <c r="AC126" s="40"/>
      <c r="AD126" s="40"/>
      <c r="AE126" s="40"/>
      <c r="AF126" s="40"/>
      <c r="AG126" s="40"/>
      <c r="AH126" s="40"/>
      <c r="AI126" s="40"/>
      <c r="AJ126" s="40"/>
      <c r="AK126" s="26"/>
    </row>
    <row r="127" spans="1:37" ht="15" customHeight="1">
      <c r="A127" s="2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1"/>
      <c r="O127" s="26"/>
      <c r="U127" s="40"/>
      <c r="V127" s="44"/>
      <c r="W127" s="40"/>
      <c r="X127" s="40"/>
      <c r="Y127" s="26"/>
      <c r="Z127" s="26"/>
      <c r="AA127" s="79"/>
      <c r="AB127" s="40"/>
      <c r="AC127" s="40"/>
      <c r="AD127" s="40"/>
      <c r="AE127" s="40"/>
      <c r="AF127" s="40"/>
      <c r="AG127" s="40"/>
      <c r="AH127" s="40"/>
      <c r="AI127" s="40"/>
      <c r="AJ127" s="40"/>
      <c r="AK127" s="26"/>
    </row>
    <row r="128" spans="1:37" ht="15" customHeight="1">
      <c r="A128" s="2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1"/>
      <c r="O128" s="26"/>
      <c r="U128" s="40"/>
      <c r="V128" s="44"/>
      <c r="W128" s="40"/>
      <c r="X128" s="40"/>
      <c r="Y128" s="26"/>
      <c r="Z128" s="26"/>
      <c r="AA128" s="79"/>
      <c r="AB128" s="40"/>
      <c r="AC128" s="40"/>
      <c r="AD128" s="40"/>
      <c r="AE128" s="40"/>
      <c r="AF128" s="40"/>
      <c r="AG128" s="40"/>
      <c r="AH128" s="40"/>
      <c r="AI128" s="40"/>
      <c r="AJ128" s="40"/>
      <c r="AK128" s="26"/>
    </row>
    <row r="129" spans="1:37" ht="15" customHeight="1">
      <c r="A129" s="2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1"/>
      <c r="O129" s="26"/>
      <c r="U129" s="40"/>
      <c r="V129" s="44"/>
      <c r="W129" s="40"/>
      <c r="X129" s="40"/>
      <c r="Y129" s="26"/>
      <c r="Z129" s="26"/>
      <c r="AA129" s="79"/>
      <c r="AB129" s="40"/>
      <c r="AC129" s="40"/>
      <c r="AD129" s="40"/>
      <c r="AE129" s="40"/>
      <c r="AF129" s="40"/>
      <c r="AG129" s="40"/>
      <c r="AH129" s="40"/>
      <c r="AI129" s="40"/>
      <c r="AJ129" s="40"/>
      <c r="AK129" s="26"/>
    </row>
    <row r="130" spans="1:37" ht="15" customHeight="1">
      <c r="A130" s="2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1"/>
      <c r="O130" s="26"/>
      <c r="U130" s="40"/>
      <c r="V130" s="44"/>
      <c r="W130" s="40"/>
      <c r="X130" s="40"/>
      <c r="Y130" s="26"/>
      <c r="Z130" s="26"/>
      <c r="AA130" s="79"/>
      <c r="AB130" s="40"/>
      <c r="AC130" s="40"/>
      <c r="AD130" s="40"/>
      <c r="AE130" s="40"/>
      <c r="AF130" s="40"/>
      <c r="AG130" s="40"/>
      <c r="AH130" s="40"/>
      <c r="AI130" s="40"/>
      <c r="AJ130" s="40"/>
      <c r="AK130" s="26"/>
    </row>
    <row r="131" spans="1:37" ht="15" customHeight="1">
      <c r="A131" s="2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1"/>
      <c r="O131" s="26"/>
      <c r="U131" s="40"/>
      <c r="V131" s="44"/>
      <c r="W131" s="40"/>
      <c r="X131" s="40"/>
      <c r="Y131" s="26"/>
      <c r="Z131" s="26"/>
      <c r="AA131" s="79"/>
      <c r="AB131" s="40"/>
      <c r="AC131" s="40"/>
      <c r="AD131" s="40"/>
      <c r="AE131" s="40"/>
      <c r="AF131" s="40"/>
      <c r="AG131" s="40"/>
      <c r="AH131" s="40"/>
      <c r="AI131" s="40"/>
      <c r="AJ131" s="40"/>
      <c r="AK131" s="26"/>
    </row>
    <row r="132" spans="1:37" ht="15" customHeight="1">
      <c r="A132" s="2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1"/>
      <c r="O132" s="26"/>
      <c r="U132" s="40"/>
      <c r="V132" s="44"/>
      <c r="W132" s="40"/>
      <c r="X132" s="40"/>
      <c r="Y132" s="26"/>
      <c r="Z132" s="26"/>
      <c r="AA132" s="79"/>
      <c r="AB132" s="40"/>
      <c r="AC132" s="40"/>
      <c r="AD132" s="40"/>
      <c r="AE132" s="40"/>
      <c r="AF132" s="40"/>
      <c r="AG132" s="40"/>
      <c r="AH132" s="40"/>
      <c r="AI132" s="40"/>
      <c r="AJ132" s="40"/>
      <c r="AK132" s="26"/>
    </row>
    <row r="133" spans="1:37" ht="15" customHeight="1">
      <c r="A133" s="2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1"/>
      <c r="O133" s="26"/>
      <c r="U133" s="40"/>
      <c r="V133" s="44"/>
      <c r="W133" s="40"/>
      <c r="X133" s="40"/>
      <c r="Y133" s="26"/>
      <c r="Z133" s="26"/>
      <c r="AA133" s="79"/>
      <c r="AB133" s="40"/>
      <c r="AC133" s="40"/>
      <c r="AD133" s="40"/>
      <c r="AE133" s="40"/>
      <c r="AF133" s="40"/>
      <c r="AG133" s="40"/>
      <c r="AH133" s="40"/>
      <c r="AI133" s="40"/>
      <c r="AJ133" s="40"/>
      <c r="AK133" s="26"/>
    </row>
    <row r="134" spans="1:37" ht="15" customHeight="1">
      <c r="A134" s="2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1"/>
      <c r="O134" s="26"/>
      <c r="U134" s="40"/>
      <c r="V134" s="44"/>
      <c r="W134" s="40"/>
      <c r="X134" s="40"/>
      <c r="Y134" s="26"/>
      <c r="Z134" s="26"/>
      <c r="AA134" s="79"/>
      <c r="AB134" s="40"/>
      <c r="AC134" s="40"/>
      <c r="AD134" s="40"/>
      <c r="AE134" s="40"/>
      <c r="AF134" s="40"/>
      <c r="AG134" s="40"/>
      <c r="AH134" s="40"/>
      <c r="AI134" s="40"/>
      <c r="AJ134" s="40"/>
      <c r="AK134" s="26"/>
    </row>
    <row r="135" spans="1:37" ht="15" customHeight="1">
      <c r="A135" s="2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1"/>
      <c r="O135" s="26"/>
      <c r="U135" s="40"/>
      <c r="V135" s="44"/>
      <c r="W135" s="40"/>
      <c r="X135" s="40"/>
      <c r="Y135" s="26"/>
      <c r="Z135" s="26"/>
      <c r="AA135" s="79"/>
      <c r="AB135" s="40"/>
      <c r="AC135" s="40"/>
      <c r="AD135" s="40"/>
      <c r="AE135" s="40"/>
      <c r="AF135" s="40"/>
      <c r="AG135" s="40"/>
      <c r="AH135" s="40"/>
      <c r="AI135" s="40"/>
      <c r="AJ135" s="40"/>
      <c r="AK135" s="26"/>
    </row>
    <row r="136" spans="1:37" ht="15" customHeight="1">
      <c r="A136" s="2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1"/>
      <c r="O136" s="26"/>
      <c r="U136" s="40"/>
      <c r="V136" s="44"/>
      <c r="W136" s="40"/>
      <c r="X136" s="40"/>
      <c r="Y136" s="26"/>
      <c r="Z136" s="26"/>
      <c r="AA136" s="79"/>
      <c r="AB136" s="40"/>
      <c r="AC136" s="40"/>
      <c r="AD136" s="40"/>
      <c r="AE136" s="40"/>
      <c r="AF136" s="40"/>
      <c r="AG136" s="40"/>
      <c r="AH136" s="40"/>
      <c r="AI136" s="40"/>
      <c r="AJ136" s="40"/>
      <c r="AK136" s="26"/>
    </row>
    <row r="137" spans="1:37" ht="15" customHeight="1">
      <c r="A137" s="2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1"/>
      <c r="O137" s="26"/>
      <c r="U137" s="40"/>
      <c r="V137" s="44"/>
      <c r="W137" s="40"/>
      <c r="X137" s="40"/>
      <c r="Y137" s="26"/>
      <c r="Z137" s="26"/>
      <c r="AA137" s="79"/>
      <c r="AB137" s="40"/>
      <c r="AC137" s="40"/>
      <c r="AD137" s="40"/>
      <c r="AE137" s="40"/>
      <c r="AF137" s="40"/>
      <c r="AG137" s="40"/>
      <c r="AH137" s="40"/>
      <c r="AI137" s="40"/>
      <c r="AJ137" s="40"/>
      <c r="AK137" s="26"/>
    </row>
    <row r="138" spans="1:37" ht="15" customHeight="1">
      <c r="A138" s="2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1"/>
      <c r="O138" s="26"/>
      <c r="U138" s="40"/>
      <c r="V138" s="44"/>
      <c r="W138" s="40"/>
      <c r="X138" s="40"/>
      <c r="Y138" s="26"/>
      <c r="Z138" s="26"/>
      <c r="AA138" s="79"/>
      <c r="AB138" s="40"/>
      <c r="AC138" s="40"/>
      <c r="AD138" s="40"/>
      <c r="AE138" s="40"/>
      <c r="AF138" s="40"/>
      <c r="AG138" s="40"/>
      <c r="AH138" s="40"/>
      <c r="AI138" s="40"/>
      <c r="AJ138" s="40"/>
      <c r="AK138" s="26"/>
    </row>
    <row r="139" spans="1:37" ht="15" customHeight="1">
      <c r="A139" s="2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1"/>
      <c r="O139" s="26"/>
      <c r="U139" s="40"/>
      <c r="V139" s="44"/>
      <c r="W139" s="40"/>
      <c r="X139" s="40"/>
      <c r="Y139" s="26"/>
      <c r="Z139" s="26"/>
      <c r="AA139" s="79"/>
      <c r="AB139" s="40"/>
      <c r="AC139" s="40"/>
      <c r="AD139" s="40"/>
      <c r="AE139" s="40"/>
      <c r="AF139" s="40"/>
      <c r="AG139" s="40"/>
      <c r="AH139" s="40"/>
      <c r="AI139" s="40"/>
      <c r="AJ139" s="40"/>
      <c r="AK139" s="26"/>
    </row>
    <row r="140" spans="1:37" ht="15" customHeight="1">
      <c r="A140" s="2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1"/>
      <c r="O140" s="26"/>
      <c r="U140" s="40"/>
      <c r="V140" s="44"/>
      <c r="W140" s="40"/>
      <c r="X140" s="40"/>
      <c r="Y140" s="26"/>
      <c r="Z140" s="26"/>
      <c r="AA140" s="79"/>
      <c r="AB140" s="40"/>
      <c r="AC140" s="40"/>
      <c r="AD140" s="40"/>
      <c r="AE140" s="40"/>
      <c r="AF140" s="40"/>
      <c r="AG140" s="40"/>
      <c r="AH140" s="40"/>
      <c r="AI140" s="40"/>
      <c r="AJ140" s="40"/>
      <c r="AK140" s="26"/>
    </row>
    <row r="141" spans="1:37" ht="15" customHeight="1">
      <c r="A141" s="2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1"/>
      <c r="O141" s="26"/>
      <c r="U141" s="40"/>
      <c r="V141" s="44"/>
      <c r="W141" s="40"/>
      <c r="X141" s="40"/>
      <c r="Y141" s="26"/>
      <c r="Z141" s="26"/>
      <c r="AA141" s="79"/>
      <c r="AB141" s="40"/>
      <c r="AC141" s="40"/>
      <c r="AD141" s="40"/>
      <c r="AE141" s="40"/>
      <c r="AF141" s="40"/>
      <c r="AG141" s="40"/>
      <c r="AH141" s="40"/>
      <c r="AI141" s="40"/>
      <c r="AJ141" s="40"/>
      <c r="AK141" s="26"/>
    </row>
    <row r="142" spans="1:37" ht="15" customHeight="1">
      <c r="A142" s="2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1"/>
      <c r="O142" s="26"/>
      <c r="U142" s="40"/>
      <c r="V142" s="44"/>
      <c r="W142" s="40"/>
      <c r="X142" s="40"/>
      <c r="Y142" s="26"/>
      <c r="Z142" s="26"/>
      <c r="AA142" s="79"/>
      <c r="AB142" s="40"/>
      <c r="AC142" s="40"/>
      <c r="AD142" s="40"/>
      <c r="AE142" s="40"/>
      <c r="AF142" s="40"/>
      <c r="AG142" s="40"/>
      <c r="AH142" s="40"/>
      <c r="AI142" s="40"/>
      <c r="AJ142" s="40"/>
      <c r="AK142" s="26"/>
    </row>
    <row r="143" spans="1:37" ht="15" customHeight="1">
      <c r="A143" s="2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1"/>
      <c r="O143" s="26"/>
      <c r="U143" s="40"/>
      <c r="V143" s="44"/>
      <c r="W143" s="40"/>
      <c r="X143" s="40"/>
      <c r="Y143" s="26"/>
      <c r="Z143" s="26"/>
      <c r="AA143" s="79"/>
      <c r="AB143" s="40"/>
      <c r="AC143" s="40"/>
      <c r="AD143" s="40"/>
      <c r="AE143" s="40"/>
      <c r="AF143" s="40"/>
      <c r="AG143" s="40"/>
      <c r="AH143" s="40"/>
      <c r="AI143" s="40"/>
      <c r="AJ143" s="40"/>
      <c r="AK143" s="26"/>
    </row>
    <row r="144" spans="1:37" ht="15" customHeight="1">
      <c r="A144" s="2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1"/>
      <c r="O144" s="26"/>
      <c r="U144" s="40"/>
      <c r="V144" s="44"/>
      <c r="W144" s="40"/>
      <c r="X144" s="40"/>
      <c r="Y144" s="26"/>
      <c r="Z144" s="26"/>
      <c r="AA144" s="79"/>
      <c r="AB144" s="40"/>
      <c r="AC144" s="40"/>
      <c r="AD144" s="40"/>
      <c r="AE144" s="40"/>
      <c r="AF144" s="40"/>
      <c r="AG144" s="40"/>
      <c r="AH144" s="40"/>
      <c r="AI144" s="40"/>
      <c r="AJ144" s="40"/>
      <c r="AK144" s="26"/>
    </row>
    <row r="145" spans="1:37" ht="15" customHeight="1">
      <c r="A145" s="2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1"/>
      <c r="O145" s="26"/>
      <c r="U145" s="40"/>
      <c r="V145" s="44"/>
      <c r="W145" s="40"/>
      <c r="X145" s="40"/>
      <c r="Y145" s="26"/>
      <c r="Z145" s="26"/>
      <c r="AA145" s="79"/>
      <c r="AB145" s="40"/>
      <c r="AC145" s="40"/>
      <c r="AD145" s="40"/>
      <c r="AE145" s="40"/>
      <c r="AF145" s="40"/>
      <c r="AG145" s="40"/>
      <c r="AH145" s="40"/>
      <c r="AI145" s="40"/>
      <c r="AJ145" s="40"/>
      <c r="AK145" s="26"/>
    </row>
    <row r="146" spans="1:37" ht="15" customHeight="1">
      <c r="A146" s="2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1"/>
      <c r="O146" s="26"/>
      <c r="U146" s="40"/>
      <c r="V146" s="44"/>
      <c r="W146" s="40"/>
      <c r="X146" s="40"/>
      <c r="Y146" s="26"/>
      <c r="Z146" s="26"/>
      <c r="AA146" s="79"/>
      <c r="AB146" s="40"/>
      <c r="AC146" s="40"/>
      <c r="AD146" s="40"/>
      <c r="AE146" s="40"/>
      <c r="AF146" s="40"/>
      <c r="AG146" s="40"/>
      <c r="AH146" s="40"/>
      <c r="AI146" s="40"/>
      <c r="AJ146" s="40"/>
      <c r="AK146" s="26"/>
    </row>
    <row r="147" spans="1:37" ht="15" customHeight="1">
      <c r="A147" s="2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1"/>
      <c r="O147" s="26"/>
      <c r="U147" s="40"/>
      <c r="V147" s="44"/>
      <c r="W147" s="40"/>
      <c r="X147" s="40"/>
      <c r="Y147" s="26"/>
      <c r="Z147" s="26"/>
      <c r="AA147" s="79"/>
      <c r="AB147" s="40"/>
      <c r="AC147" s="40"/>
      <c r="AD147" s="40"/>
      <c r="AE147" s="40"/>
      <c r="AF147" s="40"/>
      <c r="AG147" s="40"/>
      <c r="AH147" s="40"/>
      <c r="AI147" s="40"/>
      <c r="AJ147" s="40"/>
      <c r="AK147" s="26"/>
    </row>
    <row r="148" spans="1:37" ht="15" customHeight="1">
      <c r="A148" s="2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1"/>
      <c r="O148" s="26"/>
      <c r="U148" s="40"/>
      <c r="V148" s="44"/>
      <c r="W148" s="40"/>
      <c r="X148" s="40"/>
      <c r="Y148" s="26"/>
      <c r="Z148" s="26"/>
      <c r="AA148" s="79"/>
      <c r="AB148" s="40"/>
      <c r="AC148" s="40"/>
      <c r="AD148" s="40"/>
      <c r="AE148" s="40"/>
      <c r="AF148" s="40"/>
      <c r="AG148" s="40"/>
      <c r="AH148" s="40"/>
      <c r="AI148" s="40"/>
      <c r="AJ148" s="40"/>
      <c r="AK148" s="26"/>
    </row>
    <row r="149" spans="1:37" ht="15" customHeight="1">
      <c r="A149" s="2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1"/>
      <c r="O149" s="26"/>
      <c r="U149" s="40"/>
      <c r="V149" s="44"/>
      <c r="W149" s="40"/>
      <c r="X149" s="40"/>
      <c r="Y149" s="26"/>
      <c r="Z149" s="26"/>
      <c r="AA149" s="79"/>
      <c r="AB149" s="40"/>
      <c r="AC149" s="40"/>
      <c r="AD149" s="40"/>
      <c r="AE149" s="40"/>
      <c r="AF149" s="40"/>
      <c r="AG149" s="40"/>
      <c r="AH149" s="40"/>
      <c r="AI149" s="40"/>
      <c r="AJ149" s="40"/>
      <c r="AK149" s="26"/>
    </row>
    <row r="150" spans="1:37" ht="15" customHeight="1">
      <c r="A150" s="2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1"/>
      <c r="O150" s="26"/>
      <c r="U150" s="40"/>
      <c r="V150" s="44"/>
      <c r="W150" s="40"/>
      <c r="X150" s="40"/>
      <c r="Y150" s="26"/>
      <c r="Z150" s="26"/>
      <c r="AA150" s="79"/>
      <c r="AB150" s="40"/>
      <c r="AC150" s="40"/>
      <c r="AD150" s="40"/>
      <c r="AE150" s="40"/>
      <c r="AF150" s="40"/>
      <c r="AG150" s="40"/>
      <c r="AH150" s="40"/>
      <c r="AI150" s="40"/>
      <c r="AJ150" s="40"/>
      <c r="AK150" s="26"/>
    </row>
    <row r="151" spans="1:37" ht="15" customHeight="1">
      <c r="A151" s="2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1"/>
      <c r="O151" s="26"/>
      <c r="U151" s="40"/>
      <c r="V151" s="44"/>
      <c r="W151" s="40"/>
      <c r="X151" s="40"/>
      <c r="Y151" s="26"/>
      <c r="Z151" s="26"/>
      <c r="AA151" s="79"/>
      <c r="AB151" s="40"/>
      <c r="AC151" s="40"/>
      <c r="AD151" s="40"/>
      <c r="AE151" s="40"/>
      <c r="AF151" s="40"/>
      <c r="AG151" s="40"/>
      <c r="AH151" s="40"/>
      <c r="AI151" s="40"/>
      <c r="AJ151" s="40"/>
      <c r="AK151" s="26"/>
    </row>
    <row r="152" spans="1:37" ht="15" customHeight="1">
      <c r="A152" s="2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1"/>
      <c r="O152" s="26"/>
      <c r="U152" s="40"/>
      <c r="V152" s="44"/>
      <c r="W152" s="40"/>
      <c r="X152" s="40"/>
      <c r="Y152" s="26"/>
      <c r="Z152" s="26"/>
      <c r="AA152" s="79"/>
      <c r="AB152" s="40"/>
      <c r="AC152" s="40"/>
      <c r="AD152" s="40"/>
      <c r="AE152" s="40"/>
      <c r="AF152" s="40"/>
      <c r="AG152" s="40"/>
      <c r="AH152" s="40"/>
      <c r="AI152" s="40"/>
      <c r="AJ152" s="40"/>
      <c r="AK152" s="26"/>
    </row>
    <row r="153" spans="1:37" ht="15" customHeight="1">
      <c r="A153" s="2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1"/>
      <c r="O153" s="26"/>
      <c r="U153" s="40"/>
      <c r="V153" s="44"/>
      <c r="W153" s="40"/>
      <c r="X153" s="40"/>
      <c r="Y153" s="26"/>
      <c r="Z153" s="26"/>
      <c r="AA153" s="79"/>
      <c r="AB153" s="40"/>
      <c r="AC153" s="40"/>
      <c r="AD153" s="40"/>
      <c r="AE153" s="40"/>
      <c r="AF153" s="40"/>
      <c r="AG153" s="40"/>
      <c r="AH153" s="40"/>
      <c r="AI153" s="40"/>
      <c r="AJ153" s="40"/>
      <c r="AK153" s="26"/>
    </row>
    <row r="154" spans="1:37" ht="15" customHeight="1">
      <c r="A154" s="2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1"/>
      <c r="O154" s="26"/>
      <c r="U154" s="40"/>
      <c r="V154" s="44"/>
      <c r="W154" s="40"/>
      <c r="X154" s="40"/>
      <c r="Y154" s="26"/>
      <c r="Z154" s="26"/>
      <c r="AA154" s="79"/>
      <c r="AB154" s="40"/>
      <c r="AC154" s="40"/>
      <c r="AD154" s="40"/>
      <c r="AE154" s="40"/>
      <c r="AF154" s="40"/>
      <c r="AG154" s="40"/>
      <c r="AH154" s="40"/>
      <c r="AI154" s="40"/>
      <c r="AJ154" s="40"/>
      <c r="AK154" s="26"/>
    </row>
    <row r="155" spans="1:37" ht="15" customHeight="1">
      <c r="A155" s="2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1"/>
      <c r="O155" s="26"/>
      <c r="U155" s="40"/>
      <c r="V155" s="44"/>
      <c r="W155" s="40"/>
      <c r="X155" s="40"/>
      <c r="Y155" s="26"/>
      <c r="Z155" s="26"/>
      <c r="AA155" s="79"/>
      <c r="AB155" s="40"/>
      <c r="AC155" s="40"/>
      <c r="AD155" s="40"/>
      <c r="AE155" s="40"/>
      <c r="AF155" s="40"/>
      <c r="AG155" s="40"/>
      <c r="AH155" s="40"/>
      <c r="AI155" s="40"/>
      <c r="AJ155" s="40"/>
      <c r="AK155" s="26"/>
    </row>
    <row r="156" spans="1:37" ht="15" customHeight="1">
      <c r="A156" s="2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1"/>
      <c r="O156" s="26"/>
      <c r="U156" s="40"/>
      <c r="V156" s="44"/>
      <c r="W156" s="40"/>
      <c r="X156" s="40"/>
      <c r="Y156" s="26"/>
      <c r="Z156" s="26"/>
      <c r="AA156" s="79"/>
      <c r="AB156" s="40"/>
      <c r="AC156" s="40"/>
      <c r="AD156" s="40"/>
      <c r="AE156" s="40"/>
      <c r="AF156" s="40"/>
      <c r="AG156" s="40"/>
      <c r="AH156" s="40"/>
      <c r="AI156" s="40"/>
      <c r="AJ156" s="40"/>
      <c r="AK156" s="26"/>
    </row>
    <row r="157" spans="1:37" ht="15" customHeight="1">
      <c r="A157" s="2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1"/>
      <c r="O157" s="26"/>
      <c r="U157" s="40"/>
      <c r="V157" s="44"/>
      <c r="W157" s="40"/>
      <c r="X157" s="40"/>
      <c r="Y157" s="26"/>
      <c r="Z157" s="26"/>
      <c r="AA157" s="79"/>
      <c r="AB157" s="40"/>
      <c r="AC157" s="40"/>
      <c r="AD157" s="40"/>
      <c r="AE157" s="40"/>
      <c r="AF157" s="40"/>
      <c r="AG157" s="40"/>
      <c r="AH157" s="40"/>
      <c r="AI157" s="40"/>
      <c r="AJ157" s="40"/>
      <c r="AK157" s="26"/>
    </row>
    <row r="158" spans="1:37" ht="15" customHeight="1">
      <c r="A158" s="2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1"/>
      <c r="O158" s="26"/>
      <c r="U158" s="40"/>
      <c r="V158" s="44"/>
      <c r="W158" s="40"/>
      <c r="X158" s="40"/>
      <c r="Y158" s="26"/>
      <c r="Z158" s="26"/>
      <c r="AA158" s="79"/>
      <c r="AB158" s="40"/>
      <c r="AC158" s="40"/>
      <c r="AD158" s="40"/>
      <c r="AE158" s="40"/>
      <c r="AF158" s="40"/>
      <c r="AG158" s="40"/>
      <c r="AH158" s="40"/>
      <c r="AI158" s="40"/>
      <c r="AJ158" s="40"/>
      <c r="AK158" s="26"/>
    </row>
    <row r="159" spans="1:37" ht="15" customHeight="1">
      <c r="A159" s="2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1"/>
      <c r="O159" s="26"/>
      <c r="U159" s="40"/>
      <c r="V159" s="44"/>
      <c r="W159" s="40"/>
      <c r="X159" s="40"/>
      <c r="Y159" s="26"/>
      <c r="Z159" s="26"/>
      <c r="AA159" s="79"/>
      <c r="AB159" s="40"/>
      <c r="AC159" s="40"/>
      <c r="AD159" s="40"/>
      <c r="AE159" s="40"/>
      <c r="AF159" s="40"/>
      <c r="AG159" s="40"/>
      <c r="AH159" s="40"/>
      <c r="AI159" s="40"/>
      <c r="AJ159" s="40"/>
      <c r="AK159" s="26"/>
    </row>
    <row r="160" spans="1:37" ht="15" customHeight="1">
      <c r="A160" s="2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1"/>
      <c r="O160" s="26"/>
      <c r="U160" s="40"/>
      <c r="V160" s="44"/>
      <c r="W160" s="40"/>
      <c r="X160" s="40"/>
      <c r="Y160" s="26"/>
      <c r="Z160" s="26"/>
      <c r="AA160" s="79"/>
      <c r="AB160" s="40"/>
      <c r="AC160" s="40"/>
      <c r="AD160" s="40"/>
      <c r="AE160" s="40"/>
      <c r="AF160" s="40"/>
      <c r="AG160" s="40"/>
      <c r="AH160" s="40"/>
      <c r="AI160" s="40"/>
      <c r="AJ160" s="40"/>
      <c r="AK160" s="26"/>
    </row>
    <row r="161" spans="1:37" ht="15" customHeight="1">
      <c r="A161" s="2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1"/>
      <c r="O161" s="26"/>
      <c r="U161" s="40"/>
      <c r="V161" s="44"/>
      <c r="W161" s="40"/>
      <c r="X161" s="40"/>
      <c r="Y161" s="26"/>
      <c r="Z161" s="26"/>
      <c r="AA161" s="79"/>
      <c r="AB161" s="40"/>
      <c r="AC161" s="40"/>
      <c r="AD161" s="40"/>
      <c r="AE161" s="40"/>
      <c r="AF161" s="40"/>
      <c r="AG161" s="40"/>
      <c r="AH161" s="40"/>
      <c r="AI161" s="40"/>
      <c r="AJ161" s="40"/>
      <c r="AK161" s="26"/>
    </row>
    <row r="162" spans="1:37" ht="15" customHeight="1">
      <c r="A162" s="2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1"/>
      <c r="O162" s="26"/>
      <c r="U162" s="40"/>
      <c r="V162" s="44"/>
      <c r="W162" s="40"/>
      <c r="X162" s="40"/>
      <c r="Y162" s="26"/>
      <c r="Z162" s="26"/>
      <c r="AA162" s="79"/>
      <c r="AB162" s="40"/>
      <c r="AC162" s="40"/>
      <c r="AD162" s="40"/>
      <c r="AE162" s="40"/>
      <c r="AF162" s="40"/>
      <c r="AG162" s="40"/>
      <c r="AH162" s="40"/>
      <c r="AI162" s="40"/>
      <c r="AJ162" s="40"/>
      <c r="AK162" s="26"/>
    </row>
    <row r="163" spans="1:37" ht="15" customHeight="1">
      <c r="A163" s="2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1"/>
      <c r="O163" s="26"/>
      <c r="U163" s="40"/>
      <c r="V163" s="44"/>
      <c r="W163" s="40"/>
      <c r="X163" s="40"/>
      <c r="Y163" s="26"/>
      <c r="Z163" s="26"/>
      <c r="AA163" s="79"/>
      <c r="AB163" s="40"/>
      <c r="AC163" s="40"/>
      <c r="AD163" s="40"/>
      <c r="AE163" s="40"/>
      <c r="AF163" s="40"/>
      <c r="AG163" s="40"/>
      <c r="AH163" s="40"/>
      <c r="AI163" s="40"/>
      <c r="AJ163" s="40"/>
      <c r="AK163" s="26"/>
    </row>
    <row r="164" spans="1:37" ht="15" customHeight="1">
      <c r="A164" s="2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1"/>
      <c r="O164" s="26"/>
      <c r="U164" s="40"/>
      <c r="V164" s="44"/>
      <c r="W164" s="40"/>
      <c r="X164" s="40"/>
      <c r="Y164" s="26"/>
      <c r="Z164" s="26"/>
      <c r="AA164" s="79"/>
      <c r="AB164" s="40"/>
      <c r="AC164" s="40"/>
      <c r="AD164" s="40"/>
      <c r="AE164" s="40"/>
      <c r="AF164" s="40"/>
      <c r="AG164" s="40"/>
      <c r="AH164" s="40"/>
      <c r="AI164" s="40"/>
      <c r="AJ164" s="40"/>
      <c r="AK164" s="26"/>
    </row>
    <row r="165" spans="1:37" ht="15" customHeight="1">
      <c r="A165" s="2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1"/>
      <c r="O165" s="26"/>
      <c r="U165" s="40"/>
      <c r="V165" s="44"/>
      <c r="W165" s="40"/>
      <c r="X165" s="40"/>
      <c r="Y165" s="26"/>
      <c r="Z165" s="26"/>
      <c r="AA165" s="79"/>
      <c r="AB165" s="40"/>
      <c r="AC165" s="40"/>
      <c r="AD165" s="40"/>
      <c r="AE165" s="40"/>
      <c r="AF165" s="40"/>
      <c r="AG165" s="40"/>
      <c r="AH165" s="40"/>
      <c r="AI165" s="40"/>
      <c r="AJ165" s="40"/>
      <c r="AK165" s="26"/>
    </row>
    <row r="166" spans="1:37" ht="15" customHeight="1">
      <c r="A166" s="2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1"/>
      <c r="O166" s="26"/>
      <c r="U166" s="40"/>
      <c r="V166" s="44"/>
      <c r="W166" s="40"/>
      <c r="X166" s="40"/>
      <c r="Y166" s="26"/>
      <c r="Z166" s="26"/>
      <c r="AA166" s="79"/>
      <c r="AB166" s="40"/>
      <c r="AC166" s="40"/>
      <c r="AD166" s="40"/>
      <c r="AE166" s="40"/>
      <c r="AF166" s="40"/>
      <c r="AG166" s="40"/>
      <c r="AH166" s="40"/>
      <c r="AI166" s="40"/>
      <c r="AJ166" s="40"/>
      <c r="AK166" s="26"/>
    </row>
    <row r="167" spans="1:37" ht="15" customHeight="1">
      <c r="A167" s="2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1"/>
      <c r="O167" s="26"/>
      <c r="U167" s="40"/>
      <c r="V167" s="44"/>
      <c r="W167" s="40"/>
      <c r="X167" s="40"/>
      <c r="Y167" s="26"/>
      <c r="Z167" s="26"/>
      <c r="AA167" s="79"/>
      <c r="AB167" s="40"/>
      <c r="AC167" s="40"/>
      <c r="AD167" s="40"/>
      <c r="AE167" s="40"/>
      <c r="AF167" s="40"/>
      <c r="AG167" s="40"/>
      <c r="AH167" s="40"/>
      <c r="AI167" s="40"/>
      <c r="AJ167" s="40"/>
      <c r="AK167" s="26"/>
    </row>
    <row r="168" spans="1:37" ht="15" customHeight="1">
      <c r="A168" s="2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1"/>
      <c r="O168" s="26"/>
      <c r="U168" s="40"/>
      <c r="V168" s="44"/>
      <c r="W168" s="40"/>
      <c r="X168" s="40"/>
      <c r="Y168" s="26"/>
      <c r="Z168" s="26"/>
      <c r="AA168" s="79"/>
      <c r="AB168" s="40"/>
      <c r="AC168" s="40"/>
      <c r="AD168" s="40"/>
      <c r="AE168" s="40"/>
      <c r="AF168" s="40"/>
      <c r="AG168" s="40"/>
      <c r="AH168" s="40"/>
      <c r="AI168" s="40"/>
      <c r="AJ168" s="40"/>
      <c r="AK168" s="26"/>
    </row>
    <row r="169" spans="1:37" ht="15" customHeight="1">
      <c r="A169" s="2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1"/>
      <c r="O169" s="26"/>
      <c r="U169" s="40"/>
      <c r="V169" s="44"/>
      <c r="W169" s="40"/>
      <c r="X169" s="40"/>
      <c r="Y169" s="26"/>
      <c r="Z169" s="26"/>
      <c r="AA169" s="79"/>
      <c r="AB169" s="40"/>
      <c r="AC169" s="40"/>
      <c r="AD169" s="40"/>
      <c r="AE169" s="40"/>
      <c r="AF169" s="40"/>
      <c r="AG169" s="40"/>
      <c r="AH169" s="40"/>
      <c r="AI169" s="40"/>
      <c r="AJ169" s="40"/>
      <c r="AK169" s="26"/>
    </row>
    <row r="170" spans="1:37" ht="15" customHeight="1">
      <c r="A170" s="2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1"/>
      <c r="O170" s="26"/>
      <c r="U170" s="40"/>
      <c r="V170" s="44"/>
      <c r="W170" s="40"/>
      <c r="X170" s="40"/>
      <c r="Y170" s="26"/>
      <c r="Z170" s="26"/>
      <c r="AA170" s="79"/>
      <c r="AB170" s="40"/>
      <c r="AC170" s="40"/>
      <c r="AD170" s="40"/>
      <c r="AE170" s="40"/>
      <c r="AF170" s="40"/>
      <c r="AG170" s="40"/>
      <c r="AH170" s="40"/>
      <c r="AI170" s="40"/>
      <c r="AJ170" s="40"/>
      <c r="AK170" s="26"/>
    </row>
    <row r="171" spans="1:37" ht="15" customHeight="1">
      <c r="A171" s="2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1"/>
      <c r="O171" s="26"/>
      <c r="U171" s="40"/>
      <c r="V171" s="44"/>
      <c r="W171" s="40"/>
      <c r="X171" s="40"/>
      <c r="Y171" s="26"/>
      <c r="Z171" s="26"/>
      <c r="AA171" s="79"/>
      <c r="AB171" s="40"/>
      <c r="AC171" s="40"/>
      <c r="AD171" s="40"/>
      <c r="AE171" s="40"/>
      <c r="AF171" s="40"/>
      <c r="AG171" s="40"/>
      <c r="AH171" s="40"/>
      <c r="AI171" s="40"/>
      <c r="AJ171" s="40"/>
      <c r="AK171" s="26"/>
    </row>
    <row r="172" spans="1:37" ht="15" customHeight="1">
      <c r="A172" s="2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1"/>
      <c r="O172" s="26"/>
      <c r="U172" s="40"/>
      <c r="V172" s="44"/>
      <c r="W172" s="40"/>
      <c r="X172" s="40"/>
      <c r="Y172" s="26"/>
      <c r="Z172" s="26"/>
      <c r="AA172" s="79"/>
      <c r="AB172" s="40"/>
      <c r="AC172" s="40"/>
      <c r="AD172" s="40"/>
      <c r="AE172" s="40"/>
      <c r="AF172" s="40"/>
      <c r="AG172" s="40"/>
      <c r="AH172" s="40"/>
      <c r="AI172" s="40"/>
      <c r="AJ172" s="40"/>
      <c r="AK172" s="26"/>
    </row>
    <row r="173" spans="1:37" ht="15" customHeight="1">
      <c r="A173" s="2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1"/>
      <c r="O173" s="26"/>
      <c r="U173" s="40"/>
      <c r="V173" s="44"/>
      <c r="W173" s="40"/>
      <c r="X173" s="40"/>
      <c r="Y173" s="26"/>
      <c r="Z173" s="26"/>
      <c r="AA173" s="79"/>
      <c r="AB173" s="40"/>
      <c r="AC173" s="40"/>
      <c r="AD173" s="40"/>
      <c r="AE173" s="40"/>
      <c r="AF173" s="40"/>
      <c r="AG173" s="40"/>
      <c r="AH173" s="40"/>
      <c r="AI173" s="40"/>
      <c r="AJ173" s="40"/>
      <c r="AK173" s="26"/>
    </row>
    <row r="174" spans="1:37" ht="15" customHeight="1">
      <c r="A174" s="2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1"/>
      <c r="O174" s="26"/>
      <c r="U174" s="40"/>
      <c r="V174" s="44"/>
      <c r="W174" s="40"/>
      <c r="X174" s="40"/>
      <c r="Y174" s="26"/>
      <c r="Z174" s="26"/>
      <c r="AA174" s="79"/>
      <c r="AB174" s="40"/>
      <c r="AC174" s="40"/>
      <c r="AD174" s="40"/>
      <c r="AE174" s="40"/>
      <c r="AF174" s="40"/>
      <c r="AG174" s="40"/>
      <c r="AH174" s="40"/>
      <c r="AI174" s="40"/>
      <c r="AJ174" s="40"/>
      <c r="AK174" s="26"/>
    </row>
    <row r="175" spans="1:37" ht="15" customHeight="1">
      <c r="A175" s="2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1"/>
      <c r="O175" s="26"/>
      <c r="U175" s="40"/>
      <c r="V175" s="44"/>
      <c r="W175" s="40"/>
      <c r="X175" s="40"/>
      <c r="Y175" s="26"/>
      <c r="Z175" s="26"/>
      <c r="AA175" s="79"/>
      <c r="AB175" s="40"/>
      <c r="AC175" s="40"/>
      <c r="AD175" s="40"/>
      <c r="AE175" s="40"/>
      <c r="AF175" s="40"/>
      <c r="AG175" s="40"/>
      <c r="AH175" s="40"/>
      <c r="AI175" s="40"/>
      <c r="AJ175" s="40"/>
      <c r="AK175" s="26"/>
    </row>
    <row r="176" spans="1:37" ht="15" customHeight="1">
      <c r="A176" s="2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1"/>
      <c r="O176" s="26"/>
      <c r="U176" s="40"/>
      <c r="V176" s="44"/>
      <c r="W176" s="40"/>
      <c r="X176" s="40"/>
      <c r="Y176" s="26"/>
      <c r="Z176" s="26"/>
      <c r="AA176" s="79"/>
      <c r="AB176" s="40"/>
      <c r="AC176" s="40"/>
      <c r="AD176" s="40"/>
      <c r="AE176" s="40"/>
      <c r="AF176" s="40"/>
      <c r="AG176" s="40"/>
      <c r="AH176" s="40"/>
      <c r="AI176" s="40"/>
      <c r="AJ176" s="40"/>
      <c r="AK176" s="26"/>
    </row>
    <row r="177" spans="1:37" ht="15" customHeight="1">
      <c r="A177" s="2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1"/>
      <c r="O177" s="26"/>
      <c r="U177" s="40"/>
      <c r="V177" s="44"/>
      <c r="W177" s="40"/>
      <c r="X177" s="40"/>
      <c r="Y177" s="26"/>
      <c r="Z177" s="26"/>
      <c r="AA177" s="79"/>
      <c r="AB177" s="40"/>
      <c r="AC177" s="40"/>
      <c r="AD177" s="40"/>
      <c r="AE177" s="40"/>
      <c r="AF177" s="40"/>
      <c r="AG177" s="40"/>
      <c r="AH177" s="40"/>
      <c r="AI177" s="40"/>
      <c r="AJ177" s="40"/>
      <c r="AK177" s="26"/>
    </row>
    <row r="178" spans="1:37" ht="15" customHeight="1">
      <c r="A178" s="2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1"/>
      <c r="O178" s="26"/>
      <c r="U178" s="40"/>
      <c r="V178" s="44"/>
      <c r="W178" s="40"/>
      <c r="X178" s="40"/>
      <c r="Y178" s="26"/>
      <c r="Z178" s="26"/>
      <c r="AA178" s="79"/>
      <c r="AB178" s="40"/>
      <c r="AC178" s="40"/>
      <c r="AD178" s="40"/>
      <c r="AE178" s="40"/>
      <c r="AF178" s="40"/>
      <c r="AG178" s="40"/>
      <c r="AH178" s="40"/>
      <c r="AI178" s="40"/>
      <c r="AJ178" s="40"/>
      <c r="AK178" s="26"/>
    </row>
    <row r="179" spans="1:37" ht="15" customHeight="1">
      <c r="A179" s="2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1"/>
      <c r="O179" s="26"/>
      <c r="U179" s="40"/>
      <c r="V179" s="44"/>
      <c r="W179" s="40"/>
      <c r="X179" s="40"/>
      <c r="Y179" s="26"/>
      <c r="Z179" s="26"/>
      <c r="AA179" s="79"/>
      <c r="AB179" s="40"/>
      <c r="AC179" s="40"/>
      <c r="AD179" s="40"/>
      <c r="AE179" s="40"/>
      <c r="AF179" s="40"/>
      <c r="AG179" s="40"/>
      <c r="AH179" s="40"/>
      <c r="AI179" s="40"/>
      <c r="AJ179" s="40"/>
      <c r="AK179" s="26"/>
    </row>
    <row r="180" spans="1:37" ht="15" customHeight="1">
      <c r="A180" s="2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1"/>
      <c r="O180" s="26"/>
      <c r="U180" s="40"/>
      <c r="V180" s="44"/>
      <c r="W180" s="40"/>
      <c r="X180" s="40"/>
      <c r="Y180" s="26"/>
      <c r="Z180" s="26"/>
      <c r="AA180" s="79"/>
      <c r="AB180" s="40"/>
      <c r="AC180" s="40"/>
      <c r="AD180" s="40"/>
      <c r="AE180" s="40"/>
      <c r="AF180" s="40"/>
      <c r="AG180" s="40"/>
      <c r="AH180" s="40"/>
      <c r="AI180" s="40"/>
      <c r="AJ180" s="40"/>
      <c r="AK180" s="26"/>
    </row>
    <row r="181" spans="1:37" ht="15" customHeight="1">
      <c r="A181" s="2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1"/>
      <c r="O181" s="26"/>
      <c r="U181" s="40"/>
      <c r="V181" s="44"/>
      <c r="W181" s="40"/>
      <c r="X181" s="40"/>
      <c r="Y181" s="26"/>
      <c r="Z181" s="26"/>
      <c r="AA181" s="79"/>
      <c r="AB181" s="40"/>
      <c r="AC181" s="40"/>
      <c r="AD181" s="40"/>
      <c r="AE181" s="40"/>
      <c r="AF181" s="40"/>
      <c r="AG181" s="40"/>
      <c r="AH181" s="40"/>
      <c r="AI181" s="40"/>
      <c r="AJ181" s="40"/>
      <c r="AK181" s="26"/>
    </row>
    <row r="182" spans="1:37" ht="15" customHeight="1">
      <c r="A182" s="2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1"/>
      <c r="O182" s="26"/>
      <c r="U182" s="40"/>
      <c r="V182" s="44"/>
      <c r="W182" s="40"/>
      <c r="X182" s="40"/>
      <c r="Y182" s="26"/>
      <c r="Z182" s="26"/>
      <c r="AA182" s="79"/>
      <c r="AB182" s="40"/>
      <c r="AC182" s="40"/>
      <c r="AD182" s="40"/>
      <c r="AE182" s="40"/>
      <c r="AF182" s="40"/>
      <c r="AG182" s="40"/>
      <c r="AH182" s="40"/>
      <c r="AI182" s="40"/>
      <c r="AJ182" s="40"/>
      <c r="AK182" s="26"/>
    </row>
    <row r="183" spans="1:37" ht="15" customHeight="1">
      <c r="A183" s="2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1"/>
      <c r="O183" s="26"/>
      <c r="U183" s="40"/>
      <c r="V183" s="44"/>
      <c r="W183" s="40"/>
      <c r="X183" s="40"/>
      <c r="Y183" s="26"/>
      <c r="Z183" s="26"/>
      <c r="AA183" s="79"/>
      <c r="AB183" s="40"/>
      <c r="AC183" s="40"/>
      <c r="AD183" s="40"/>
      <c r="AE183" s="40"/>
      <c r="AF183" s="40"/>
      <c r="AG183" s="40"/>
      <c r="AH183" s="40"/>
      <c r="AI183" s="40"/>
      <c r="AJ183" s="40"/>
      <c r="AK183" s="26"/>
    </row>
    <row r="184" spans="1:37" ht="15" customHeight="1">
      <c r="A184" s="2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1"/>
      <c r="O184" s="26"/>
      <c r="U184" s="40"/>
      <c r="V184" s="44"/>
      <c r="W184" s="40"/>
      <c r="X184" s="40"/>
      <c r="Y184" s="26"/>
      <c r="Z184" s="26"/>
      <c r="AA184" s="79"/>
      <c r="AB184" s="40"/>
      <c r="AC184" s="40"/>
      <c r="AD184" s="40"/>
      <c r="AE184" s="40"/>
      <c r="AF184" s="40"/>
      <c r="AG184" s="40"/>
      <c r="AH184" s="40"/>
      <c r="AI184" s="40"/>
      <c r="AJ184" s="40"/>
      <c r="AK184" s="26"/>
    </row>
    <row r="185" spans="1:37" ht="15" customHeight="1">
      <c r="A185" s="2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1"/>
      <c r="O185" s="26"/>
      <c r="U185" s="40"/>
      <c r="V185" s="44"/>
      <c r="W185" s="40"/>
      <c r="X185" s="40"/>
      <c r="Y185" s="26"/>
      <c r="Z185" s="26"/>
      <c r="AA185" s="79"/>
      <c r="AB185" s="40"/>
      <c r="AC185" s="40"/>
      <c r="AD185" s="40"/>
      <c r="AE185" s="40"/>
      <c r="AF185" s="40"/>
      <c r="AG185" s="40"/>
      <c r="AH185" s="40"/>
      <c r="AI185" s="40"/>
      <c r="AJ185" s="40"/>
      <c r="AK185" s="26"/>
    </row>
    <row r="186" spans="1:37" ht="15" customHeight="1">
      <c r="A186" s="2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1"/>
      <c r="O186" s="26"/>
      <c r="U186" s="40"/>
      <c r="V186" s="44"/>
      <c r="W186" s="40"/>
      <c r="X186" s="40"/>
      <c r="Y186" s="26"/>
      <c r="Z186" s="26"/>
      <c r="AA186" s="79"/>
      <c r="AB186" s="40"/>
      <c r="AC186" s="40"/>
      <c r="AD186" s="40"/>
      <c r="AE186" s="40"/>
      <c r="AF186" s="40"/>
      <c r="AG186" s="40"/>
      <c r="AH186" s="40"/>
      <c r="AI186" s="40"/>
      <c r="AJ186" s="40"/>
      <c r="AK186" s="26"/>
    </row>
    <row r="187" spans="1:37" ht="15" customHeight="1">
      <c r="A187" s="2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1"/>
      <c r="O187" s="26"/>
      <c r="U187" s="40"/>
      <c r="V187" s="44"/>
      <c r="W187" s="40"/>
      <c r="X187" s="40"/>
      <c r="Y187" s="26"/>
      <c r="Z187" s="26"/>
      <c r="AA187" s="79"/>
      <c r="AB187" s="40"/>
      <c r="AC187" s="40"/>
      <c r="AD187" s="40"/>
      <c r="AE187" s="40"/>
      <c r="AF187" s="40"/>
      <c r="AG187" s="40"/>
      <c r="AH187" s="40"/>
      <c r="AI187" s="40"/>
      <c r="AJ187" s="40"/>
      <c r="AK187" s="26"/>
    </row>
    <row r="188" spans="1:37" ht="15" customHeight="1">
      <c r="A188" s="2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1"/>
      <c r="O188" s="26"/>
      <c r="U188" s="40"/>
      <c r="V188" s="44"/>
      <c r="W188" s="40"/>
      <c r="X188" s="40"/>
      <c r="Y188" s="26"/>
      <c r="Z188" s="26"/>
      <c r="AA188" s="79"/>
      <c r="AB188" s="40"/>
      <c r="AC188" s="40"/>
      <c r="AD188" s="40"/>
      <c r="AE188" s="40"/>
      <c r="AF188" s="40"/>
      <c r="AG188" s="40"/>
      <c r="AH188" s="40"/>
      <c r="AI188" s="40"/>
      <c r="AJ188" s="40"/>
      <c r="AK188" s="26"/>
    </row>
    <row r="189" spans="1:37" ht="15" customHeight="1">
      <c r="A189" s="2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1"/>
      <c r="O189" s="26"/>
      <c r="U189" s="40"/>
      <c r="V189" s="44"/>
      <c r="W189" s="40"/>
      <c r="X189" s="40"/>
      <c r="Y189" s="26"/>
      <c r="Z189" s="26"/>
      <c r="AA189" s="79"/>
      <c r="AB189" s="40"/>
      <c r="AC189" s="40"/>
      <c r="AD189" s="40"/>
      <c r="AE189" s="40"/>
      <c r="AF189" s="40"/>
      <c r="AG189" s="40"/>
      <c r="AH189" s="40"/>
      <c r="AI189" s="40"/>
      <c r="AJ189" s="40"/>
      <c r="AK189" s="26"/>
    </row>
    <row r="190" spans="1:37" ht="15" customHeight="1">
      <c r="A190" s="2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1"/>
      <c r="O190" s="26"/>
      <c r="U190" s="40"/>
      <c r="V190" s="44"/>
      <c r="W190" s="40"/>
      <c r="X190" s="40"/>
      <c r="Y190" s="26"/>
      <c r="Z190" s="26"/>
      <c r="AA190" s="79"/>
      <c r="AB190" s="40"/>
      <c r="AC190" s="40"/>
      <c r="AD190" s="40"/>
      <c r="AE190" s="40"/>
      <c r="AF190" s="40"/>
      <c r="AG190" s="40"/>
      <c r="AH190" s="40"/>
      <c r="AI190" s="40"/>
      <c r="AJ190" s="40"/>
      <c r="AK190" s="26"/>
    </row>
    <row r="191" spans="1:37" ht="15" customHeight="1">
      <c r="A191" s="2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1"/>
      <c r="O191" s="26"/>
      <c r="U191" s="40"/>
      <c r="V191" s="44"/>
      <c r="W191" s="40"/>
      <c r="X191" s="40"/>
      <c r="Y191" s="26"/>
      <c r="Z191" s="26"/>
      <c r="AA191" s="79"/>
      <c r="AB191" s="40"/>
      <c r="AC191" s="40"/>
      <c r="AD191" s="40"/>
      <c r="AE191" s="40"/>
      <c r="AF191" s="40"/>
      <c r="AG191" s="40"/>
      <c r="AH191" s="40"/>
      <c r="AI191" s="40"/>
      <c r="AJ191" s="40"/>
      <c r="AK191" s="26"/>
    </row>
    <row r="192" spans="1:37" ht="15" customHeight="1">
      <c r="A192" s="2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1"/>
      <c r="O192" s="26"/>
      <c r="U192" s="40"/>
      <c r="V192" s="44"/>
      <c r="W192" s="40"/>
      <c r="X192" s="40"/>
      <c r="Y192" s="26"/>
      <c r="Z192" s="26"/>
      <c r="AA192" s="79"/>
      <c r="AB192" s="40"/>
      <c r="AC192" s="40"/>
      <c r="AD192" s="40"/>
      <c r="AE192" s="40"/>
      <c r="AF192" s="40"/>
      <c r="AG192" s="40"/>
      <c r="AH192" s="40"/>
      <c r="AI192" s="40"/>
      <c r="AJ192" s="40"/>
      <c r="AK192" s="26"/>
    </row>
    <row r="193" spans="1:37" ht="15" customHeight="1">
      <c r="A193" s="2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1"/>
      <c r="O193" s="26"/>
      <c r="U193" s="40"/>
      <c r="V193" s="44"/>
      <c r="W193" s="40"/>
      <c r="X193" s="40"/>
      <c r="Y193" s="26"/>
      <c r="Z193" s="26"/>
      <c r="AA193" s="79"/>
      <c r="AB193" s="40"/>
      <c r="AC193" s="40"/>
      <c r="AD193" s="40"/>
      <c r="AE193" s="40"/>
      <c r="AF193" s="40"/>
      <c r="AG193" s="40"/>
      <c r="AH193" s="40"/>
      <c r="AI193" s="40"/>
      <c r="AJ193" s="40"/>
      <c r="AK193" s="26"/>
    </row>
    <row r="194" spans="1:37" ht="15" customHeight="1">
      <c r="A194" s="2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1"/>
      <c r="O194" s="26"/>
      <c r="U194" s="40"/>
      <c r="V194" s="44"/>
      <c r="W194" s="40"/>
      <c r="X194" s="40"/>
      <c r="Y194" s="26"/>
      <c r="Z194" s="26"/>
      <c r="AA194" s="79"/>
      <c r="AB194" s="40"/>
      <c r="AC194" s="40"/>
      <c r="AD194" s="40"/>
      <c r="AE194" s="40"/>
      <c r="AF194" s="40"/>
      <c r="AG194" s="40"/>
      <c r="AH194" s="40"/>
      <c r="AI194" s="40"/>
      <c r="AJ194" s="40"/>
      <c r="AK194" s="26"/>
    </row>
    <row r="195" spans="1:37" ht="15" customHeight="1">
      <c r="A195" s="2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1"/>
      <c r="O195" s="26"/>
      <c r="U195" s="40"/>
      <c r="V195" s="44"/>
      <c r="W195" s="40"/>
      <c r="X195" s="40"/>
      <c r="Y195" s="26"/>
      <c r="Z195" s="26"/>
      <c r="AA195" s="79"/>
      <c r="AB195" s="40"/>
      <c r="AC195" s="40"/>
      <c r="AD195" s="40"/>
      <c r="AE195" s="40"/>
      <c r="AF195" s="40"/>
      <c r="AG195" s="40"/>
      <c r="AH195" s="40"/>
      <c r="AI195" s="40"/>
      <c r="AJ195" s="40"/>
      <c r="AK195" s="26"/>
    </row>
    <row r="196" spans="1:37" ht="15" customHeight="1">
      <c r="A196" s="2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1"/>
      <c r="O196" s="26"/>
      <c r="U196" s="40"/>
      <c r="V196" s="44"/>
      <c r="W196" s="40"/>
      <c r="X196" s="40"/>
      <c r="Y196" s="26"/>
      <c r="Z196" s="26"/>
      <c r="AA196" s="79"/>
      <c r="AB196" s="40"/>
      <c r="AC196" s="40"/>
      <c r="AD196" s="40"/>
      <c r="AE196" s="40"/>
      <c r="AF196" s="40"/>
      <c r="AG196" s="40"/>
      <c r="AH196" s="40"/>
      <c r="AI196" s="40"/>
      <c r="AJ196" s="40"/>
      <c r="AK196" s="26"/>
    </row>
    <row r="197" spans="1:37" ht="15" customHeight="1">
      <c r="A197" s="2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1"/>
      <c r="O197" s="26"/>
      <c r="U197" s="40"/>
      <c r="V197" s="44"/>
      <c r="W197" s="40"/>
      <c r="X197" s="40"/>
      <c r="Y197" s="26"/>
      <c r="Z197" s="26"/>
      <c r="AA197" s="79"/>
      <c r="AB197" s="40"/>
      <c r="AC197" s="40"/>
      <c r="AD197" s="40"/>
      <c r="AE197" s="40"/>
      <c r="AF197" s="40"/>
      <c r="AG197" s="40"/>
      <c r="AH197" s="40"/>
      <c r="AI197" s="40"/>
      <c r="AJ197" s="40"/>
      <c r="AK197" s="26"/>
    </row>
    <row r="198" spans="1:37" ht="15" customHeight="1">
      <c r="A198" s="2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1"/>
      <c r="O198" s="26"/>
      <c r="U198" s="40"/>
      <c r="V198" s="44"/>
      <c r="W198" s="40"/>
      <c r="X198" s="40"/>
      <c r="Y198" s="26"/>
      <c r="Z198" s="26"/>
      <c r="AA198" s="79"/>
      <c r="AB198" s="40"/>
      <c r="AC198" s="40"/>
      <c r="AD198" s="40"/>
      <c r="AE198" s="40"/>
      <c r="AF198" s="40"/>
      <c r="AG198" s="40"/>
      <c r="AH198" s="40"/>
      <c r="AI198" s="40"/>
      <c r="AJ198" s="40"/>
      <c r="AK198" s="26"/>
    </row>
    <row r="199" spans="1:37" ht="15" customHeight="1">
      <c r="A199" s="2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1"/>
      <c r="O199" s="26"/>
      <c r="U199" s="40"/>
      <c r="V199" s="44"/>
      <c r="W199" s="40"/>
      <c r="X199" s="40"/>
      <c r="Y199" s="26"/>
      <c r="Z199" s="26"/>
      <c r="AA199" s="79"/>
      <c r="AB199" s="40"/>
      <c r="AC199" s="40"/>
      <c r="AD199" s="40"/>
      <c r="AE199" s="40"/>
      <c r="AF199" s="40"/>
      <c r="AG199" s="40"/>
      <c r="AH199" s="40"/>
      <c r="AI199" s="40"/>
      <c r="AJ199" s="40"/>
      <c r="AK199" s="26"/>
    </row>
    <row r="200" spans="1:37" ht="15" customHeight="1">
      <c r="A200" s="2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1"/>
      <c r="O200" s="26"/>
      <c r="U200" s="40"/>
      <c r="V200" s="44"/>
      <c r="W200" s="40"/>
      <c r="X200" s="40"/>
      <c r="Y200" s="26"/>
      <c r="Z200" s="26"/>
      <c r="AA200" s="79"/>
      <c r="AB200" s="40"/>
      <c r="AC200" s="40"/>
      <c r="AD200" s="40"/>
      <c r="AE200" s="40"/>
      <c r="AF200" s="40"/>
      <c r="AG200" s="40"/>
      <c r="AH200" s="40"/>
      <c r="AI200" s="40"/>
      <c r="AJ200" s="40"/>
      <c r="AK200" s="26"/>
    </row>
    <row r="201" spans="1:37" ht="15" customHeight="1">
      <c r="A201" s="2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1"/>
      <c r="O201" s="26"/>
      <c r="U201" s="40"/>
      <c r="V201" s="44"/>
      <c r="W201" s="40"/>
      <c r="X201" s="40"/>
      <c r="Y201" s="26"/>
      <c r="Z201" s="26"/>
      <c r="AA201" s="79"/>
      <c r="AB201" s="40"/>
      <c r="AC201" s="40"/>
      <c r="AD201" s="40"/>
      <c r="AE201" s="40"/>
      <c r="AF201" s="40"/>
      <c r="AG201" s="40"/>
      <c r="AH201" s="40"/>
      <c r="AI201" s="40"/>
      <c r="AJ201" s="40"/>
      <c r="AK201" s="26"/>
    </row>
    <row r="202" spans="1:37" ht="15" customHeight="1">
      <c r="A202" s="2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1"/>
      <c r="O202" s="26"/>
      <c r="U202" s="40"/>
      <c r="V202" s="44"/>
      <c r="W202" s="40"/>
      <c r="X202" s="40"/>
      <c r="Y202" s="26"/>
      <c r="Z202" s="26"/>
      <c r="AA202" s="79"/>
      <c r="AB202" s="40"/>
      <c r="AC202" s="40"/>
      <c r="AD202" s="40"/>
      <c r="AE202" s="40"/>
      <c r="AF202" s="40"/>
      <c r="AG202" s="40"/>
      <c r="AH202" s="40"/>
      <c r="AI202" s="40"/>
      <c r="AJ202" s="40"/>
      <c r="AK202" s="26"/>
    </row>
    <row r="203" spans="1:37" ht="15" customHeight="1">
      <c r="A203" s="2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1"/>
      <c r="O203" s="26"/>
      <c r="U203" s="40"/>
      <c r="V203" s="44"/>
      <c r="W203" s="40"/>
      <c r="X203" s="40"/>
      <c r="Y203" s="26"/>
      <c r="Z203" s="26"/>
      <c r="AA203" s="79"/>
      <c r="AB203" s="40"/>
      <c r="AC203" s="40"/>
      <c r="AD203" s="40"/>
      <c r="AE203" s="40"/>
      <c r="AF203" s="40"/>
      <c r="AG203" s="40"/>
      <c r="AH203" s="40"/>
      <c r="AI203" s="40"/>
      <c r="AJ203" s="40"/>
      <c r="AK203" s="26"/>
    </row>
    <row r="204" spans="1:37" ht="15" customHeight="1">
      <c r="A204" s="2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1"/>
      <c r="O204" s="26"/>
      <c r="U204" s="40"/>
      <c r="V204" s="44"/>
      <c r="W204" s="40"/>
      <c r="X204" s="40"/>
      <c r="Y204" s="26"/>
      <c r="Z204" s="26"/>
      <c r="AA204" s="79"/>
      <c r="AB204" s="40"/>
      <c r="AC204" s="40"/>
      <c r="AD204" s="40"/>
      <c r="AE204" s="40"/>
      <c r="AF204" s="40"/>
      <c r="AG204" s="40"/>
      <c r="AH204" s="40"/>
      <c r="AI204" s="40"/>
      <c r="AJ204" s="40"/>
      <c r="AK204" s="26"/>
    </row>
    <row r="205" spans="1:37" ht="15" customHeight="1">
      <c r="A205" s="2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1"/>
      <c r="O205" s="26"/>
      <c r="U205" s="40"/>
      <c r="V205" s="44"/>
      <c r="W205" s="40"/>
      <c r="X205" s="40"/>
      <c r="Y205" s="26"/>
      <c r="Z205" s="26"/>
      <c r="AA205" s="79"/>
      <c r="AB205" s="40"/>
      <c r="AC205" s="40"/>
      <c r="AD205" s="40"/>
      <c r="AE205" s="40"/>
      <c r="AF205" s="40"/>
      <c r="AG205" s="40"/>
      <c r="AH205" s="40"/>
      <c r="AI205" s="40"/>
      <c r="AJ205" s="40"/>
      <c r="AK205" s="26"/>
    </row>
    <row r="206" spans="1:37" ht="15" customHeight="1">
      <c r="A206" s="2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1"/>
      <c r="O206" s="26"/>
      <c r="U206" s="40"/>
      <c r="V206" s="44"/>
      <c r="W206" s="40"/>
      <c r="X206" s="40"/>
      <c r="Y206" s="26"/>
      <c r="Z206" s="26"/>
      <c r="AA206" s="79"/>
      <c r="AB206" s="40"/>
      <c r="AC206" s="40"/>
      <c r="AD206" s="40"/>
      <c r="AE206" s="40"/>
      <c r="AF206" s="40"/>
      <c r="AG206" s="40"/>
      <c r="AH206" s="40"/>
      <c r="AI206" s="40"/>
      <c r="AJ206" s="40"/>
      <c r="AK206" s="26"/>
    </row>
    <row r="207" spans="1:37" ht="15" customHeight="1">
      <c r="A207" s="2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1"/>
      <c r="O207" s="26"/>
      <c r="U207" s="40"/>
      <c r="V207" s="44"/>
      <c r="W207" s="40"/>
      <c r="X207" s="40"/>
      <c r="Y207" s="26"/>
      <c r="Z207" s="26"/>
      <c r="AA207" s="79"/>
      <c r="AB207" s="40"/>
      <c r="AC207" s="40"/>
      <c r="AD207" s="40"/>
      <c r="AE207" s="40"/>
      <c r="AF207" s="40"/>
      <c r="AG207" s="40"/>
      <c r="AH207" s="40"/>
      <c r="AI207" s="40"/>
      <c r="AJ207" s="40"/>
      <c r="AK207" s="26"/>
    </row>
    <row r="208" spans="1:37" ht="15" customHeight="1">
      <c r="A208" s="2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1"/>
      <c r="O208" s="26"/>
      <c r="U208" s="40"/>
      <c r="V208" s="44"/>
      <c r="W208" s="40"/>
      <c r="X208" s="40"/>
      <c r="Y208" s="26"/>
      <c r="Z208" s="26"/>
      <c r="AA208" s="79"/>
      <c r="AB208" s="40"/>
      <c r="AC208" s="40"/>
      <c r="AD208" s="40"/>
      <c r="AE208" s="40"/>
      <c r="AF208" s="40"/>
      <c r="AG208" s="40"/>
      <c r="AH208" s="40"/>
      <c r="AI208" s="40"/>
      <c r="AJ208" s="40"/>
      <c r="AK208" s="26"/>
    </row>
    <row r="209" spans="1:37" ht="15" customHeight="1">
      <c r="A209" s="2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1"/>
      <c r="O209" s="26"/>
      <c r="U209" s="40"/>
      <c r="V209" s="44"/>
      <c r="W209" s="40"/>
      <c r="X209" s="40"/>
      <c r="Y209" s="26"/>
      <c r="Z209" s="26"/>
      <c r="AA209" s="79"/>
      <c r="AB209" s="40"/>
      <c r="AC209" s="40"/>
      <c r="AD209" s="40"/>
      <c r="AE209" s="40"/>
      <c r="AF209" s="40"/>
      <c r="AG209" s="40"/>
      <c r="AH209" s="40"/>
      <c r="AI209" s="40"/>
      <c r="AJ209" s="40"/>
      <c r="AK209" s="26"/>
    </row>
    <row r="210" spans="1:37" ht="15" customHeight="1">
      <c r="A210" s="2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1"/>
      <c r="O210" s="26"/>
      <c r="U210" s="40"/>
      <c r="V210" s="44"/>
      <c r="W210" s="40"/>
      <c r="X210" s="40"/>
      <c r="Y210" s="26"/>
      <c r="Z210" s="26"/>
      <c r="AA210" s="79"/>
      <c r="AB210" s="40"/>
      <c r="AC210" s="40"/>
      <c r="AD210" s="40"/>
      <c r="AE210" s="40"/>
      <c r="AF210" s="40"/>
      <c r="AG210" s="40"/>
      <c r="AH210" s="40"/>
      <c r="AI210" s="40"/>
      <c r="AJ210" s="40"/>
      <c r="AK210" s="26"/>
    </row>
    <row r="211" spans="1:37" ht="15" customHeight="1">
      <c r="A211" s="2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1"/>
      <c r="O211" s="26"/>
      <c r="U211" s="40"/>
      <c r="V211" s="44"/>
      <c r="W211" s="40"/>
      <c r="X211" s="40"/>
      <c r="Y211" s="26"/>
      <c r="Z211" s="26"/>
      <c r="AA211" s="79"/>
      <c r="AB211" s="40"/>
      <c r="AC211" s="40"/>
      <c r="AD211" s="40"/>
      <c r="AE211" s="40"/>
      <c r="AF211" s="40"/>
      <c r="AG211" s="40"/>
      <c r="AH211" s="40"/>
      <c r="AI211" s="40"/>
      <c r="AJ211" s="40"/>
      <c r="AK211" s="26"/>
    </row>
    <row r="212" spans="1:37" ht="15" customHeight="1">
      <c r="A212" s="2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1"/>
      <c r="O212" s="26"/>
      <c r="U212" s="40"/>
      <c r="V212" s="44"/>
      <c r="W212" s="40"/>
      <c r="X212" s="40"/>
      <c r="Y212" s="26"/>
      <c r="Z212" s="26"/>
      <c r="AA212" s="79"/>
      <c r="AB212" s="40"/>
      <c r="AC212" s="40"/>
      <c r="AD212" s="40"/>
      <c r="AE212" s="40"/>
      <c r="AF212" s="40"/>
      <c r="AG212" s="40"/>
      <c r="AH212" s="40"/>
      <c r="AI212" s="40"/>
      <c r="AJ212" s="40"/>
      <c r="AK212" s="26"/>
    </row>
    <row r="213" spans="1:37" ht="15" customHeight="1">
      <c r="A213" s="2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1"/>
      <c r="O213" s="26"/>
      <c r="U213" s="40"/>
      <c r="V213" s="44"/>
      <c r="W213" s="40"/>
      <c r="X213" s="40"/>
      <c r="Y213" s="26"/>
      <c r="Z213" s="26"/>
      <c r="AA213" s="79"/>
      <c r="AB213" s="40"/>
      <c r="AC213" s="40"/>
      <c r="AD213" s="40"/>
      <c r="AE213" s="40"/>
      <c r="AF213" s="40"/>
      <c r="AG213" s="40"/>
      <c r="AH213" s="40"/>
      <c r="AI213" s="40"/>
      <c r="AJ213" s="40"/>
      <c r="AK213" s="26"/>
    </row>
    <row r="214" spans="1:37" ht="15" customHeight="1">
      <c r="A214" s="2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1"/>
      <c r="O214" s="26"/>
      <c r="U214" s="40"/>
      <c r="V214" s="44"/>
      <c r="W214" s="40"/>
      <c r="X214" s="40"/>
      <c r="Y214" s="26"/>
      <c r="Z214" s="26"/>
      <c r="AA214" s="79"/>
      <c r="AB214" s="40"/>
      <c r="AC214" s="40"/>
      <c r="AD214" s="40"/>
      <c r="AE214" s="40"/>
      <c r="AF214" s="40"/>
      <c r="AG214" s="40"/>
      <c r="AH214" s="40"/>
      <c r="AI214" s="40"/>
      <c r="AJ214" s="40"/>
      <c r="AK214" s="26"/>
    </row>
    <row r="215" spans="1:37" ht="15" customHeight="1">
      <c r="A215" s="2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1"/>
      <c r="O215" s="26"/>
      <c r="U215" s="40"/>
      <c r="V215" s="44"/>
      <c r="W215" s="40"/>
      <c r="X215" s="40"/>
      <c r="Y215" s="26"/>
      <c r="Z215" s="26"/>
      <c r="AA215" s="79"/>
      <c r="AB215" s="40"/>
      <c r="AC215" s="40"/>
      <c r="AD215" s="40"/>
      <c r="AE215" s="40"/>
      <c r="AF215" s="40"/>
      <c r="AG215" s="40"/>
      <c r="AH215" s="40"/>
      <c r="AI215" s="40"/>
      <c r="AJ215" s="40"/>
      <c r="AK215" s="26"/>
    </row>
    <row r="216" spans="1:37" ht="15" customHeight="1">
      <c r="A216" s="2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1"/>
      <c r="O216" s="26"/>
      <c r="U216" s="40"/>
      <c r="V216" s="44"/>
      <c r="W216" s="40"/>
      <c r="X216" s="40"/>
      <c r="Y216" s="26"/>
      <c r="Z216" s="26"/>
      <c r="AA216" s="79"/>
      <c r="AB216" s="40"/>
      <c r="AC216" s="40"/>
      <c r="AD216" s="40"/>
      <c r="AE216" s="40"/>
      <c r="AF216" s="40"/>
      <c r="AG216" s="40"/>
      <c r="AH216" s="40"/>
      <c r="AI216" s="40"/>
      <c r="AJ216" s="40"/>
      <c r="AK216" s="26"/>
    </row>
    <row r="217" spans="1:37" ht="15" customHeight="1">
      <c r="A217" s="2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1"/>
      <c r="O217" s="26"/>
      <c r="U217" s="40"/>
      <c r="V217" s="44"/>
      <c r="W217" s="40"/>
      <c r="X217" s="40"/>
      <c r="Y217" s="26"/>
      <c r="Z217" s="26"/>
      <c r="AA217" s="79"/>
      <c r="AB217" s="40"/>
      <c r="AC217" s="40"/>
      <c r="AD217" s="40"/>
      <c r="AE217" s="40"/>
      <c r="AF217" s="40"/>
      <c r="AG217" s="40"/>
      <c r="AH217" s="40"/>
      <c r="AI217" s="40"/>
      <c r="AJ217" s="40"/>
      <c r="AK217" s="26"/>
    </row>
    <row r="218" spans="1:37" ht="15" customHeight="1">
      <c r="A218" s="2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1"/>
      <c r="O218" s="26"/>
      <c r="U218" s="40"/>
      <c r="V218" s="44"/>
      <c r="W218" s="40"/>
      <c r="X218" s="40"/>
      <c r="Y218" s="26"/>
      <c r="Z218" s="26"/>
      <c r="AA218" s="79"/>
      <c r="AB218" s="40"/>
      <c r="AC218" s="40"/>
      <c r="AD218" s="40"/>
      <c r="AE218" s="40"/>
      <c r="AF218" s="40"/>
      <c r="AG218" s="40"/>
      <c r="AH218" s="40"/>
      <c r="AI218" s="40"/>
      <c r="AJ218" s="40"/>
      <c r="AK218" s="26"/>
    </row>
    <row r="219" spans="1:37" ht="15" customHeight="1">
      <c r="A219" s="2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1"/>
      <c r="O219" s="26"/>
      <c r="U219" s="40"/>
      <c r="V219" s="44"/>
      <c r="W219" s="40"/>
      <c r="X219" s="40"/>
      <c r="Y219" s="26"/>
      <c r="Z219" s="26"/>
      <c r="AA219" s="79"/>
      <c r="AB219" s="40"/>
      <c r="AC219" s="40"/>
      <c r="AD219" s="40"/>
      <c r="AE219" s="40"/>
      <c r="AF219" s="40"/>
      <c r="AG219" s="40"/>
      <c r="AH219" s="40"/>
      <c r="AI219" s="40"/>
      <c r="AJ219" s="40"/>
      <c r="AK219" s="26"/>
    </row>
    <row r="220" spans="1:37" ht="15" customHeight="1">
      <c r="A220" s="2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1"/>
      <c r="O220" s="26"/>
      <c r="U220" s="40"/>
      <c r="V220" s="44"/>
      <c r="W220" s="40"/>
      <c r="X220" s="40"/>
      <c r="Y220" s="26"/>
      <c r="Z220" s="26"/>
      <c r="AA220" s="79"/>
      <c r="AB220" s="40"/>
      <c r="AC220" s="40"/>
      <c r="AD220" s="40"/>
      <c r="AE220" s="40"/>
      <c r="AF220" s="40"/>
      <c r="AG220" s="40"/>
      <c r="AH220" s="40"/>
      <c r="AI220" s="40"/>
      <c r="AJ220" s="40"/>
      <c r="AK220" s="26"/>
    </row>
    <row r="221" spans="1:37" ht="15" customHeight="1">
      <c r="A221" s="2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1"/>
      <c r="O221" s="26"/>
      <c r="U221" s="40"/>
      <c r="V221" s="44"/>
      <c r="W221" s="40"/>
      <c r="X221" s="40"/>
      <c r="Y221" s="26"/>
      <c r="Z221" s="26"/>
      <c r="AA221" s="79"/>
      <c r="AB221" s="40"/>
      <c r="AC221" s="40"/>
      <c r="AD221" s="40"/>
      <c r="AE221" s="40"/>
      <c r="AF221" s="40"/>
      <c r="AG221" s="40"/>
      <c r="AH221" s="40"/>
      <c r="AI221" s="40"/>
      <c r="AJ221" s="40"/>
      <c r="AK221" s="26"/>
    </row>
    <row r="222" spans="1:37" ht="15" customHeight="1">
      <c r="A222" s="2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1"/>
      <c r="O222" s="26"/>
      <c r="U222" s="40"/>
      <c r="V222" s="44"/>
      <c r="W222" s="40"/>
      <c r="X222" s="40"/>
      <c r="Y222" s="26"/>
      <c r="Z222" s="26"/>
      <c r="AA222" s="79"/>
      <c r="AB222" s="40"/>
      <c r="AC222" s="40"/>
      <c r="AD222" s="40"/>
      <c r="AE222" s="40"/>
      <c r="AF222" s="40"/>
      <c r="AG222" s="40"/>
      <c r="AH222" s="40"/>
      <c r="AI222" s="40"/>
      <c r="AJ222" s="40"/>
      <c r="AK222" s="26"/>
    </row>
    <row r="223" spans="1:37" ht="15" customHeight="1">
      <c r="A223" s="2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1"/>
      <c r="O223" s="26"/>
      <c r="U223" s="40"/>
      <c r="V223" s="44"/>
      <c r="W223" s="40"/>
      <c r="X223" s="40"/>
      <c r="Y223" s="26"/>
      <c r="Z223" s="26"/>
      <c r="AA223" s="79"/>
      <c r="AB223" s="40"/>
      <c r="AC223" s="40"/>
      <c r="AD223" s="40"/>
      <c r="AE223" s="40"/>
      <c r="AF223" s="40"/>
      <c r="AG223" s="40"/>
      <c r="AH223" s="40"/>
      <c r="AI223" s="40"/>
      <c r="AJ223" s="40"/>
      <c r="AK223" s="26"/>
    </row>
    <row r="224" spans="1:37" ht="15" customHeight="1">
      <c r="A224" s="2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1"/>
      <c r="O224" s="26"/>
      <c r="U224" s="40"/>
      <c r="V224" s="44"/>
      <c r="W224" s="40"/>
      <c r="X224" s="40"/>
      <c r="Y224" s="26"/>
      <c r="Z224" s="26"/>
      <c r="AA224" s="79"/>
      <c r="AB224" s="40"/>
      <c r="AC224" s="40"/>
      <c r="AD224" s="40"/>
      <c r="AE224" s="40"/>
      <c r="AF224" s="40"/>
      <c r="AG224" s="40"/>
      <c r="AH224" s="40"/>
      <c r="AI224" s="40"/>
      <c r="AJ224" s="40"/>
      <c r="AK224" s="26"/>
    </row>
    <row r="225" spans="1:37" ht="15" customHeight="1">
      <c r="A225" s="2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1"/>
      <c r="O225" s="26"/>
      <c r="U225" s="40"/>
      <c r="V225" s="44"/>
      <c r="W225" s="40"/>
      <c r="X225" s="40"/>
      <c r="Y225" s="26"/>
      <c r="Z225" s="26"/>
      <c r="AA225" s="79"/>
      <c r="AB225" s="40"/>
      <c r="AC225" s="40"/>
      <c r="AD225" s="40"/>
      <c r="AE225" s="40"/>
      <c r="AF225" s="40"/>
      <c r="AG225" s="40"/>
      <c r="AH225" s="40"/>
      <c r="AI225" s="40"/>
      <c r="AJ225" s="40"/>
      <c r="AK225" s="26"/>
    </row>
    <row r="226" spans="1:37" ht="15" customHeight="1">
      <c r="A226" s="2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1"/>
      <c r="O226" s="26"/>
      <c r="U226" s="40"/>
      <c r="V226" s="44"/>
      <c r="W226" s="40"/>
      <c r="X226" s="40"/>
      <c r="Y226" s="26"/>
      <c r="Z226" s="26"/>
      <c r="AA226" s="79"/>
      <c r="AB226" s="40"/>
      <c r="AC226" s="40"/>
      <c r="AD226" s="40"/>
      <c r="AE226" s="40"/>
      <c r="AF226" s="40"/>
      <c r="AG226" s="40"/>
      <c r="AH226" s="40"/>
      <c r="AI226" s="40"/>
      <c r="AJ226" s="40"/>
      <c r="AK226" s="26"/>
    </row>
    <row r="227" spans="1:37" ht="15" customHeight="1">
      <c r="A227" s="2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1"/>
      <c r="O227" s="26"/>
      <c r="U227" s="40"/>
      <c r="V227" s="44"/>
      <c r="W227" s="40"/>
      <c r="X227" s="40"/>
      <c r="Y227" s="26"/>
      <c r="Z227" s="26"/>
      <c r="AA227" s="79"/>
      <c r="AB227" s="40"/>
      <c r="AC227" s="40"/>
      <c r="AD227" s="40"/>
      <c r="AE227" s="40"/>
      <c r="AF227" s="40"/>
      <c r="AG227" s="40"/>
      <c r="AH227" s="40"/>
      <c r="AI227" s="40"/>
      <c r="AJ227" s="40"/>
      <c r="AK227" s="26"/>
    </row>
    <row r="228" spans="1:37" ht="15" customHeight="1">
      <c r="A228" s="2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1"/>
      <c r="O228" s="26"/>
      <c r="U228" s="40"/>
      <c r="V228" s="44"/>
      <c r="W228" s="40"/>
      <c r="X228" s="40"/>
      <c r="Y228" s="26"/>
      <c r="Z228" s="26"/>
      <c r="AA228" s="79"/>
      <c r="AB228" s="40"/>
      <c r="AC228" s="40"/>
      <c r="AD228" s="40"/>
      <c r="AE228" s="40"/>
      <c r="AF228" s="40"/>
      <c r="AG228" s="40"/>
      <c r="AH228" s="40"/>
      <c r="AI228" s="40"/>
      <c r="AJ228" s="40"/>
      <c r="AK228" s="26"/>
    </row>
    <row r="229" spans="1:37" ht="15" customHeight="1">
      <c r="A229" s="2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1"/>
      <c r="O229" s="26"/>
      <c r="U229" s="40"/>
      <c r="V229" s="44"/>
      <c r="W229" s="40"/>
      <c r="X229" s="40"/>
      <c r="Y229" s="26"/>
      <c r="Z229" s="26"/>
      <c r="AA229" s="79"/>
      <c r="AB229" s="40"/>
      <c r="AC229" s="40"/>
      <c r="AD229" s="40"/>
      <c r="AE229" s="40"/>
      <c r="AF229" s="40"/>
      <c r="AG229" s="40"/>
      <c r="AH229" s="40"/>
      <c r="AI229" s="40"/>
      <c r="AJ229" s="40"/>
      <c r="AK229" s="26"/>
    </row>
    <row r="230" spans="1:37" ht="15" customHeight="1">
      <c r="A230" s="2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1"/>
      <c r="O230" s="26"/>
      <c r="U230" s="40"/>
      <c r="V230" s="44"/>
      <c r="W230" s="40"/>
      <c r="X230" s="40"/>
      <c r="Y230" s="26"/>
      <c r="Z230" s="26"/>
      <c r="AA230" s="79"/>
      <c r="AB230" s="40"/>
      <c r="AC230" s="40"/>
      <c r="AD230" s="40"/>
      <c r="AE230" s="40"/>
      <c r="AF230" s="40"/>
      <c r="AG230" s="40"/>
      <c r="AH230" s="40"/>
      <c r="AI230" s="40"/>
      <c r="AJ230" s="40"/>
      <c r="AK230" s="26"/>
    </row>
    <row r="231" spans="1:37" ht="15" customHeight="1">
      <c r="A231" s="2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1"/>
      <c r="O231" s="26"/>
      <c r="U231" s="40"/>
      <c r="V231" s="44"/>
      <c r="W231" s="40"/>
      <c r="X231" s="40"/>
      <c r="Y231" s="26"/>
      <c r="Z231" s="26"/>
      <c r="AA231" s="79"/>
      <c r="AB231" s="40"/>
      <c r="AC231" s="40"/>
      <c r="AD231" s="40"/>
      <c r="AE231" s="40"/>
      <c r="AF231" s="40"/>
      <c r="AG231" s="40"/>
      <c r="AH231" s="40"/>
      <c r="AI231" s="40"/>
      <c r="AJ231" s="40"/>
      <c r="AK231" s="26"/>
    </row>
    <row r="232" spans="1:37" ht="15" customHeight="1">
      <c r="A232" s="2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1"/>
      <c r="O232" s="26"/>
      <c r="U232" s="40"/>
      <c r="V232" s="44"/>
      <c r="W232" s="40"/>
      <c r="X232" s="40"/>
      <c r="Y232" s="26"/>
      <c r="Z232" s="26"/>
      <c r="AA232" s="79"/>
      <c r="AB232" s="40"/>
      <c r="AC232" s="40"/>
      <c r="AD232" s="40"/>
      <c r="AE232" s="40"/>
      <c r="AF232" s="40"/>
      <c r="AG232" s="40"/>
      <c r="AH232" s="40"/>
      <c r="AI232" s="40"/>
      <c r="AJ232" s="40"/>
      <c r="AK232" s="26"/>
    </row>
    <row r="233" spans="1:37" ht="15" customHeight="1">
      <c r="A233" s="2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1"/>
      <c r="O233" s="26"/>
      <c r="U233" s="40"/>
      <c r="V233" s="44"/>
      <c r="W233" s="40"/>
      <c r="X233" s="40"/>
      <c r="Y233" s="26"/>
      <c r="Z233" s="26"/>
      <c r="AA233" s="79"/>
      <c r="AB233" s="40"/>
      <c r="AC233" s="40"/>
      <c r="AD233" s="40"/>
      <c r="AE233" s="40"/>
      <c r="AF233" s="40"/>
      <c r="AG233" s="40"/>
      <c r="AH233" s="40"/>
      <c r="AI233" s="40"/>
      <c r="AJ233" s="40"/>
      <c r="AK233" s="26"/>
    </row>
    <row r="234" spans="1:37" ht="15" customHeight="1">
      <c r="A234" s="2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1"/>
      <c r="O234" s="26"/>
      <c r="U234" s="40"/>
      <c r="V234" s="44"/>
      <c r="W234" s="40"/>
      <c r="X234" s="40"/>
      <c r="Y234" s="26"/>
      <c r="Z234" s="26"/>
      <c r="AA234" s="79"/>
      <c r="AB234" s="40"/>
      <c r="AC234" s="40"/>
      <c r="AD234" s="40"/>
      <c r="AE234" s="40"/>
      <c r="AF234" s="40"/>
      <c r="AG234" s="40"/>
      <c r="AH234" s="40"/>
      <c r="AI234" s="40"/>
      <c r="AJ234" s="40"/>
      <c r="AK234" s="26"/>
    </row>
    <row r="235" spans="1:37" ht="15" customHeight="1">
      <c r="A235" s="2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1"/>
      <c r="O235" s="26"/>
      <c r="U235" s="40"/>
      <c r="V235" s="44"/>
      <c r="W235" s="40"/>
      <c r="X235" s="40"/>
      <c r="Y235" s="26"/>
      <c r="Z235" s="26"/>
      <c r="AA235" s="79"/>
      <c r="AB235" s="40"/>
      <c r="AC235" s="40"/>
      <c r="AD235" s="40"/>
      <c r="AE235" s="40"/>
      <c r="AF235" s="40"/>
      <c r="AG235" s="40"/>
      <c r="AH235" s="40"/>
      <c r="AI235" s="40"/>
      <c r="AJ235" s="40"/>
      <c r="AK235" s="26"/>
    </row>
    <row r="236" spans="1:37" ht="15" customHeight="1">
      <c r="A236" s="2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1"/>
      <c r="O236" s="26"/>
      <c r="U236" s="40"/>
      <c r="V236" s="44"/>
      <c r="W236" s="40"/>
      <c r="X236" s="40"/>
      <c r="Y236" s="26"/>
      <c r="Z236" s="26"/>
      <c r="AA236" s="79"/>
      <c r="AB236" s="40"/>
      <c r="AC236" s="40"/>
      <c r="AD236" s="40"/>
      <c r="AE236" s="40"/>
      <c r="AF236" s="40"/>
      <c r="AG236" s="40"/>
      <c r="AH236" s="40"/>
      <c r="AI236" s="40"/>
      <c r="AJ236" s="40"/>
      <c r="AK236" s="26"/>
    </row>
    <row r="237" spans="1:37" ht="15" customHeight="1">
      <c r="A237" s="2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1"/>
      <c r="O237" s="26"/>
      <c r="U237" s="40"/>
      <c r="V237" s="44"/>
      <c r="W237" s="40"/>
      <c r="X237" s="40"/>
      <c r="Y237" s="26"/>
      <c r="Z237" s="26"/>
      <c r="AA237" s="79"/>
      <c r="AB237" s="40"/>
      <c r="AC237" s="40"/>
      <c r="AD237" s="40"/>
      <c r="AE237" s="40"/>
      <c r="AF237" s="40"/>
      <c r="AG237" s="40"/>
      <c r="AH237" s="40"/>
      <c r="AI237" s="40"/>
      <c r="AJ237" s="40"/>
      <c r="AK237" s="26"/>
    </row>
    <row r="238" spans="1:37" ht="15" customHeight="1">
      <c r="A238" s="2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1"/>
      <c r="O238" s="26"/>
      <c r="U238" s="40"/>
      <c r="V238" s="44"/>
      <c r="W238" s="40"/>
      <c r="X238" s="40"/>
      <c r="Y238" s="26"/>
      <c r="Z238" s="26"/>
      <c r="AA238" s="79"/>
      <c r="AB238" s="40"/>
      <c r="AC238" s="40"/>
      <c r="AD238" s="40"/>
      <c r="AE238" s="40"/>
      <c r="AF238" s="40"/>
      <c r="AG238" s="40"/>
      <c r="AH238" s="40"/>
      <c r="AI238" s="40"/>
      <c r="AJ238" s="40"/>
      <c r="AK238" s="26"/>
    </row>
    <row r="239" spans="1:37" ht="15" customHeight="1">
      <c r="A239" s="2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1"/>
      <c r="O239" s="26"/>
      <c r="U239" s="40"/>
      <c r="V239" s="44"/>
      <c r="W239" s="40"/>
      <c r="X239" s="40"/>
      <c r="Y239" s="26"/>
      <c r="Z239" s="26"/>
      <c r="AA239" s="79"/>
      <c r="AB239" s="40"/>
      <c r="AC239" s="40"/>
      <c r="AD239" s="40"/>
      <c r="AE239" s="40"/>
      <c r="AF239" s="40"/>
      <c r="AG239" s="40"/>
      <c r="AH239" s="40"/>
      <c r="AI239" s="40"/>
      <c r="AJ239" s="40"/>
      <c r="AK239" s="26"/>
    </row>
    <row r="240" spans="1:37" ht="15" customHeight="1">
      <c r="A240" s="2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1"/>
      <c r="O240" s="26"/>
      <c r="U240" s="40"/>
      <c r="V240" s="44"/>
      <c r="W240" s="40"/>
      <c r="X240" s="40"/>
      <c r="Y240" s="26"/>
      <c r="Z240" s="26"/>
      <c r="AA240" s="79"/>
      <c r="AB240" s="40"/>
      <c r="AC240" s="40"/>
      <c r="AD240" s="40"/>
      <c r="AE240" s="40"/>
      <c r="AF240" s="40"/>
      <c r="AG240" s="40"/>
      <c r="AH240" s="40"/>
      <c r="AI240" s="40"/>
      <c r="AJ240" s="40"/>
      <c r="AK240" s="26"/>
    </row>
    <row r="241" spans="1:37" ht="15" customHeight="1">
      <c r="A241" s="2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1"/>
      <c r="O241" s="26"/>
      <c r="U241" s="40"/>
      <c r="V241" s="44"/>
      <c r="W241" s="40"/>
      <c r="X241" s="40"/>
      <c r="Y241" s="26"/>
      <c r="Z241" s="26"/>
      <c r="AA241" s="79"/>
      <c r="AB241" s="40"/>
      <c r="AC241" s="40"/>
      <c r="AD241" s="40"/>
      <c r="AE241" s="40"/>
      <c r="AF241" s="40"/>
      <c r="AG241" s="40"/>
      <c r="AH241" s="40"/>
      <c r="AI241" s="40"/>
      <c r="AJ241" s="40"/>
      <c r="AK241" s="26"/>
    </row>
    <row r="242" spans="1:37" ht="15" customHeight="1">
      <c r="A242" s="2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1"/>
      <c r="O242" s="26"/>
      <c r="U242" s="40"/>
      <c r="V242" s="44"/>
      <c r="W242" s="40"/>
      <c r="X242" s="40"/>
      <c r="Y242" s="26"/>
      <c r="Z242" s="26"/>
      <c r="AA242" s="79"/>
      <c r="AB242" s="40"/>
      <c r="AC242" s="40"/>
      <c r="AD242" s="40"/>
      <c r="AE242" s="40"/>
      <c r="AF242" s="40"/>
      <c r="AG242" s="40"/>
      <c r="AH242" s="40"/>
      <c r="AI242" s="40"/>
      <c r="AJ242" s="40"/>
      <c r="AK242" s="26"/>
    </row>
    <row r="243" spans="1:37" ht="15" customHeight="1">
      <c r="A243" s="2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1"/>
      <c r="O243" s="26"/>
      <c r="U243" s="40"/>
      <c r="V243" s="44"/>
      <c r="W243" s="40"/>
      <c r="X243" s="40"/>
      <c r="Y243" s="26"/>
      <c r="Z243" s="26"/>
      <c r="AA243" s="79"/>
      <c r="AB243" s="40"/>
      <c r="AC243" s="40"/>
      <c r="AD243" s="40"/>
      <c r="AE243" s="40"/>
      <c r="AF243" s="40"/>
      <c r="AG243" s="40"/>
      <c r="AH243" s="40"/>
      <c r="AI243" s="40"/>
      <c r="AJ243" s="40"/>
      <c r="AK243" s="26"/>
    </row>
    <row r="244" spans="1:37" ht="15" customHeight="1">
      <c r="A244" s="2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1"/>
      <c r="O244" s="26"/>
      <c r="U244" s="40"/>
      <c r="V244" s="44"/>
      <c r="W244" s="40"/>
      <c r="X244" s="40"/>
      <c r="Y244" s="26"/>
      <c r="Z244" s="26"/>
      <c r="AA244" s="79"/>
      <c r="AB244" s="40"/>
      <c r="AC244" s="40"/>
      <c r="AD244" s="40"/>
      <c r="AE244" s="40"/>
      <c r="AF244" s="40"/>
      <c r="AG244" s="40"/>
      <c r="AH244" s="40"/>
      <c r="AI244" s="40"/>
      <c r="AJ244" s="40"/>
      <c r="AK244" s="26"/>
    </row>
    <row r="245" spans="1:37" ht="15" customHeight="1">
      <c r="A245" s="2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1"/>
      <c r="O245" s="26"/>
      <c r="U245" s="40"/>
      <c r="V245" s="44"/>
      <c r="W245" s="40"/>
      <c r="X245" s="40"/>
      <c r="Y245" s="26"/>
      <c r="Z245" s="26"/>
      <c r="AA245" s="79"/>
      <c r="AB245" s="40"/>
      <c r="AC245" s="40"/>
      <c r="AD245" s="40"/>
      <c r="AE245" s="40"/>
      <c r="AF245" s="40"/>
      <c r="AG245" s="40"/>
      <c r="AH245" s="40"/>
      <c r="AI245" s="40"/>
      <c r="AJ245" s="40"/>
      <c r="AK245" s="26"/>
    </row>
    <row r="246" spans="1:37" ht="15" customHeight="1">
      <c r="A246" s="2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1"/>
      <c r="O246" s="26"/>
      <c r="U246" s="40"/>
      <c r="V246" s="44"/>
      <c r="W246" s="40"/>
      <c r="X246" s="40"/>
      <c r="Y246" s="26"/>
      <c r="Z246" s="26"/>
      <c r="AA246" s="79"/>
      <c r="AB246" s="40"/>
      <c r="AC246" s="40"/>
      <c r="AD246" s="40"/>
      <c r="AE246" s="40"/>
      <c r="AF246" s="40"/>
      <c r="AG246" s="40"/>
      <c r="AH246" s="40"/>
      <c r="AI246" s="40"/>
      <c r="AJ246" s="40"/>
      <c r="AK246" s="26"/>
    </row>
    <row r="247" spans="1:37" ht="15" customHeight="1">
      <c r="A247" s="2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1"/>
      <c r="O247" s="26"/>
      <c r="U247" s="40"/>
      <c r="V247" s="44"/>
      <c r="W247" s="40"/>
      <c r="X247" s="40"/>
      <c r="Y247" s="26"/>
      <c r="Z247" s="26"/>
      <c r="AA247" s="79"/>
      <c r="AB247" s="40"/>
      <c r="AC247" s="40"/>
      <c r="AD247" s="40"/>
      <c r="AE247" s="40"/>
      <c r="AF247" s="40"/>
      <c r="AG247" s="40"/>
      <c r="AH247" s="40"/>
      <c r="AI247" s="40"/>
      <c r="AJ247" s="40"/>
      <c r="AK247" s="26"/>
    </row>
    <row r="248" spans="1:37" ht="15" customHeight="1">
      <c r="A248" s="2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1"/>
      <c r="O248" s="26"/>
      <c r="U248" s="40"/>
      <c r="V248" s="44"/>
      <c r="W248" s="40"/>
      <c r="X248" s="40"/>
      <c r="Y248" s="26"/>
      <c r="Z248" s="26"/>
      <c r="AA248" s="79"/>
      <c r="AB248" s="40"/>
      <c r="AC248" s="40"/>
      <c r="AD248" s="40"/>
      <c r="AE248" s="40"/>
      <c r="AF248" s="40"/>
      <c r="AG248" s="40"/>
      <c r="AH248" s="40"/>
      <c r="AI248" s="40"/>
      <c r="AJ248" s="40"/>
      <c r="AK248" s="26"/>
    </row>
  </sheetData>
  <sortState ref="B27:AK28">
    <sortCondition ref="B27"/>
  </sortState>
  <phoneticPr fontId="0" type="noConversion"/>
  <pageMargins left="0.75" right="0.75" top="1" bottom="1" header="0.4921259845" footer="0.4921259845"/>
  <pageSetup paperSize="9" orientation="portrait" horizontalDpi="4294967294" verticalDpi="429496729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"/>
  <sheetViews>
    <sheetView zoomScale="95" zoomScaleNormal="95" zoomScalePageLayoutView="95" workbookViewId="0"/>
  </sheetViews>
  <sheetFormatPr baseColWidth="10" defaultColWidth="8.83203125" defaultRowHeight="13" x14ac:dyDescent="0"/>
  <cols>
    <col min="1" max="1" width="0.6640625" style="12" customWidth="1"/>
    <col min="2" max="2" width="27.33203125" style="82" customWidth="1"/>
    <col min="3" max="3" width="26.33203125" style="81" customWidth="1"/>
    <col min="4" max="4" width="10.5" style="135" customWidth="1"/>
    <col min="5" max="5" width="8.83203125" style="135" customWidth="1"/>
    <col min="6" max="6" width="0.6640625" style="43" customWidth="1"/>
    <col min="7" max="7" width="5.1640625" style="81" customWidth="1"/>
    <col min="8" max="8" width="5.33203125" style="81" customWidth="1"/>
    <col min="9" max="9" width="5.1640625" style="81" customWidth="1"/>
    <col min="10" max="10" width="5.33203125" style="81" customWidth="1"/>
    <col min="11" max="11" width="5.5" style="81" customWidth="1"/>
    <col min="12" max="12" width="6.5" style="81" customWidth="1"/>
    <col min="13" max="21" width="5" style="81" customWidth="1"/>
    <col min="22" max="22" width="10.33203125" style="81" customWidth="1"/>
    <col min="23" max="23" width="20.83203125" style="135" customWidth="1"/>
    <col min="24" max="24" width="9.6640625" style="81" customWidth="1"/>
    <col min="25" max="30" width="8.83203125" style="3"/>
  </cols>
  <sheetData>
    <row r="1" spans="1:30" ht="18.75" customHeight="1">
      <c r="A1" s="11"/>
      <c r="B1" s="156" t="s">
        <v>195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  <c r="X1" s="89"/>
      <c r="Y1" s="90"/>
      <c r="Z1" s="90"/>
      <c r="AA1" s="90"/>
      <c r="AB1" s="90"/>
      <c r="AC1" s="90"/>
      <c r="AD1" s="90"/>
    </row>
    <row r="2" spans="1:30">
      <c r="A2" s="11"/>
      <c r="B2" s="13" t="s">
        <v>38</v>
      </c>
      <c r="C2" s="9" t="s">
        <v>61</v>
      </c>
      <c r="D2" s="14"/>
      <c r="E2" s="14"/>
      <c r="F2" s="91"/>
      <c r="G2" s="9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92"/>
      <c r="X2" s="31"/>
      <c r="Y2" s="90"/>
      <c r="Z2" s="90"/>
      <c r="AA2" s="90"/>
      <c r="AB2" s="90"/>
      <c r="AC2" s="90"/>
      <c r="AD2" s="90"/>
    </row>
    <row r="3" spans="1:30">
      <c r="A3" s="11"/>
      <c r="B3" s="93" t="s">
        <v>67</v>
      </c>
      <c r="C3" s="25" t="s">
        <v>68</v>
      </c>
      <c r="D3" s="94" t="s">
        <v>69</v>
      </c>
      <c r="E3" s="95" t="s">
        <v>1</v>
      </c>
      <c r="F3" s="26"/>
      <c r="G3" s="96" t="s">
        <v>70</v>
      </c>
      <c r="H3" s="97" t="s">
        <v>71</v>
      </c>
      <c r="I3" s="97" t="s">
        <v>35</v>
      </c>
      <c r="J3" s="20" t="s">
        <v>72</v>
      </c>
      <c r="K3" s="98" t="s">
        <v>73</v>
      </c>
      <c r="L3" s="98" t="s">
        <v>74</v>
      </c>
      <c r="M3" s="96" t="s">
        <v>75</v>
      </c>
      <c r="N3" s="96" t="s">
        <v>34</v>
      </c>
      <c r="O3" s="97" t="s">
        <v>76</v>
      </c>
      <c r="P3" s="96" t="s">
        <v>71</v>
      </c>
      <c r="Q3" s="96" t="s">
        <v>19</v>
      </c>
      <c r="R3" s="96">
        <v>1</v>
      </c>
      <c r="S3" s="96">
        <v>2</v>
      </c>
      <c r="T3" s="96">
        <v>3</v>
      </c>
      <c r="U3" s="96" t="s">
        <v>77</v>
      </c>
      <c r="V3" s="20" t="s">
        <v>24</v>
      </c>
      <c r="W3" s="19" t="s">
        <v>78</v>
      </c>
      <c r="X3" s="19" t="s">
        <v>79</v>
      </c>
      <c r="Y3" s="90"/>
      <c r="Z3" s="90"/>
      <c r="AA3" s="90"/>
      <c r="AB3" s="90"/>
      <c r="AC3" s="90"/>
      <c r="AD3" s="90"/>
    </row>
    <row r="4" spans="1:30">
      <c r="A4" s="11"/>
      <c r="B4" s="99" t="s">
        <v>80</v>
      </c>
      <c r="C4" s="100" t="s">
        <v>81</v>
      </c>
      <c r="D4" s="101" t="s">
        <v>82</v>
      </c>
      <c r="E4" s="102" t="s">
        <v>40</v>
      </c>
      <c r="F4" s="26"/>
      <c r="G4" s="103">
        <v>1</v>
      </c>
      <c r="H4" s="104"/>
      <c r="I4" s="103"/>
      <c r="J4" s="105" t="s">
        <v>76</v>
      </c>
      <c r="K4" s="105">
        <v>9</v>
      </c>
      <c r="L4" s="105"/>
      <c r="M4" s="105">
        <v>1</v>
      </c>
      <c r="N4" s="103">
        <v>0</v>
      </c>
      <c r="O4" s="104">
        <v>1</v>
      </c>
      <c r="P4" s="104">
        <v>3</v>
      </c>
      <c r="Q4" s="104">
        <v>3</v>
      </c>
      <c r="R4" s="104">
        <v>0</v>
      </c>
      <c r="S4" s="104">
        <v>1</v>
      </c>
      <c r="T4" s="104">
        <v>1</v>
      </c>
      <c r="U4" s="104">
        <v>1</v>
      </c>
      <c r="V4" s="106">
        <v>0.42899999999999999</v>
      </c>
      <c r="W4" s="100" t="s">
        <v>83</v>
      </c>
      <c r="X4" s="107" t="s">
        <v>84</v>
      </c>
      <c r="Y4" s="90"/>
      <c r="Z4" s="90"/>
      <c r="AA4" s="90"/>
      <c r="AB4" s="90"/>
      <c r="AC4" s="90"/>
      <c r="AD4" s="90"/>
    </row>
    <row r="5" spans="1:30">
      <c r="A5" s="11"/>
      <c r="B5" s="99" t="s">
        <v>85</v>
      </c>
      <c r="C5" s="100" t="s">
        <v>86</v>
      </c>
      <c r="D5" s="101" t="s">
        <v>82</v>
      </c>
      <c r="E5" s="102" t="s">
        <v>40</v>
      </c>
      <c r="F5" s="26"/>
      <c r="G5" s="103">
        <v>1</v>
      </c>
      <c r="H5" s="104"/>
      <c r="I5" s="103"/>
      <c r="J5" s="105"/>
      <c r="K5" s="105" t="s">
        <v>87</v>
      </c>
      <c r="L5" s="105"/>
      <c r="M5" s="105">
        <v>1</v>
      </c>
      <c r="N5" s="103">
        <v>1</v>
      </c>
      <c r="O5" s="104">
        <v>2</v>
      </c>
      <c r="P5" s="104">
        <v>1</v>
      </c>
      <c r="Q5" s="104">
        <v>5</v>
      </c>
      <c r="R5" s="104">
        <v>0</v>
      </c>
      <c r="S5" s="104">
        <v>0</v>
      </c>
      <c r="T5" s="104">
        <v>2</v>
      </c>
      <c r="U5" s="104">
        <v>3</v>
      </c>
      <c r="V5" s="106">
        <v>0.71399999999999997</v>
      </c>
      <c r="W5" s="100" t="s">
        <v>88</v>
      </c>
      <c r="X5" s="107" t="s">
        <v>89</v>
      </c>
      <c r="Y5" s="90"/>
      <c r="Z5" s="90"/>
      <c r="AA5" s="90"/>
      <c r="AB5" s="90"/>
      <c r="AC5" s="90"/>
      <c r="AD5" s="90"/>
    </row>
    <row r="6" spans="1:30">
      <c r="A6" s="11"/>
      <c r="B6" s="99" t="s">
        <v>90</v>
      </c>
      <c r="C6" s="100" t="s">
        <v>91</v>
      </c>
      <c r="D6" s="101" t="s">
        <v>82</v>
      </c>
      <c r="E6" s="102" t="s">
        <v>40</v>
      </c>
      <c r="F6" s="26"/>
      <c r="G6" s="103">
        <v>1</v>
      </c>
      <c r="H6" s="104"/>
      <c r="I6" s="103"/>
      <c r="J6" s="105" t="s">
        <v>76</v>
      </c>
      <c r="K6" s="105">
        <v>5</v>
      </c>
      <c r="L6" s="105"/>
      <c r="M6" s="105">
        <v>1</v>
      </c>
      <c r="N6" s="103">
        <v>0</v>
      </c>
      <c r="O6" s="104">
        <v>1</v>
      </c>
      <c r="P6" s="104">
        <v>2</v>
      </c>
      <c r="Q6" s="104">
        <v>3</v>
      </c>
      <c r="R6" s="104">
        <v>0</v>
      </c>
      <c r="S6" s="104">
        <v>0</v>
      </c>
      <c r="T6" s="104">
        <v>2</v>
      </c>
      <c r="U6" s="104">
        <v>1</v>
      </c>
      <c r="V6" s="106">
        <v>1</v>
      </c>
      <c r="W6" s="100" t="s">
        <v>92</v>
      </c>
      <c r="X6" s="107" t="s">
        <v>93</v>
      </c>
      <c r="Y6" s="90"/>
      <c r="Z6" s="90"/>
      <c r="AA6" s="90"/>
      <c r="AB6" s="90"/>
      <c r="AC6" s="90"/>
      <c r="AD6" s="90"/>
    </row>
    <row r="7" spans="1:30">
      <c r="A7" s="108"/>
      <c r="B7" s="99" t="s">
        <v>94</v>
      </c>
      <c r="C7" s="100" t="s">
        <v>95</v>
      </c>
      <c r="D7" s="101" t="s">
        <v>82</v>
      </c>
      <c r="E7" s="102" t="s">
        <v>47</v>
      </c>
      <c r="F7" s="26"/>
      <c r="G7" s="103">
        <v>1</v>
      </c>
      <c r="H7" s="104"/>
      <c r="I7" s="103"/>
      <c r="J7" s="105" t="s">
        <v>76</v>
      </c>
      <c r="K7" s="105">
        <v>4</v>
      </c>
      <c r="L7" s="105"/>
      <c r="M7" s="105">
        <v>1</v>
      </c>
      <c r="N7" s="103">
        <v>0</v>
      </c>
      <c r="O7" s="104">
        <v>1</v>
      </c>
      <c r="P7" s="104">
        <v>2</v>
      </c>
      <c r="Q7" s="104">
        <v>4</v>
      </c>
      <c r="R7" s="104">
        <v>0</v>
      </c>
      <c r="S7" s="104">
        <v>0</v>
      </c>
      <c r="T7" s="104">
        <v>3</v>
      </c>
      <c r="U7" s="104">
        <v>1</v>
      </c>
      <c r="V7" s="106">
        <v>0.66700000000000004</v>
      </c>
      <c r="W7" s="100" t="s">
        <v>96</v>
      </c>
      <c r="X7" s="107" t="s">
        <v>97</v>
      </c>
      <c r="Y7" s="90"/>
      <c r="Z7" s="90"/>
      <c r="AA7" s="90"/>
      <c r="AB7" s="90"/>
      <c r="AC7" s="90"/>
      <c r="AD7" s="90"/>
    </row>
    <row r="8" spans="1:30">
      <c r="A8" s="11"/>
      <c r="B8" s="99" t="s">
        <v>98</v>
      </c>
      <c r="C8" s="100" t="s">
        <v>99</v>
      </c>
      <c r="D8" s="101" t="s">
        <v>82</v>
      </c>
      <c r="E8" s="102" t="s">
        <v>47</v>
      </c>
      <c r="F8" s="26"/>
      <c r="G8" s="103"/>
      <c r="H8" s="104"/>
      <c r="I8" s="103">
        <v>1</v>
      </c>
      <c r="J8" s="105" t="s">
        <v>76</v>
      </c>
      <c r="K8" s="105">
        <v>3</v>
      </c>
      <c r="L8" s="105"/>
      <c r="M8" s="105">
        <v>1</v>
      </c>
      <c r="N8" s="103">
        <v>0</v>
      </c>
      <c r="O8" s="104">
        <v>0</v>
      </c>
      <c r="P8" s="104">
        <v>1</v>
      </c>
      <c r="Q8" s="104">
        <v>6</v>
      </c>
      <c r="R8" s="104">
        <v>3</v>
      </c>
      <c r="S8" s="104">
        <v>0</v>
      </c>
      <c r="T8" s="104">
        <v>3</v>
      </c>
      <c r="U8" s="104">
        <v>0</v>
      </c>
      <c r="V8" s="106">
        <v>0.75</v>
      </c>
      <c r="W8" s="100" t="s">
        <v>96</v>
      </c>
      <c r="X8" s="107" t="s">
        <v>100</v>
      </c>
      <c r="Y8" s="90"/>
      <c r="Z8" s="90"/>
      <c r="AA8" s="90"/>
      <c r="AB8" s="90"/>
      <c r="AC8" s="90"/>
      <c r="AD8" s="90"/>
    </row>
    <row r="9" spans="1:30">
      <c r="A9" s="11"/>
      <c r="B9" s="99" t="s">
        <v>101</v>
      </c>
      <c r="C9" s="100" t="s">
        <v>102</v>
      </c>
      <c r="D9" s="101" t="s">
        <v>82</v>
      </c>
      <c r="E9" s="102" t="s">
        <v>47</v>
      </c>
      <c r="F9" s="26"/>
      <c r="G9" s="103"/>
      <c r="H9" s="104"/>
      <c r="I9" s="103">
        <v>1</v>
      </c>
      <c r="J9" s="105" t="s">
        <v>76</v>
      </c>
      <c r="K9" s="105">
        <v>4</v>
      </c>
      <c r="L9" s="105"/>
      <c r="M9" s="105">
        <v>1</v>
      </c>
      <c r="N9" s="103">
        <v>0</v>
      </c>
      <c r="O9" s="104">
        <v>0</v>
      </c>
      <c r="P9" s="104">
        <v>1</v>
      </c>
      <c r="Q9" s="104">
        <v>3</v>
      </c>
      <c r="R9" s="104">
        <v>1</v>
      </c>
      <c r="S9" s="104">
        <v>1</v>
      </c>
      <c r="T9" s="104">
        <v>1</v>
      </c>
      <c r="U9" s="104">
        <v>0</v>
      </c>
      <c r="V9" s="106">
        <v>0.75</v>
      </c>
      <c r="W9" s="100" t="s">
        <v>103</v>
      </c>
      <c r="X9" s="107" t="s">
        <v>104</v>
      </c>
      <c r="Y9" s="90"/>
      <c r="Z9" s="90"/>
      <c r="AA9" s="90"/>
      <c r="AB9" s="90"/>
      <c r="AC9" s="90"/>
      <c r="AD9" s="90"/>
    </row>
    <row r="10" spans="1:30">
      <c r="A10" s="11"/>
      <c r="B10" s="99" t="s">
        <v>105</v>
      </c>
      <c r="C10" s="100" t="s">
        <v>106</v>
      </c>
      <c r="D10" s="101" t="s">
        <v>82</v>
      </c>
      <c r="E10" s="102" t="s">
        <v>47</v>
      </c>
      <c r="F10" s="26"/>
      <c r="G10" s="103">
        <v>1</v>
      </c>
      <c r="H10" s="104"/>
      <c r="I10" s="103"/>
      <c r="J10" s="105" t="s">
        <v>76</v>
      </c>
      <c r="K10" s="105">
        <v>6</v>
      </c>
      <c r="L10" s="105"/>
      <c r="M10" s="105">
        <v>1</v>
      </c>
      <c r="N10" s="103">
        <v>0</v>
      </c>
      <c r="O10" s="104">
        <v>0</v>
      </c>
      <c r="P10" s="104">
        <v>0</v>
      </c>
      <c r="Q10" s="104">
        <v>4</v>
      </c>
      <c r="R10" s="104">
        <v>1</v>
      </c>
      <c r="S10" s="104">
        <v>2</v>
      </c>
      <c r="T10" s="104">
        <v>1</v>
      </c>
      <c r="U10" s="104">
        <v>0</v>
      </c>
      <c r="V10" s="106">
        <v>0.66700000000000004</v>
      </c>
      <c r="W10" s="100" t="s">
        <v>107</v>
      </c>
      <c r="X10" s="107" t="s">
        <v>108</v>
      </c>
      <c r="Y10" s="90"/>
      <c r="Z10" s="90"/>
      <c r="AA10" s="90"/>
      <c r="AB10" s="90"/>
      <c r="AC10" s="90"/>
      <c r="AD10" s="90"/>
    </row>
    <row r="11" spans="1:30">
      <c r="A11" s="11"/>
      <c r="B11" s="99" t="s">
        <v>109</v>
      </c>
      <c r="C11" s="100" t="s">
        <v>110</v>
      </c>
      <c r="D11" s="101" t="s">
        <v>82</v>
      </c>
      <c r="E11" s="102" t="s">
        <v>40</v>
      </c>
      <c r="F11" s="26"/>
      <c r="G11" s="103">
        <v>1</v>
      </c>
      <c r="H11" s="104"/>
      <c r="I11" s="103"/>
      <c r="J11" s="105" t="s">
        <v>76</v>
      </c>
      <c r="K11" s="105">
        <v>5</v>
      </c>
      <c r="L11" s="105" t="s">
        <v>111</v>
      </c>
      <c r="M11" s="105">
        <v>1</v>
      </c>
      <c r="N11" s="103">
        <v>0</v>
      </c>
      <c r="O11" s="104">
        <v>1</v>
      </c>
      <c r="P11" s="104">
        <v>1</v>
      </c>
      <c r="Q11" s="104">
        <v>3</v>
      </c>
      <c r="R11" s="104">
        <v>0</v>
      </c>
      <c r="S11" s="104">
        <v>2</v>
      </c>
      <c r="T11" s="104">
        <v>0</v>
      </c>
      <c r="U11" s="104">
        <v>1</v>
      </c>
      <c r="V11" s="106">
        <v>0.6</v>
      </c>
      <c r="W11" s="100" t="s">
        <v>112</v>
      </c>
      <c r="X11" s="107" t="s">
        <v>113</v>
      </c>
      <c r="Y11" s="90"/>
      <c r="Z11" s="90"/>
      <c r="AA11" s="90"/>
      <c r="AB11" s="90"/>
      <c r="AC11" s="90"/>
      <c r="AD11" s="90"/>
    </row>
    <row r="12" spans="1:30">
      <c r="A12" s="11"/>
      <c r="B12" s="99" t="s">
        <v>114</v>
      </c>
      <c r="C12" s="100" t="s">
        <v>115</v>
      </c>
      <c r="D12" s="101" t="s">
        <v>82</v>
      </c>
      <c r="E12" s="102" t="s">
        <v>40</v>
      </c>
      <c r="F12" s="26"/>
      <c r="G12" s="103">
        <v>1</v>
      </c>
      <c r="H12" s="104"/>
      <c r="I12" s="103"/>
      <c r="J12" s="105" t="s">
        <v>76</v>
      </c>
      <c r="K12" s="105">
        <v>4</v>
      </c>
      <c r="L12" s="105"/>
      <c r="M12" s="105">
        <v>1</v>
      </c>
      <c r="N12" s="103">
        <v>0</v>
      </c>
      <c r="O12" s="104">
        <v>0</v>
      </c>
      <c r="P12" s="104">
        <v>0</v>
      </c>
      <c r="Q12" s="104">
        <v>3</v>
      </c>
      <c r="R12" s="104">
        <v>0</v>
      </c>
      <c r="S12" s="104">
        <v>0</v>
      </c>
      <c r="T12" s="104">
        <v>3</v>
      </c>
      <c r="U12" s="104">
        <v>0</v>
      </c>
      <c r="V12" s="106">
        <v>0.5</v>
      </c>
      <c r="W12" s="100" t="s">
        <v>116</v>
      </c>
      <c r="X12" s="107" t="s">
        <v>117</v>
      </c>
      <c r="Y12" s="90"/>
      <c r="Z12" s="90"/>
      <c r="AA12" s="90"/>
      <c r="AB12" s="90"/>
      <c r="AC12" s="90"/>
      <c r="AD12" s="90"/>
    </row>
    <row r="13" spans="1:30">
      <c r="A13" s="11"/>
      <c r="B13" s="99" t="s">
        <v>118</v>
      </c>
      <c r="C13" s="100" t="s">
        <v>119</v>
      </c>
      <c r="D13" s="101" t="s">
        <v>82</v>
      </c>
      <c r="E13" s="102" t="s">
        <v>40</v>
      </c>
      <c r="F13" s="26"/>
      <c r="G13" s="103">
        <v>1</v>
      </c>
      <c r="H13" s="104"/>
      <c r="I13" s="103"/>
      <c r="J13" s="105" t="s">
        <v>76</v>
      </c>
      <c r="K13" s="105">
        <v>5</v>
      </c>
      <c r="L13" s="105" t="s">
        <v>120</v>
      </c>
      <c r="M13" s="105">
        <v>1</v>
      </c>
      <c r="N13" s="103">
        <v>0</v>
      </c>
      <c r="O13" s="104">
        <v>0</v>
      </c>
      <c r="P13" s="104">
        <v>1</v>
      </c>
      <c r="Q13" s="104">
        <v>4</v>
      </c>
      <c r="R13" s="104">
        <v>0</v>
      </c>
      <c r="S13" s="104">
        <v>1</v>
      </c>
      <c r="T13" s="104">
        <v>3</v>
      </c>
      <c r="U13" s="104">
        <v>0</v>
      </c>
      <c r="V13" s="109">
        <v>0.8</v>
      </c>
      <c r="W13" s="100" t="s">
        <v>121</v>
      </c>
      <c r="X13" s="107" t="s">
        <v>122</v>
      </c>
      <c r="Y13" s="90"/>
      <c r="Z13" s="90"/>
      <c r="AA13" s="90"/>
      <c r="AB13" s="90"/>
      <c r="AC13" s="90"/>
      <c r="AD13" s="90"/>
    </row>
    <row r="14" spans="1:30">
      <c r="A14" s="11"/>
      <c r="B14" s="99" t="s">
        <v>123</v>
      </c>
      <c r="C14" s="100" t="s">
        <v>124</v>
      </c>
      <c r="D14" s="101" t="s">
        <v>82</v>
      </c>
      <c r="E14" s="102" t="s">
        <v>50</v>
      </c>
      <c r="F14" s="26"/>
      <c r="G14" s="103"/>
      <c r="H14" s="104"/>
      <c r="I14" s="103">
        <v>1</v>
      </c>
      <c r="J14" s="105" t="s">
        <v>125</v>
      </c>
      <c r="K14" s="105">
        <v>5</v>
      </c>
      <c r="L14" s="105"/>
      <c r="M14" s="105">
        <v>1</v>
      </c>
      <c r="N14" s="103">
        <v>0</v>
      </c>
      <c r="O14" s="104">
        <v>2</v>
      </c>
      <c r="P14" s="104">
        <v>1</v>
      </c>
      <c r="Q14" s="104">
        <v>4</v>
      </c>
      <c r="R14" s="104">
        <v>0</v>
      </c>
      <c r="S14" s="104">
        <v>1</v>
      </c>
      <c r="T14" s="104">
        <v>1</v>
      </c>
      <c r="U14" s="104">
        <v>2</v>
      </c>
      <c r="V14" s="109">
        <v>0.4</v>
      </c>
      <c r="W14" s="100" t="s">
        <v>126</v>
      </c>
      <c r="X14" s="107" t="s">
        <v>127</v>
      </c>
      <c r="Y14" s="90"/>
      <c r="Z14" s="90"/>
      <c r="AA14" s="90"/>
      <c r="AB14" s="90"/>
      <c r="AC14" s="90"/>
      <c r="AD14" s="90"/>
    </row>
    <row r="15" spans="1:30">
      <c r="A15" s="11"/>
      <c r="B15" s="99" t="s">
        <v>128</v>
      </c>
      <c r="C15" s="100" t="s">
        <v>129</v>
      </c>
      <c r="D15" s="101" t="s">
        <v>82</v>
      </c>
      <c r="E15" s="102" t="s">
        <v>50</v>
      </c>
      <c r="F15" s="26"/>
      <c r="G15" s="103"/>
      <c r="H15" s="104"/>
      <c r="I15" s="103">
        <v>1</v>
      </c>
      <c r="J15" s="105" t="s">
        <v>76</v>
      </c>
      <c r="K15" s="105">
        <v>4</v>
      </c>
      <c r="L15" s="105"/>
      <c r="M15" s="105">
        <v>1</v>
      </c>
      <c r="N15" s="103">
        <v>0</v>
      </c>
      <c r="O15" s="104">
        <v>1</v>
      </c>
      <c r="P15" s="104">
        <v>0</v>
      </c>
      <c r="Q15" s="104">
        <v>4</v>
      </c>
      <c r="R15" s="104">
        <v>0</v>
      </c>
      <c r="S15" s="104">
        <v>0</v>
      </c>
      <c r="T15" s="104">
        <v>3</v>
      </c>
      <c r="U15" s="104">
        <v>1</v>
      </c>
      <c r="V15" s="109">
        <v>0.57099999999999995</v>
      </c>
      <c r="W15" s="100" t="s">
        <v>121</v>
      </c>
      <c r="X15" s="107" t="s">
        <v>130</v>
      </c>
      <c r="Y15" s="90"/>
      <c r="Z15" s="90"/>
      <c r="AA15" s="90"/>
      <c r="AB15" s="90"/>
      <c r="AC15" s="90"/>
      <c r="AD15" s="90"/>
    </row>
    <row r="16" spans="1:30">
      <c r="A16" s="11"/>
      <c r="B16" s="99" t="s">
        <v>131</v>
      </c>
      <c r="C16" s="100" t="s">
        <v>132</v>
      </c>
      <c r="D16" s="101" t="s">
        <v>82</v>
      </c>
      <c r="E16" s="102" t="s">
        <v>50</v>
      </c>
      <c r="F16" s="26"/>
      <c r="G16" s="103">
        <v>1</v>
      </c>
      <c r="H16" s="104"/>
      <c r="I16" s="103"/>
      <c r="J16" s="105" t="s">
        <v>76</v>
      </c>
      <c r="K16" s="105">
        <v>4</v>
      </c>
      <c r="L16" s="105" t="s">
        <v>111</v>
      </c>
      <c r="M16" s="105">
        <v>1</v>
      </c>
      <c r="N16" s="103">
        <v>0</v>
      </c>
      <c r="O16" s="104">
        <v>1</v>
      </c>
      <c r="P16" s="104">
        <v>1</v>
      </c>
      <c r="Q16" s="104">
        <v>2</v>
      </c>
      <c r="R16" s="104">
        <v>0</v>
      </c>
      <c r="S16" s="104">
        <v>0</v>
      </c>
      <c r="T16" s="104">
        <v>1</v>
      </c>
      <c r="U16" s="104">
        <v>1</v>
      </c>
      <c r="V16" s="109">
        <v>0.28599999999999998</v>
      </c>
      <c r="W16" s="100" t="s">
        <v>107</v>
      </c>
      <c r="X16" s="107" t="s">
        <v>133</v>
      </c>
      <c r="Y16" s="90"/>
      <c r="Z16" s="90"/>
      <c r="AA16" s="90"/>
      <c r="AB16" s="90"/>
      <c r="AC16" s="90"/>
      <c r="AD16" s="90"/>
    </row>
    <row r="17" spans="1:30">
      <c r="A17" s="11"/>
      <c r="B17" s="99" t="s">
        <v>134</v>
      </c>
      <c r="C17" s="100" t="s">
        <v>135</v>
      </c>
      <c r="D17" s="101" t="s">
        <v>82</v>
      </c>
      <c r="E17" s="102" t="s">
        <v>50</v>
      </c>
      <c r="F17" s="26"/>
      <c r="G17" s="103">
        <v>1</v>
      </c>
      <c r="H17" s="104"/>
      <c r="I17" s="103"/>
      <c r="J17" s="105" t="s">
        <v>76</v>
      </c>
      <c r="K17" s="105">
        <v>5</v>
      </c>
      <c r="L17" s="105"/>
      <c r="M17" s="105">
        <v>1</v>
      </c>
      <c r="N17" s="103">
        <v>0</v>
      </c>
      <c r="O17" s="104">
        <v>0</v>
      </c>
      <c r="P17" s="104">
        <v>3</v>
      </c>
      <c r="Q17" s="104">
        <v>2</v>
      </c>
      <c r="R17" s="104">
        <v>0</v>
      </c>
      <c r="S17" s="104">
        <v>0</v>
      </c>
      <c r="T17" s="104">
        <v>2</v>
      </c>
      <c r="U17" s="104">
        <v>0</v>
      </c>
      <c r="V17" s="109">
        <v>0.33300000000000002</v>
      </c>
      <c r="W17" s="100" t="s">
        <v>136</v>
      </c>
      <c r="X17" s="107" t="s">
        <v>137</v>
      </c>
      <c r="Y17" s="90"/>
      <c r="Z17" s="90"/>
      <c r="AA17" s="90"/>
      <c r="AB17" s="90"/>
      <c r="AC17" s="90"/>
      <c r="AD17" s="90"/>
    </row>
    <row r="18" spans="1:30">
      <c r="A18" s="108"/>
      <c r="B18" s="99" t="s">
        <v>138</v>
      </c>
      <c r="C18" s="100" t="s">
        <v>139</v>
      </c>
      <c r="D18" s="101" t="s">
        <v>82</v>
      </c>
      <c r="E18" s="110" t="s">
        <v>47</v>
      </c>
      <c r="F18" s="26"/>
      <c r="G18" s="103"/>
      <c r="H18" s="104"/>
      <c r="I18" s="104">
        <v>1</v>
      </c>
      <c r="J18" s="105" t="s">
        <v>76</v>
      </c>
      <c r="K18" s="105">
        <v>3</v>
      </c>
      <c r="L18" s="105"/>
      <c r="M18" s="105">
        <v>1</v>
      </c>
      <c r="N18" s="105">
        <v>0</v>
      </c>
      <c r="O18" s="103">
        <v>2</v>
      </c>
      <c r="P18" s="104">
        <v>1</v>
      </c>
      <c r="Q18" s="103">
        <v>2</v>
      </c>
      <c r="R18" s="104">
        <v>0</v>
      </c>
      <c r="S18" s="104">
        <v>0</v>
      </c>
      <c r="T18" s="104">
        <v>0</v>
      </c>
      <c r="U18" s="104">
        <v>2</v>
      </c>
      <c r="V18" s="106">
        <v>0.33300000000000002</v>
      </c>
      <c r="W18" s="100" t="s">
        <v>140</v>
      </c>
      <c r="X18" s="107" t="s">
        <v>141</v>
      </c>
      <c r="Y18" s="90"/>
      <c r="Z18" s="90"/>
      <c r="AA18" s="90"/>
      <c r="AB18" s="90"/>
      <c r="AC18" s="90"/>
      <c r="AD18" s="90"/>
    </row>
    <row r="19" spans="1:30">
      <c r="A19" s="11"/>
      <c r="B19" s="99" t="s">
        <v>142</v>
      </c>
      <c r="C19" s="100" t="s">
        <v>143</v>
      </c>
      <c r="D19" s="101" t="s">
        <v>82</v>
      </c>
      <c r="E19" s="110" t="s">
        <v>47</v>
      </c>
      <c r="F19" s="26"/>
      <c r="G19" s="103"/>
      <c r="H19" s="104"/>
      <c r="I19" s="104">
        <v>1</v>
      </c>
      <c r="J19" s="105" t="s">
        <v>76</v>
      </c>
      <c r="K19" s="105">
        <v>5</v>
      </c>
      <c r="L19" s="105"/>
      <c r="M19" s="105">
        <v>1</v>
      </c>
      <c r="N19" s="105">
        <v>0</v>
      </c>
      <c r="O19" s="103">
        <v>0</v>
      </c>
      <c r="P19" s="104">
        <v>1</v>
      </c>
      <c r="Q19" s="103">
        <v>2</v>
      </c>
      <c r="R19" s="104">
        <v>0</v>
      </c>
      <c r="S19" s="104">
        <v>0</v>
      </c>
      <c r="T19" s="104">
        <v>2</v>
      </c>
      <c r="U19" s="104">
        <v>0</v>
      </c>
      <c r="V19" s="106">
        <v>0.4</v>
      </c>
      <c r="W19" s="100" t="s">
        <v>136</v>
      </c>
      <c r="X19" s="107" t="s">
        <v>144</v>
      </c>
      <c r="Y19" s="90"/>
      <c r="Z19" s="90"/>
      <c r="AA19" s="90"/>
      <c r="AB19" s="90"/>
      <c r="AC19" s="90"/>
      <c r="AD19" s="90"/>
    </row>
    <row r="20" spans="1:30">
      <c r="A20" s="11"/>
      <c r="B20" s="99" t="s">
        <v>145</v>
      </c>
      <c r="C20" s="100" t="s">
        <v>146</v>
      </c>
      <c r="D20" s="101" t="s">
        <v>82</v>
      </c>
      <c r="E20" s="110" t="s">
        <v>47</v>
      </c>
      <c r="F20" s="40"/>
      <c r="G20" s="103"/>
      <c r="H20" s="104"/>
      <c r="I20" s="104">
        <v>1</v>
      </c>
      <c r="J20" s="105" t="s">
        <v>76</v>
      </c>
      <c r="K20" s="105">
        <v>3</v>
      </c>
      <c r="L20" s="105"/>
      <c r="M20" s="105">
        <v>1</v>
      </c>
      <c r="N20" s="105">
        <v>0</v>
      </c>
      <c r="O20" s="103">
        <v>0</v>
      </c>
      <c r="P20" s="104">
        <v>0</v>
      </c>
      <c r="Q20" s="103">
        <v>1</v>
      </c>
      <c r="R20" s="104">
        <v>1</v>
      </c>
      <c r="S20" s="104">
        <v>0</v>
      </c>
      <c r="T20" s="104">
        <v>0</v>
      </c>
      <c r="U20" s="104">
        <v>0</v>
      </c>
      <c r="V20" s="106">
        <v>0.33300000000000002</v>
      </c>
      <c r="W20" s="100" t="s">
        <v>136</v>
      </c>
      <c r="X20" s="107" t="s">
        <v>147</v>
      </c>
      <c r="Y20" s="90"/>
      <c r="Z20" s="90"/>
      <c r="AA20" s="90"/>
      <c r="AB20" s="90"/>
      <c r="AC20" s="90"/>
      <c r="AD20" s="90"/>
    </row>
    <row r="21" spans="1:30">
      <c r="A21" s="11"/>
      <c r="B21" s="99" t="s">
        <v>180</v>
      </c>
      <c r="C21" s="100" t="s">
        <v>181</v>
      </c>
      <c r="D21" s="101" t="s">
        <v>82</v>
      </c>
      <c r="E21" s="110" t="s">
        <v>47</v>
      </c>
      <c r="F21" s="40"/>
      <c r="G21" s="103"/>
      <c r="H21" s="104"/>
      <c r="I21" s="104">
        <v>1</v>
      </c>
      <c r="J21" s="105" t="s">
        <v>76</v>
      </c>
      <c r="K21" s="105">
        <v>4</v>
      </c>
      <c r="L21" s="105" t="s">
        <v>120</v>
      </c>
      <c r="M21" s="105">
        <v>1</v>
      </c>
      <c r="N21" s="105">
        <v>0</v>
      </c>
      <c r="O21" s="103">
        <v>1</v>
      </c>
      <c r="P21" s="104">
        <v>0</v>
      </c>
      <c r="Q21" s="103">
        <v>2</v>
      </c>
      <c r="R21" s="104">
        <v>0</v>
      </c>
      <c r="S21" s="104">
        <v>1</v>
      </c>
      <c r="T21" s="104">
        <v>0</v>
      </c>
      <c r="U21" s="104">
        <v>1</v>
      </c>
      <c r="V21" s="106">
        <v>0.66700000000000004</v>
      </c>
      <c r="W21" s="100" t="s">
        <v>140</v>
      </c>
      <c r="X21" s="107" t="s">
        <v>182</v>
      </c>
      <c r="Y21" s="90"/>
      <c r="Z21" s="90"/>
      <c r="AA21" s="90"/>
      <c r="AB21" s="90"/>
      <c r="AC21" s="90"/>
      <c r="AD21" s="90"/>
    </row>
    <row r="22" spans="1:30">
      <c r="A22" s="11"/>
      <c r="B22" s="99" t="s">
        <v>183</v>
      </c>
      <c r="C22" s="100" t="s">
        <v>185</v>
      </c>
      <c r="D22" s="101" t="s">
        <v>82</v>
      </c>
      <c r="E22" s="110" t="s">
        <v>47</v>
      </c>
      <c r="F22" s="40"/>
      <c r="G22" s="103"/>
      <c r="H22" s="104"/>
      <c r="I22" s="104">
        <v>1</v>
      </c>
      <c r="J22" s="105" t="s">
        <v>76</v>
      </c>
      <c r="K22" s="105">
        <v>5</v>
      </c>
      <c r="L22" s="105"/>
      <c r="M22" s="105">
        <v>1</v>
      </c>
      <c r="N22" s="105">
        <v>0</v>
      </c>
      <c r="O22" s="103">
        <v>1</v>
      </c>
      <c r="P22" s="104">
        <v>0</v>
      </c>
      <c r="Q22" s="103">
        <v>2</v>
      </c>
      <c r="R22" s="104">
        <v>0</v>
      </c>
      <c r="S22" s="104">
        <v>0</v>
      </c>
      <c r="T22" s="104">
        <v>1</v>
      </c>
      <c r="U22" s="104">
        <v>1</v>
      </c>
      <c r="V22" s="106">
        <v>0.33300000000000002</v>
      </c>
      <c r="W22" s="100" t="s">
        <v>184</v>
      </c>
      <c r="X22" s="107" t="s">
        <v>186</v>
      </c>
      <c r="Y22" s="90"/>
      <c r="Z22" s="90"/>
      <c r="AA22" s="90"/>
      <c r="AB22" s="90"/>
      <c r="AC22" s="90"/>
      <c r="AD22" s="90"/>
    </row>
    <row r="23" spans="1:30">
      <c r="A23" s="11"/>
      <c r="B23" s="99" t="s">
        <v>197</v>
      </c>
      <c r="C23" s="100" t="s">
        <v>198</v>
      </c>
      <c r="D23" s="101" t="s">
        <v>82</v>
      </c>
      <c r="E23" s="110" t="s">
        <v>47</v>
      </c>
      <c r="F23" s="40"/>
      <c r="G23" s="103"/>
      <c r="H23" s="104"/>
      <c r="I23" s="104">
        <v>1</v>
      </c>
      <c r="J23" s="105" t="s">
        <v>76</v>
      </c>
      <c r="K23" s="105">
        <v>6</v>
      </c>
      <c r="L23" s="105" t="s">
        <v>172</v>
      </c>
      <c r="M23" s="105">
        <v>1</v>
      </c>
      <c r="N23" s="105">
        <v>0</v>
      </c>
      <c r="O23" s="103">
        <v>1</v>
      </c>
      <c r="P23" s="104">
        <v>1</v>
      </c>
      <c r="Q23" s="103">
        <v>9</v>
      </c>
      <c r="R23" s="104">
        <v>0</v>
      </c>
      <c r="S23" s="104">
        <v>2</v>
      </c>
      <c r="T23" s="104">
        <v>6</v>
      </c>
      <c r="U23" s="104">
        <v>1</v>
      </c>
      <c r="V23" s="106">
        <v>0.75</v>
      </c>
      <c r="W23" s="100" t="s">
        <v>199</v>
      </c>
      <c r="X23" s="107" t="s">
        <v>200</v>
      </c>
      <c r="Y23" s="90"/>
      <c r="Z23" s="90"/>
      <c r="AA23" s="90"/>
      <c r="AB23" s="90"/>
      <c r="AC23" s="90"/>
      <c r="AD23" s="90"/>
    </row>
    <row r="24" spans="1:30">
      <c r="A24" s="108"/>
      <c r="B24" s="25" t="s">
        <v>7</v>
      </c>
      <c r="C24" s="20"/>
      <c r="D24" s="19"/>
      <c r="E24" s="111"/>
      <c r="F24" s="112"/>
      <c r="G24" s="21">
        <f>SUM(G4:G20)</f>
        <v>10</v>
      </c>
      <c r="H24" s="21">
        <f>SUM(H4:H20)</f>
        <v>0</v>
      </c>
      <c r="I24" s="21">
        <f>SUM(I4:I23)</f>
        <v>10</v>
      </c>
      <c r="J24" s="20"/>
      <c r="K24" s="20"/>
      <c r="L24" s="20"/>
      <c r="M24" s="21">
        <f>SUM(M4:M23)</f>
        <v>20</v>
      </c>
      <c r="N24" s="21">
        <f>SUM(N4:N23)</f>
        <v>1</v>
      </c>
      <c r="O24" s="21">
        <f>SUM(O4:O23)</f>
        <v>15</v>
      </c>
      <c r="P24" s="21">
        <f>SUM(P4:P23)</f>
        <v>20</v>
      </c>
      <c r="Q24" s="21">
        <f>SUM(Q4:Q23)</f>
        <v>68</v>
      </c>
      <c r="R24" s="21">
        <f t="shared" ref="R24:T24" si="0">SUM(R4:R20)</f>
        <v>6</v>
      </c>
      <c r="S24" s="21">
        <f t="shared" si="0"/>
        <v>8</v>
      </c>
      <c r="T24" s="21">
        <f t="shared" si="0"/>
        <v>28</v>
      </c>
      <c r="U24" s="21">
        <f>SUM(U4:U23)</f>
        <v>16</v>
      </c>
      <c r="V24" s="38">
        <v>0.55700000000000005</v>
      </c>
      <c r="W24" s="113"/>
      <c r="X24" s="86"/>
      <c r="Y24" s="90"/>
      <c r="Z24" s="90"/>
      <c r="AA24" s="90"/>
      <c r="AB24" s="90"/>
      <c r="AC24" s="90"/>
      <c r="AD24" s="90"/>
    </row>
    <row r="25" spans="1:30">
      <c r="A25" s="108"/>
      <c r="B25" s="139" t="s">
        <v>148</v>
      </c>
      <c r="C25" s="115" t="s">
        <v>149</v>
      </c>
      <c r="D25" s="140"/>
      <c r="E25" s="141"/>
      <c r="F25" s="142"/>
      <c r="G25" s="115"/>
      <c r="H25" s="141"/>
      <c r="I25" s="114"/>
      <c r="J25" s="141"/>
      <c r="K25" s="141"/>
      <c r="L25" s="141"/>
      <c r="M25" s="141"/>
      <c r="N25" s="141"/>
      <c r="O25" s="141"/>
      <c r="P25" s="141"/>
      <c r="Q25" s="141"/>
      <c r="R25" s="116"/>
      <c r="S25" s="141"/>
      <c r="T25" s="141"/>
      <c r="U25" s="141"/>
      <c r="V25" s="141"/>
      <c r="W25" s="116"/>
      <c r="X25" s="117"/>
      <c r="Y25" s="90"/>
      <c r="Z25" s="90"/>
      <c r="AA25" s="90"/>
      <c r="AB25" s="90"/>
      <c r="AC25" s="90"/>
      <c r="AD25" s="90"/>
    </row>
    <row r="26" spans="1:30">
      <c r="A26" s="108"/>
      <c r="B26" s="143"/>
      <c r="C26" s="123"/>
      <c r="D26" s="123"/>
      <c r="E26" s="120"/>
      <c r="F26" s="120"/>
      <c r="G26" s="121"/>
      <c r="H26" s="122"/>
      <c r="I26" s="119"/>
      <c r="J26" s="122"/>
      <c r="K26" s="119"/>
      <c r="L26" s="122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24"/>
      <c r="Y26" s="90"/>
      <c r="Z26" s="90"/>
      <c r="AA26" s="90"/>
      <c r="AB26" s="90"/>
      <c r="AC26" s="90"/>
      <c r="AD26" s="90"/>
    </row>
    <row r="27" spans="1:30">
      <c r="A27" s="11"/>
      <c r="B27" s="25" t="s">
        <v>150</v>
      </c>
      <c r="C27" s="25" t="s">
        <v>68</v>
      </c>
      <c r="D27" s="19" t="s">
        <v>69</v>
      </c>
      <c r="E27" s="24" t="s">
        <v>1</v>
      </c>
      <c r="F27" s="26"/>
      <c r="G27" s="21" t="s">
        <v>70</v>
      </c>
      <c r="H27" s="18" t="s">
        <v>71</v>
      </c>
      <c r="I27" s="18" t="s">
        <v>35</v>
      </c>
      <c r="J27" s="20" t="s">
        <v>72</v>
      </c>
      <c r="K27" s="20" t="s">
        <v>73</v>
      </c>
      <c r="L27" s="20" t="s">
        <v>74</v>
      </c>
      <c r="M27" s="21" t="s">
        <v>75</v>
      </c>
      <c r="N27" s="21" t="s">
        <v>34</v>
      </c>
      <c r="O27" s="18" t="s">
        <v>76</v>
      </c>
      <c r="P27" s="21" t="s">
        <v>71</v>
      </c>
      <c r="Q27" s="21" t="s">
        <v>19</v>
      </c>
      <c r="R27" s="21">
        <v>1</v>
      </c>
      <c r="S27" s="21">
        <v>2</v>
      </c>
      <c r="T27" s="21">
        <v>3</v>
      </c>
      <c r="U27" s="21" t="s">
        <v>77</v>
      </c>
      <c r="V27" s="20" t="s">
        <v>24</v>
      </c>
      <c r="W27" s="19" t="s">
        <v>78</v>
      </c>
      <c r="X27" s="19" t="s">
        <v>79</v>
      </c>
      <c r="Y27" s="90"/>
      <c r="Z27" s="90"/>
      <c r="AA27" s="90"/>
      <c r="AB27" s="90"/>
      <c r="AC27" s="90"/>
      <c r="AD27" s="90"/>
    </row>
    <row r="28" spans="1:30">
      <c r="A28" s="11"/>
      <c r="B28" s="125" t="s">
        <v>151</v>
      </c>
      <c r="C28" s="126" t="s">
        <v>152</v>
      </c>
      <c r="D28" s="127" t="s">
        <v>82</v>
      </c>
      <c r="E28" s="128" t="s">
        <v>40</v>
      </c>
      <c r="F28" s="26"/>
      <c r="G28" s="129">
        <v>1</v>
      </c>
      <c r="H28" s="130"/>
      <c r="I28" s="129"/>
      <c r="J28" s="131"/>
      <c r="K28" s="131"/>
      <c r="L28" s="105" t="s">
        <v>120</v>
      </c>
      <c r="M28" s="131">
        <v>1</v>
      </c>
      <c r="N28" s="129">
        <v>0</v>
      </c>
      <c r="O28" s="130">
        <v>3</v>
      </c>
      <c r="P28" s="130">
        <v>3</v>
      </c>
      <c r="Q28" s="130"/>
      <c r="R28" s="130"/>
      <c r="S28" s="130"/>
      <c r="T28" s="130"/>
      <c r="U28" s="130"/>
      <c r="V28" s="132"/>
      <c r="W28" s="126" t="s">
        <v>153</v>
      </c>
      <c r="X28" s="133" t="s">
        <v>154</v>
      </c>
      <c r="Y28" s="90"/>
      <c r="Z28" s="90"/>
      <c r="AA28" s="90"/>
      <c r="AB28" s="90"/>
      <c r="AC28" s="90"/>
      <c r="AD28" s="90"/>
    </row>
    <row r="29" spans="1:30">
      <c r="A29" s="11"/>
      <c r="B29" s="99" t="s">
        <v>155</v>
      </c>
      <c r="C29" s="100" t="s">
        <v>156</v>
      </c>
      <c r="D29" s="101" t="s">
        <v>82</v>
      </c>
      <c r="E29" s="102" t="s">
        <v>40</v>
      </c>
      <c r="F29" s="26"/>
      <c r="G29" s="103">
        <v>1</v>
      </c>
      <c r="H29" s="104"/>
      <c r="I29" s="103"/>
      <c r="J29" s="105"/>
      <c r="K29" s="105"/>
      <c r="L29" s="105" t="s">
        <v>120</v>
      </c>
      <c r="M29" s="105">
        <v>1</v>
      </c>
      <c r="N29" s="103">
        <v>1</v>
      </c>
      <c r="O29" s="104">
        <v>4</v>
      </c>
      <c r="P29" s="104">
        <v>5</v>
      </c>
      <c r="Q29" s="104"/>
      <c r="R29" s="104"/>
      <c r="S29" s="104"/>
      <c r="T29" s="104"/>
      <c r="U29" s="104"/>
      <c r="V29" s="106"/>
      <c r="W29" s="100" t="s">
        <v>157</v>
      </c>
      <c r="X29" s="107" t="s">
        <v>158</v>
      </c>
      <c r="Y29" s="90"/>
      <c r="Z29" s="90"/>
      <c r="AA29" s="90"/>
      <c r="AB29" s="90"/>
      <c r="AC29" s="90"/>
      <c r="AD29" s="90"/>
    </row>
    <row r="30" spans="1:30">
      <c r="A30" s="11"/>
      <c r="B30" s="25" t="s">
        <v>159</v>
      </c>
      <c r="C30" s="25"/>
      <c r="D30" s="19"/>
      <c r="E30" s="24"/>
      <c r="F30" s="26"/>
      <c r="G30" s="21"/>
      <c r="H30" s="18"/>
      <c r="I30" s="18"/>
      <c r="J30" s="20"/>
      <c r="K30" s="20"/>
      <c r="L30" s="20"/>
      <c r="M30" s="21"/>
      <c r="N30" s="21"/>
      <c r="O30" s="18"/>
      <c r="P30" s="21"/>
      <c r="Q30" s="21"/>
      <c r="R30" s="21"/>
      <c r="S30" s="21"/>
      <c r="T30" s="21"/>
      <c r="U30" s="21"/>
      <c r="V30" s="20"/>
      <c r="W30" s="19"/>
      <c r="X30" s="19"/>
      <c r="Y30" s="90"/>
      <c r="Z30" s="90"/>
      <c r="AA30" s="90"/>
      <c r="AB30" s="90"/>
      <c r="AC30" s="90"/>
      <c r="AD30" s="90"/>
    </row>
    <row r="31" spans="1:30">
      <c r="A31" s="108"/>
      <c r="B31" s="99" t="s">
        <v>160</v>
      </c>
      <c r="C31" s="100" t="s">
        <v>161</v>
      </c>
      <c r="D31" s="101" t="s">
        <v>82</v>
      </c>
      <c r="E31" s="102" t="s">
        <v>40</v>
      </c>
      <c r="F31" s="26"/>
      <c r="G31" s="103">
        <v>1</v>
      </c>
      <c r="H31" s="104"/>
      <c r="I31" s="103"/>
      <c r="J31" s="105"/>
      <c r="K31" s="105"/>
      <c r="L31" s="105"/>
      <c r="M31" s="105">
        <v>1</v>
      </c>
      <c r="N31" s="103">
        <v>0</v>
      </c>
      <c r="O31" s="104">
        <v>0</v>
      </c>
      <c r="P31" s="104">
        <v>2</v>
      </c>
      <c r="Q31" s="104"/>
      <c r="R31" s="104"/>
      <c r="S31" s="104"/>
      <c r="T31" s="104"/>
      <c r="U31" s="104"/>
      <c r="V31" s="106"/>
      <c r="W31" s="100" t="s">
        <v>162</v>
      </c>
      <c r="X31" s="107" t="s">
        <v>163</v>
      </c>
      <c r="Y31" s="90"/>
      <c r="Z31" s="90"/>
      <c r="AA31" s="90"/>
      <c r="AB31" s="90"/>
      <c r="AC31" s="90"/>
      <c r="AD31" s="90"/>
    </row>
    <row r="32" spans="1:30">
      <c r="A32" s="11"/>
      <c r="B32" s="99" t="s">
        <v>164</v>
      </c>
      <c r="C32" s="100" t="s">
        <v>165</v>
      </c>
      <c r="D32" s="101" t="s">
        <v>82</v>
      </c>
      <c r="E32" s="102" t="s">
        <v>40</v>
      </c>
      <c r="F32" s="26"/>
      <c r="G32" s="103">
        <v>1</v>
      </c>
      <c r="H32" s="104"/>
      <c r="I32" s="103"/>
      <c r="J32" s="105"/>
      <c r="K32" s="105"/>
      <c r="L32" s="105"/>
      <c r="M32" s="105">
        <v>1</v>
      </c>
      <c r="N32" s="103">
        <v>1</v>
      </c>
      <c r="O32" s="104">
        <v>3</v>
      </c>
      <c r="P32" s="104">
        <v>2</v>
      </c>
      <c r="Q32" s="104"/>
      <c r="R32" s="104"/>
      <c r="S32" s="104"/>
      <c r="T32" s="104"/>
      <c r="U32" s="104"/>
      <c r="V32" s="106"/>
      <c r="W32" s="100" t="s">
        <v>157</v>
      </c>
      <c r="X32" s="107" t="s">
        <v>166</v>
      </c>
      <c r="Y32" s="90"/>
      <c r="Z32" s="90"/>
      <c r="AA32" s="90"/>
      <c r="AB32" s="90"/>
      <c r="AC32" s="90"/>
      <c r="AD32" s="90"/>
    </row>
    <row r="33" spans="1:32">
      <c r="A33" s="11"/>
      <c r="B33" s="25" t="s">
        <v>167</v>
      </c>
      <c r="C33" s="25"/>
      <c r="D33" s="19"/>
      <c r="E33" s="24"/>
      <c r="F33" s="26"/>
      <c r="G33" s="21"/>
      <c r="H33" s="18"/>
      <c r="I33" s="18"/>
      <c r="J33" s="20"/>
      <c r="K33" s="20"/>
      <c r="L33" s="20"/>
      <c r="M33" s="21"/>
      <c r="N33" s="21"/>
      <c r="O33" s="18"/>
      <c r="P33" s="21"/>
      <c r="Q33" s="21"/>
      <c r="R33" s="21"/>
      <c r="S33" s="21"/>
      <c r="T33" s="21"/>
      <c r="U33" s="21"/>
      <c r="V33" s="20"/>
      <c r="W33" s="19"/>
      <c r="X33" s="19"/>
      <c r="Y33" s="90"/>
      <c r="Z33" s="90"/>
      <c r="AA33" s="90"/>
      <c r="AB33" s="90"/>
      <c r="AC33" s="90"/>
      <c r="AD33" s="90"/>
    </row>
    <row r="34" spans="1:32">
      <c r="A34" s="11"/>
      <c r="B34" s="99" t="s">
        <v>168</v>
      </c>
      <c r="C34" s="100" t="s">
        <v>196</v>
      </c>
      <c r="D34" s="101" t="s">
        <v>82</v>
      </c>
      <c r="E34" s="157" t="s">
        <v>40</v>
      </c>
      <c r="F34" s="158"/>
      <c r="G34" s="103">
        <v>1</v>
      </c>
      <c r="H34" s="104"/>
      <c r="I34" s="103"/>
      <c r="J34" s="105" t="s">
        <v>76</v>
      </c>
      <c r="K34" s="105">
        <v>8</v>
      </c>
      <c r="L34" s="105" t="s">
        <v>120</v>
      </c>
      <c r="M34" s="105">
        <v>1</v>
      </c>
      <c r="N34" s="103">
        <v>0</v>
      </c>
      <c r="O34" s="104">
        <v>0</v>
      </c>
      <c r="P34" s="103">
        <v>0</v>
      </c>
      <c r="Q34" s="104">
        <v>4</v>
      </c>
      <c r="R34" s="104">
        <v>1</v>
      </c>
      <c r="S34" s="104">
        <v>1</v>
      </c>
      <c r="T34" s="104">
        <v>2</v>
      </c>
      <c r="U34" s="104">
        <v>0</v>
      </c>
      <c r="V34" s="106">
        <v>0.8</v>
      </c>
      <c r="W34" s="101" t="s">
        <v>169</v>
      </c>
      <c r="X34" s="103">
        <v>1281</v>
      </c>
      <c r="Y34" s="90"/>
      <c r="Z34" s="90"/>
      <c r="AA34" s="90"/>
      <c r="AB34" s="90"/>
      <c r="AC34" s="90"/>
      <c r="AD34" s="90"/>
    </row>
    <row r="35" spans="1:32">
      <c r="A35" s="11"/>
      <c r="B35" s="99" t="s">
        <v>170</v>
      </c>
      <c r="C35" s="100" t="s">
        <v>171</v>
      </c>
      <c r="D35" s="101" t="s">
        <v>82</v>
      </c>
      <c r="E35" s="157" t="s">
        <v>40</v>
      </c>
      <c r="F35" s="158"/>
      <c r="G35" s="103">
        <v>1</v>
      </c>
      <c r="H35" s="104"/>
      <c r="I35" s="103"/>
      <c r="J35" s="105" t="s">
        <v>76</v>
      </c>
      <c r="K35" s="105">
        <v>4</v>
      </c>
      <c r="L35" s="105" t="s">
        <v>172</v>
      </c>
      <c r="M35" s="105">
        <v>1</v>
      </c>
      <c r="N35" s="103">
        <v>0</v>
      </c>
      <c r="O35" s="104">
        <v>0</v>
      </c>
      <c r="P35" s="103">
        <v>0</v>
      </c>
      <c r="Q35" s="104">
        <v>9</v>
      </c>
      <c r="R35" s="104">
        <v>1</v>
      </c>
      <c r="S35" s="104">
        <v>2</v>
      </c>
      <c r="T35" s="104">
        <v>6</v>
      </c>
      <c r="U35" s="104">
        <v>0</v>
      </c>
      <c r="V35" s="106">
        <v>1</v>
      </c>
      <c r="W35" s="101" t="s">
        <v>169</v>
      </c>
      <c r="X35" s="103">
        <v>3268</v>
      </c>
      <c r="Y35" s="90"/>
      <c r="Z35" s="90"/>
      <c r="AA35" s="90"/>
      <c r="AB35" s="90"/>
      <c r="AC35" s="90"/>
      <c r="AD35" s="90"/>
    </row>
    <row r="36" spans="1:32">
      <c r="A36" s="11"/>
      <c r="B36" s="99" t="s">
        <v>173</v>
      </c>
      <c r="C36" s="100" t="s">
        <v>174</v>
      </c>
      <c r="D36" s="101" t="s">
        <v>82</v>
      </c>
      <c r="E36" s="157" t="s">
        <v>40</v>
      </c>
      <c r="F36" s="158"/>
      <c r="G36" s="103"/>
      <c r="H36" s="104"/>
      <c r="I36" s="103">
        <v>1</v>
      </c>
      <c r="J36" s="105" t="s">
        <v>76</v>
      </c>
      <c r="K36" s="105">
        <v>4</v>
      </c>
      <c r="L36" s="105" t="s">
        <v>120</v>
      </c>
      <c r="M36" s="105">
        <v>1</v>
      </c>
      <c r="N36" s="103">
        <v>0</v>
      </c>
      <c r="O36" s="104">
        <v>0</v>
      </c>
      <c r="P36" s="104">
        <v>0</v>
      </c>
      <c r="Q36" s="104">
        <v>5</v>
      </c>
      <c r="R36" s="104">
        <v>0</v>
      </c>
      <c r="S36" s="104">
        <v>2</v>
      </c>
      <c r="T36" s="104">
        <v>3</v>
      </c>
      <c r="U36" s="104">
        <v>0</v>
      </c>
      <c r="V36" s="106">
        <v>0.55555555555555558</v>
      </c>
      <c r="W36" s="100" t="s">
        <v>162</v>
      </c>
      <c r="X36" s="107" t="s">
        <v>175</v>
      </c>
      <c r="Y36" s="90"/>
      <c r="Z36" s="90"/>
      <c r="AA36" s="90"/>
      <c r="AB36" s="90"/>
      <c r="AC36" s="90"/>
      <c r="AD36" s="90"/>
    </row>
    <row r="37" spans="1:32">
      <c r="A37" s="11"/>
      <c r="B37" s="99" t="s">
        <v>176</v>
      </c>
      <c r="C37" s="100" t="s">
        <v>177</v>
      </c>
      <c r="D37" s="101" t="s">
        <v>82</v>
      </c>
      <c r="E37" s="157" t="s">
        <v>40</v>
      </c>
      <c r="F37" s="122"/>
      <c r="G37" s="103">
        <v>1</v>
      </c>
      <c r="H37" s="104"/>
      <c r="I37" s="103"/>
      <c r="J37" s="105" t="s">
        <v>76</v>
      </c>
      <c r="K37" s="105">
        <v>5</v>
      </c>
      <c r="L37" s="105" t="s">
        <v>172</v>
      </c>
      <c r="M37" s="105">
        <v>1</v>
      </c>
      <c r="N37" s="103">
        <v>0</v>
      </c>
      <c r="O37" s="104">
        <v>0</v>
      </c>
      <c r="P37" s="104">
        <v>1</v>
      </c>
      <c r="Q37" s="104">
        <v>5</v>
      </c>
      <c r="R37" s="104">
        <v>2</v>
      </c>
      <c r="S37" s="104">
        <v>1</v>
      </c>
      <c r="T37" s="104">
        <v>2</v>
      </c>
      <c r="U37" s="104">
        <v>0</v>
      </c>
      <c r="V37" s="109">
        <v>0.83333333333333337</v>
      </c>
      <c r="W37" s="100" t="s">
        <v>178</v>
      </c>
      <c r="X37" s="107" t="s">
        <v>179</v>
      </c>
      <c r="Y37" s="90"/>
      <c r="Z37" s="90"/>
      <c r="AA37" s="90"/>
      <c r="AB37" s="90"/>
      <c r="AC37" s="90"/>
      <c r="AD37" s="90"/>
    </row>
    <row r="38" spans="1:32">
      <c r="A38" s="108"/>
      <c r="B38" s="143"/>
      <c r="C38" s="123"/>
      <c r="D38" s="123"/>
      <c r="E38" s="120"/>
      <c r="F38" s="120"/>
      <c r="G38" s="121"/>
      <c r="H38" s="122"/>
      <c r="I38" s="119"/>
      <c r="J38" s="122"/>
      <c r="K38" s="119"/>
      <c r="L38" s="122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24"/>
      <c r="Y38" s="90"/>
      <c r="Z38" s="90"/>
      <c r="AA38" s="90"/>
      <c r="AB38" s="90"/>
      <c r="AC38" s="90"/>
      <c r="AD38" s="90"/>
    </row>
    <row r="39" spans="1:32" s="12" customFormat="1" ht="18" customHeight="1">
      <c r="A39" s="11"/>
      <c r="B39" s="156" t="s">
        <v>187</v>
      </c>
      <c r="C39" s="87"/>
      <c r="D39" s="88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8"/>
      <c r="X39" s="89"/>
      <c r="Y39" s="26"/>
      <c r="Z39" s="26"/>
      <c r="AA39" s="26"/>
      <c r="AB39" s="26"/>
      <c r="AC39" s="26"/>
      <c r="AD39" s="26"/>
      <c r="AE39" s="26"/>
      <c r="AF39" s="26"/>
    </row>
    <row r="40" spans="1:32" s="144" customFormat="1" ht="15" customHeight="1">
      <c r="A40" s="108"/>
      <c r="B40" s="93" t="s">
        <v>67</v>
      </c>
      <c r="C40" s="25" t="s">
        <v>188</v>
      </c>
      <c r="D40" s="94" t="s">
        <v>69</v>
      </c>
      <c r="E40" s="95" t="s">
        <v>1</v>
      </c>
      <c r="F40" s="44"/>
      <c r="G40" s="96" t="s">
        <v>70</v>
      </c>
      <c r="H40" s="97" t="s">
        <v>71</v>
      </c>
      <c r="I40" s="97" t="s">
        <v>35</v>
      </c>
      <c r="J40" s="20" t="s">
        <v>72</v>
      </c>
      <c r="K40" s="98" t="s">
        <v>73</v>
      </c>
      <c r="L40" s="98"/>
      <c r="M40" s="96" t="s">
        <v>75</v>
      </c>
      <c r="N40" s="96" t="s">
        <v>34</v>
      </c>
      <c r="O40" s="97" t="s">
        <v>76</v>
      </c>
      <c r="P40" s="96" t="s">
        <v>71</v>
      </c>
      <c r="Q40" s="96" t="s">
        <v>19</v>
      </c>
      <c r="R40" s="96">
        <v>1</v>
      </c>
      <c r="S40" s="96">
        <v>2</v>
      </c>
      <c r="T40" s="96">
        <v>3</v>
      </c>
      <c r="U40" s="96" t="s">
        <v>77</v>
      </c>
      <c r="V40" s="20" t="s">
        <v>189</v>
      </c>
      <c r="W40" s="19" t="s">
        <v>78</v>
      </c>
      <c r="X40" s="19" t="s">
        <v>79</v>
      </c>
      <c r="Y40" s="26"/>
      <c r="Z40" s="26"/>
      <c r="AA40" s="26"/>
      <c r="AB40" s="26"/>
      <c r="AC40" s="26"/>
      <c r="AD40" s="26"/>
      <c r="AE40" s="26"/>
      <c r="AF40" s="26"/>
    </row>
    <row r="41" spans="1:32" s="144" customFormat="1" ht="15" customHeight="1">
      <c r="A41" s="108"/>
      <c r="B41" s="145" t="s">
        <v>191</v>
      </c>
      <c r="C41" s="146" t="s">
        <v>192</v>
      </c>
      <c r="D41" s="145" t="s">
        <v>190</v>
      </c>
      <c r="E41" s="145" t="s">
        <v>47</v>
      </c>
      <c r="F41" s="44"/>
      <c r="G41" s="147">
        <v>1</v>
      </c>
      <c r="H41" s="151"/>
      <c r="I41" s="147"/>
      <c r="J41" s="148" t="s">
        <v>76</v>
      </c>
      <c r="K41" s="151">
        <v>4</v>
      </c>
      <c r="L41" s="151"/>
      <c r="M41" s="149">
        <v>1</v>
      </c>
      <c r="N41" s="150">
        <v>0</v>
      </c>
      <c r="O41" s="150">
        <v>1</v>
      </c>
      <c r="P41" s="150">
        <v>0</v>
      </c>
      <c r="Q41" s="150">
        <v>4</v>
      </c>
      <c r="R41" s="150">
        <v>0</v>
      </c>
      <c r="S41" s="150">
        <v>3</v>
      </c>
      <c r="T41" s="154">
        <v>0</v>
      </c>
      <c r="U41" s="150">
        <v>1</v>
      </c>
      <c r="V41" s="155">
        <v>0.44400000000000001</v>
      </c>
      <c r="W41" s="145" t="s">
        <v>193</v>
      </c>
      <c r="X41" s="151">
        <v>1743</v>
      </c>
      <c r="Y41" s="26"/>
      <c r="Z41" s="26"/>
      <c r="AA41" s="26"/>
      <c r="AB41" s="26"/>
      <c r="AC41" s="26"/>
      <c r="AD41" s="26"/>
      <c r="AE41" s="26"/>
      <c r="AF41" s="26"/>
    </row>
    <row r="42" spans="1:32" s="144" customFormat="1" ht="15" customHeight="1">
      <c r="A42" s="11"/>
      <c r="B42" s="25" t="s">
        <v>7</v>
      </c>
      <c r="C42" s="20"/>
      <c r="D42" s="19"/>
      <c r="E42" s="111"/>
      <c r="F42" s="44"/>
      <c r="G42" s="21">
        <f>SUM(G41:G41)</f>
        <v>1</v>
      </c>
      <c r="H42" s="21">
        <f>SUM(H41:H41)</f>
        <v>0</v>
      </c>
      <c r="I42" s="21">
        <f>SUM(I41:I41)</f>
        <v>0</v>
      </c>
      <c r="J42" s="20"/>
      <c r="K42" s="20"/>
      <c r="L42" s="20"/>
      <c r="M42" s="21">
        <f t="shared" ref="M42:U42" si="1">SUM(M41:M41)</f>
        <v>1</v>
      </c>
      <c r="N42" s="21">
        <f t="shared" si="1"/>
        <v>0</v>
      </c>
      <c r="O42" s="21">
        <f t="shared" si="1"/>
        <v>1</v>
      </c>
      <c r="P42" s="21">
        <f t="shared" si="1"/>
        <v>0</v>
      </c>
      <c r="Q42" s="21">
        <f t="shared" si="1"/>
        <v>4</v>
      </c>
      <c r="R42" s="21">
        <f t="shared" si="1"/>
        <v>0</v>
      </c>
      <c r="S42" s="21">
        <f t="shared" si="1"/>
        <v>3</v>
      </c>
      <c r="T42" s="21">
        <f t="shared" si="1"/>
        <v>0</v>
      </c>
      <c r="U42" s="21">
        <f t="shared" si="1"/>
        <v>1</v>
      </c>
      <c r="V42" s="38">
        <v>0.44400000000000001</v>
      </c>
      <c r="W42" s="113"/>
      <c r="X42" s="86"/>
      <c r="Y42" s="26"/>
      <c r="Z42" s="26"/>
      <c r="AA42" s="26"/>
      <c r="AB42" s="26"/>
      <c r="AC42" s="26"/>
      <c r="AD42" s="26"/>
      <c r="AE42" s="26"/>
      <c r="AF42" s="26"/>
    </row>
    <row r="43" spans="1:32">
      <c r="A43" s="108"/>
      <c r="B43" s="139" t="s">
        <v>148</v>
      </c>
      <c r="C43" s="116" t="s">
        <v>194</v>
      </c>
      <c r="D43" s="152"/>
      <c r="E43" s="141"/>
      <c r="F43" s="142"/>
      <c r="G43" s="115"/>
      <c r="H43" s="141"/>
      <c r="I43" s="114"/>
      <c r="J43" s="141"/>
      <c r="K43" s="141"/>
      <c r="L43" s="141"/>
      <c r="M43" s="141"/>
      <c r="N43" s="141"/>
      <c r="O43" s="141"/>
      <c r="P43" s="141"/>
      <c r="Q43" s="141"/>
      <c r="R43" s="116"/>
      <c r="S43" s="141"/>
      <c r="T43" s="141"/>
      <c r="U43" s="141"/>
      <c r="V43" s="141"/>
      <c r="W43" s="116"/>
      <c r="X43" s="117"/>
      <c r="Y43" s="90"/>
      <c r="Z43" s="90"/>
      <c r="AA43" s="90"/>
      <c r="AB43" s="90"/>
      <c r="AC43" s="90"/>
      <c r="AD43" s="90"/>
    </row>
    <row r="44" spans="1:32">
      <c r="A44" s="108"/>
      <c r="B44" s="153"/>
      <c r="C44" s="119"/>
      <c r="D44" s="123"/>
      <c r="E44" s="120"/>
      <c r="F44" s="120"/>
      <c r="G44" s="119"/>
      <c r="H44" s="122"/>
      <c r="I44" s="122"/>
      <c r="J44" s="122"/>
      <c r="K44" s="122"/>
      <c r="L44" s="122"/>
      <c r="M44" s="119"/>
      <c r="N44" s="122"/>
      <c r="O44" s="122"/>
      <c r="P44" s="122"/>
      <c r="Q44" s="122"/>
      <c r="R44" s="119"/>
      <c r="S44" s="122"/>
      <c r="T44" s="122"/>
      <c r="U44" s="122"/>
      <c r="V44" s="122"/>
      <c r="W44" s="119"/>
      <c r="X44" s="124"/>
      <c r="Y44" s="90"/>
      <c r="Z44" s="90"/>
      <c r="AA44" s="90"/>
      <c r="AB44" s="90"/>
      <c r="AC44" s="90"/>
      <c r="AD44" s="90"/>
    </row>
    <row r="45" spans="1:32">
      <c r="A45" s="108"/>
      <c r="B45" s="118"/>
      <c r="C45" s="40"/>
      <c r="D45" s="118"/>
      <c r="E45" s="134"/>
      <c r="G45" s="40"/>
      <c r="H45" s="44"/>
      <c r="I45" s="40"/>
      <c r="J45" s="26"/>
      <c r="K45" s="26"/>
      <c r="L45" s="26"/>
      <c r="M45" s="40"/>
      <c r="N45" s="40"/>
      <c r="O45" s="40"/>
      <c r="P45" s="40"/>
      <c r="Q45" s="40"/>
      <c r="R45" s="40"/>
      <c r="S45" s="40"/>
      <c r="T45" s="40"/>
      <c r="U45" s="40"/>
      <c r="V45" s="26"/>
      <c r="W45" s="118"/>
      <c r="X45" s="40"/>
      <c r="Y45" s="90"/>
      <c r="Z45" s="90"/>
      <c r="AA45" s="90"/>
      <c r="AB45" s="90"/>
      <c r="AC45" s="90"/>
      <c r="AD45" s="90"/>
    </row>
    <row r="46" spans="1:32">
      <c r="A46" s="108"/>
      <c r="B46" s="118"/>
      <c r="C46" s="40"/>
      <c r="D46" s="118"/>
      <c r="E46" s="134"/>
      <c r="G46" s="40"/>
      <c r="H46" s="44"/>
      <c r="I46" s="40"/>
      <c r="J46" s="26"/>
      <c r="K46" s="26"/>
      <c r="L46" s="26"/>
      <c r="M46" s="40"/>
      <c r="N46" s="40"/>
      <c r="O46" s="40"/>
      <c r="P46" s="40"/>
      <c r="Q46" s="40"/>
      <c r="R46" s="40"/>
      <c r="S46" s="40"/>
      <c r="T46" s="40"/>
      <c r="U46" s="40"/>
      <c r="V46" s="26"/>
      <c r="W46" s="118"/>
      <c r="X46" s="40"/>
      <c r="Y46" s="90"/>
      <c r="Z46" s="90"/>
      <c r="AA46" s="90"/>
      <c r="AB46" s="90"/>
      <c r="AC46" s="90"/>
      <c r="AD46" s="90"/>
    </row>
    <row r="47" spans="1:32">
      <c r="A47" s="108"/>
      <c r="B47" s="118"/>
      <c r="C47" s="40"/>
      <c r="D47" s="118"/>
      <c r="E47" s="134"/>
      <c r="G47" s="40"/>
      <c r="H47" s="44"/>
      <c r="I47" s="40"/>
      <c r="J47" s="26"/>
      <c r="K47" s="26"/>
      <c r="L47" s="26"/>
      <c r="M47" s="40"/>
      <c r="N47" s="40"/>
      <c r="O47" s="40"/>
      <c r="P47" s="40"/>
      <c r="Q47" s="40"/>
      <c r="R47" s="40"/>
      <c r="S47" s="40"/>
      <c r="T47" s="40"/>
      <c r="U47" s="40"/>
      <c r="V47" s="26"/>
      <c r="W47" s="118"/>
      <c r="X47" s="40"/>
      <c r="Y47" s="90"/>
      <c r="Z47" s="90"/>
      <c r="AA47" s="90"/>
      <c r="AB47" s="90"/>
      <c r="AC47" s="90"/>
      <c r="AD47" s="90"/>
    </row>
    <row r="48" spans="1:32">
      <c r="A48" s="108"/>
      <c r="B48" s="118"/>
      <c r="C48" s="40"/>
      <c r="D48" s="118"/>
      <c r="E48" s="134"/>
      <c r="G48" s="40"/>
      <c r="H48" s="44"/>
      <c r="I48" s="40"/>
      <c r="J48" s="26"/>
      <c r="K48" s="26"/>
      <c r="L48" s="26"/>
      <c r="M48" s="40"/>
      <c r="N48" s="40"/>
      <c r="O48" s="40"/>
      <c r="P48" s="40"/>
      <c r="Q48" s="40"/>
      <c r="R48" s="40"/>
      <c r="S48" s="40"/>
      <c r="T48" s="40"/>
      <c r="U48" s="40"/>
      <c r="V48" s="26"/>
      <c r="W48" s="118"/>
      <c r="X48" s="40"/>
      <c r="Y48" s="90"/>
      <c r="Z48" s="90"/>
      <c r="AA48" s="90"/>
      <c r="AB48" s="90"/>
      <c r="AC48" s="90"/>
      <c r="AD48" s="90"/>
    </row>
    <row r="49" spans="1:30">
      <c r="A49" s="108"/>
      <c r="B49" s="118"/>
      <c r="C49" s="40"/>
      <c r="D49" s="118"/>
      <c r="E49" s="134"/>
      <c r="G49" s="40"/>
      <c r="H49" s="44"/>
      <c r="I49" s="40"/>
      <c r="J49" s="26"/>
      <c r="K49" s="26"/>
      <c r="L49" s="26"/>
      <c r="M49" s="40"/>
      <c r="N49" s="40"/>
      <c r="O49" s="40"/>
      <c r="P49" s="40"/>
      <c r="Q49" s="40"/>
      <c r="R49" s="40"/>
      <c r="S49" s="40"/>
      <c r="T49" s="40"/>
      <c r="U49" s="40"/>
      <c r="V49" s="26"/>
      <c r="W49" s="118"/>
      <c r="X49" s="40"/>
      <c r="Y49" s="90"/>
      <c r="Z49" s="90"/>
      <c r="AA49" s="90"/>
      <c r="AB49" s="90"/>
      <c r="AC49" s="90"/>
      <c r="AD49" s="90"/>
    </row>
    <row r="50" spans="1:30">
      <c r="A50" s="108"/>
      <c r="B50" s="118"/>
      <c r="C50" s="40"/>
      <c r="D50" s="118"/>
      <c r="E50" s="134"/>
      <c r="G50" s="40"/>
      <c r="H50" s="44"/>
      <c r="I50" s="40"/>
      <c r="J50" s="26"/>
      <c r="K50" s="26"/>
      <c r="L50" s="26"/>
      <c r="M50" s="40"/>
      <c r="N50" s="40"/>
      <c r="O50" s="40"/>
      <c r="P50" s="40"/>
      <c r="Q50" s="40"/>
      <c r="R50" s="40"/>
      <c r="S50" s="40"/>
      <c r="T50" s="40"/>
      <c r="U50" s="40"/>
      <c r="V50" s="26"/>
      <c r="W50" s="118"/>
      <c r="X50" s="40"/>
      <c r="Y50" s="90"/>
      <c r="Z50" s="90"/>
      <c r="AA50" s="90"/>
      <c r="AB50" s="90"/>
      <c r="AC50" s="90"/>
      <c r="AD50" s="90"/>
    </row>
    <row r="51" spans="1:30">
      <c r="A51" s="108"/>
      <c r="B51" s="118"/>
      <c r="C51" s="40"/>
      <c r="D51" s="118"/>
      <c r="E51" s="134"/>
      <c r="G51" s="40"/>
      <c r="H51" s="44"/>
      <c r="I51" s="40"/>
      <c r="J51" s="26"/>
      <c r="K51" s="26"/>
      <c r="L51" s="26"/>
      <c r="M51" s="40"/>
      <c r="N51" s="40"/>
      <c r="O51" s="40"/>
      <c r="P51" s="40"/>
      <c r="Q51" s="40"/>
      <c r="R51" s="40"/>
      <c r="S51" s="40"/>
      <c r="T51" s="40"/>
      <c r="U51" s="40"/>
      <c r="V51" s="26"/>
      <c r="W51" s="118"/>
      <c r="X51" s="40"/>
      <c r="Y51" s="90"/>
      <c r="Z51" s="90"/>
      <c r="AA51" s="90"/>
      <c r="AB51" s="90"/>
      <c r="AC51" s="90"/>
      <c r="AD51" s="90"/>
    </row>
    <row r="52" spans="1:30">
      <c r="A52" s="108"/>
      <c r="B52" s="118"/>
      <c r="C52" s="40"/>
      <c r="D52" s="118"/>
      <c r="E52" s="134"/>
      <c r="G52" s="40"/>
      <c r="H52" s="44"/>
      <c r="I52" s="40"/>
      <c r="J52" s="26"/>
      <c r="K52" s="26"/>
      <c r="L52" s="26"/>
      <c r="M52" s="40"/>
      <c r="N52" s="40"/>
      <c r="O52" s="40"/>
      <c r="P52" s="40"/>
      <c r="Q52" s="40"/>
      <c r="R52" s="40"/>
      <c r="S52" s="40"/>
      <c r="T52" s="40"/>
      <c r="U52" s="40"/>
      <c r="V52" s="26"/>
      <c r="W52" s="118"/>
      <c r="X52" s="40"/>
      <c r="Y52" s="90"/>
      <c r="Z52" s="90"/>
      <c r="AA52" s="90"/>
      <c r="AB52" s="90"/>
      <c r="AC52" s="90"/>
      <c r="AD52" s="90"/>
    </row>
    <row r="53" spans="1:30">
      <c r="A53" s="108"/>
      <c r="B53" s="118"/>
      <c r="C53" s="40"/>
      <c r="D53" s="118"/>
      <c r="E53" s="134"/>
      <c r="G53" s="40"/>
      <c r="H53" s="44"/>
      <c r="I53" s="40"/>
      <c r="J53" s="26"/>
      <c r="K53" s="26"/>
      <c r="L53" s="26"/>
      <c r="M53" s="40"/>
      <c r="N53" s="40"/>
      <c r="O53" s="40"/>
      <c r="P53" s="40"/>
      <c r="Q53" s="40"/>
      <c r="R53" s="40"/>
      <c r="S53" s="40"/>
      <c r="T53" s="40"/>
      <c r="U53" s="40"/>
      <c r="V53" s="26"/>
      <c r="W53" s="118"/>
      <c r="X53" s="40"/>
      <c r="Y53" s="90"/>
      <c r="Z53" s="90"/>
      <c r="AA53" s="90"/>
      <c r="AB53" s="90"/>
      <c r="AC53" s="90"/>
      <c r="AD53" s="90"/>
    </row>
    <row r="54" spans="1:30">
      <c r="A54" s="108"/>
      <c r="B54" s="118"/>
      <c r="C54" s="40"/>
      <c r="D54" s="118"/>
      <c r="E54" s="134"/>
      <c r="G54" s="40"/>
      <c r="H54" s="44"/>
      <c r="I54" s="40"/>
      <c r="J54" s="26"/>
      <c r="K54" s="26"/>
      <c r="L54" s="26"/>
      <c r="M54" s="40"/>
      <c r="N54" s="40"/>
      <c r="O54" s="40"/>
      <c r="P54" s="40"/>
      <c r="Q54" s="40"/>
      <c r="R54" s="40"/>
      <c r="S54" s="40"/>
      <c r="T54" s="40"/>
      <c r="U54" s="40"/>
      <c r="V54" s="26"/>
      <c r="W54" s="118"/>
      <c r="X54" s="40"/>
      <c r="Y54" s="90"/>
      <c r="Z54" s="90"/>
      <c r="AA54" s="90"/>
      <c r="AB54" s="90"/>
      <c r="AC54" s="90"/>
      <c r="AD54" s="90"/>
    </row>
    <row r="55" spans="1:30">
      <c r="A55" s="108"/>
      <c r="B55" s="118"/>
      <c r="C55" s="40"/>
      <c r="D55" s="118"/>
      <c r="E55" s="134"/>
      <c r="G55" s="40"/>
      <c r="H55" s="44"/>
      <c r="I55" s="40"/>
      <c r="J55" s="26"/>
      <c r="K55" s="26"/>
      <c r="L55" s="26"/>
      <c r="M55" s="40"/>
      <c r="N55" s="40"/>
      <c r="O55" s="40"/>
      <c r="P55" s="40"/>
      <c r="Q55" s="40"/>
      <c r="R55" s="40"/>
      <c r="S55" s="40"/>
      <c r="T55" s="40"/>
      <c r="U55" s="40"/>
      <c r="V55" s="26"/>
      <c r="W55" s="118"/>
      <c r="X55" s="40"/>
      <c r="Y55" s="90"/>
      <c r="Z55" s="90"/>
      <c r="AA55" s="90"/>
      <c r="AB55" s="90"/>
      <c r="AC55" s="90"/>
      <c r="AD55" s="90"/>
    </row>
    <row r="56" spans="1:30">
      <c r="A56" s="108"/>
      <c r="B56" s="118"/>
      <c r="C56" s="40"/>
      <c r="D56" s="118"/>
      <c r="E56" s="134"/>
      <c r="G56" s="40"/>
      <c r="H56" s="44"/>
      <c r="I56" s="40"/>
      <c r="J56" s="26"/>
      <c r="K56" s="26"/>
      <c r="L56" s="26"/>
      <c r="M56" s="40"/>
      <c r="N56" s="40"/>
      <c r="O56" s="40"/>
      <c r="P56" s="40"/>
      <c r="Q56" s="40"/>
      <c r="R56" s="40"/>
      <c r="S56" s="40"/>
      <c r="T56" s="40"/>
      <c r="U56" s="40"/>
      <c r="V56" s="26"/>
      <c r="W56" s="118"/>
      <c r="X56" s="40"/>
      <c r="Y56" s="90"/>
      <c r="Z56" s="90"/>
      <c r="AA56" s="90"/>
      <c r="AB56" s="90"/>
      <c r="AC56" s="90"/>
      <c r="AD56" s="90"/>
    </row>
    <row r="57" spans="1:30">
      <c r="A57" s="108"/>
      <c r="B57" s="118"/>
      <c r="C57" s="40"/>
      <c r="D57" s="118"/>
      <c r="E57" s="134"/>
      <c r="G57" s="40"/>
      <c r="H57" s="44"/>
      <c r="I57" s="40"/>
      <c r="J57" s="26"/>
      <c r="K57" s="26"/>
      <c r="L57" s="26"/>
      <c r="M57" s="40"/>
      <c r="N57" s="40"/>
      <c r="O57" s="40"/>
      <c r="P57" s="40"/>
      <c r="Q57" s="40"/>
      <c r="R57" s="40"/>
      <c r="S57" s="40"/>
      <c r="T57" s="40"/>
      <c r="U57" s="40"/>
      <c r="V57" s="26"/>
      <c r="W57" s="118"/>
      <c r="X57" s="40"/>
      <c r="Y57" s="90"/>
      <c r="Z57" s="90"/>
      <c r="AA57" s="90"/>
      <c r="AB57" s="90"/>
      <c r="AC57" s="90"/>
      <c r="AD57" s="90"/>
    </row>
    <row r="58" spans="1:30">
      <c r="A58" s="108"/>
      <c r="B58" s="118"/>
      <c r="C58" s="40"/>
      <c r="D58" s="118"/>
      <c r="E58" s="134"/>
      <c r="G58" s="40"/>
      <c r="H58" s="44"/>
      <c r="I58" s="40"/>
      <c r="J58" s="26"/>
      <c r="K58" s="26"/>
      <c r="L58" s="26"/>
      <c r="M58" s="40"/>
      <c r="N58" s="40"/>
      <c r="O58" s="40"/>
      <c r="P58" s="40"/>
      <c r="Q58" s="40"/>
      <c r="R58" s="40"/>
      <c r="S58" s="40"/>
      <c r="T58" s="40"/>
      <c r="U58" s="40"/>
      <c r="V58" s="26"/>
      <c r="W58" s="118"/>
      <c r="X58" s="40"/>
      <c r="Y58" s="90"/>
      <c r="Z58" s="90"/>
      <c r="AA58" s="90"/>
      <c r="AB58" s="90"/>
      <c r="AC58" s="90"/>
      <c r="AD58" s="90"/>
    </row>
    <row r="59" spans="1:30">
      <c r="A59" s="108"/>
      <c r="B59" s="118"/>
      <c r="C59" s="40"/>
      <c r="D59" s="118"/>
      <c r="E59" s="134"/>
      <c r="G59" s="40"/>
      <c r="H59" s="44"/>
      <c r="I59" s="40"/>
      <c r="J59" s="26"/>
      <c r="K59" s="26"/>
      <c r="L59" s="26"/>
      <c r="M59" s="40"/>
      <c r="N59" s="40"/>
      <c r="O59" s="40"/>
      <c r="P59" s="40"/>
      <c r="Q59" s="40"/>
      <c r="R59" s="40"/>
      <c r="S59" s="40"/>
      <c r="T59" s="40"/>
      <c r="U59" s="40"/>
      <c r="V59" s="26"/>
      <c r="W59" s="118"/>
      <c r="X59" s="40"/>
      <c r="Y59" s="90"/>
      <c r="Z59" s="90"/>
      <c r="AA59" s="90"/>
      <c r="AB59" s="90"/>
      <c r="AC59" s="90"/>
      <c r="AD59" s="90"/>
    </row>
    <row r="60" spans="1:30">
      <c r="A60" s="108"/>
      <c r="B60" s="118"/>
      <c r="C60" s="40"/>
      <c r="D60" s="118"/>
      <c r="E60" s="134"/>
      <c r="G60" s="40"/>
      <c r="H60" s="44"/>
      <c r="I60" s="40"/>
      <c r="J60" s="26"/>
      <c r="K60" s="26"/>
      <c r="L60" s="26"/>
      <c r="M60" s="40"/>
      <c r="N60" s="40"/>
      <c r="O60" s="40"/>
      <c r="P60" s="40"/>
      <c r="Q60" s="40"/>
      <c r="R60" s="40"/>
      <c r="S60" s="40"/>
      <c r="T60" s="40"/>
      <c r="U60" s="40"/>
      <c r="V60" s="26"/>
      <c r="W60" s="118"/>
      <c r="X60" s="40"/>
      <c r="Y60" s="90"/>
      <c r="Z60" s="90"/>
      <c r="AA60" s="90"/>
      <c r="AB60" s="90"/>
      <c r="AC60" s="90"/>
      <c r="AD60" s="90"/>
    </row>
    <row r="61" spans="1:30">
      <c r="A61" s="108"/>
      <c r="B61" s="118"/>
      <c r="C61" s="40"/>
      <c r="D61" s="118"/>
      <c r="E61" s="134"/>
      <c r="G61" s="40"/>
      <c r="H61" s="44"/>
      <c r="I61" s="40"/>
      <c r="J61" s="26"/>
      <c r="K61" s="26"/>
      <c r="L61" s="26"/>
      <c r="M61" s="40"/>
      <c r="N61" s="40"/>
      <c r="O61" s="40"/>
      <c r="P61" s="40"/>
      <c r="Q61" s="40"/>
      <c r="R61" s="40"/>
      <c r="S61" s="40"/>
      <c r="T61" s="40"/>
      <c r="U61" s="40"/>
      <c r="V61" s="26"/>
      <c r="W61" s="118"/>
      <c r="X61" s="40"/>
      <c r="Y61" s="90"/>
      <c r="Z61" s="90"/>
      <c r="AA61" s="90"/>
      <c r="AB61" s="90"/>
      <c r="AC61" s="90"/>
      <c r="AD61" s="90"/>
    </row>
    <row r="62" spans="1:30">
      <c r="A62" s="108"/>
      <c r="B62" s="118"/>
      <c r="C62" s="40"/>
      <c r="D62" s="118"/>
      <c r="E62" s="134"/>
      <c r="G62" s="40"/>
      <c r="H62" s="44"/>
      <c r="I62" s="40"/>
      <c r="J62" s="26"/>
      <c r="K62" s="26"/>
      <c r="L62" s="26"/>
      <c r="M62" s="40"/>
      <c r="N62" s="40"/>
      <c r="O62" s="40"/>
      <c r="P62" s="40"/>
      <c r="Q62" s="40"/>
      <c r="R62" s="40"/>
      <c r="S62" s="40"/>
      <c r="T62" s="40"/>
      <c r="U62" s="40"/>
      <c r="V62" s="26"/>
      <c r="W62" s="118"/>
      <c r="X62" s="40"/>
      <c r="Y62" s="90"/>
      <c r="Z62" s="90"/>
      <c r="AA62" s="90"/>
      <c r="AB62" s="90"/>
      <c r="AC62" s="90"/>
      <c r="AD62" s="90"/>
    </row>
    <row r="63" spans="1:30">
      <c r="A63" s="108"/>
      <c r="B63" s="118"/>
      <c r="C63" s="40"/>
      <c r="D63" s="118"/>
      <c r="E63" s="134"/>
      <c r="G63" s="40"/>
      <c r="H63" s="44"/>
      <c r="I63" s="40"/>
      <c r="J63" s="26"/>
      <c r="K63" s="26"/>
      <c r="L63" s="26"/>
      <c r="M63" s="40"/>
      <c r="N63" s="40"/>
      <c r="O63" s="40"/>
      <c r="P63" s="40"/>
      <c r="Q63" s="40"/>
      <c r="R63" s="40"/>
      <c r="S63" s="40"/>
      <c r="T63" s="40"/>
      <c r="U63" s="40"/>
      <c r="V63" s="26"/>
      <c r="W63" s="118"/>
      <c r="X63" s="40"/>
      <c r="Y63" s="90"/>
      <c r="Z63" s="90"/>
      <c r="AA63" s="90"/>
      <c r="AB63" s="90"/>
      <c r="AC63" s="90"/>
      <c r="AD63" s="90"/>
    </row>
    <row r="64" spans="1:30">
      <c r="A64" s="108"/>
      <c r="B64" s="118"/>
      <c r="C64" s="40"/>
      <c r="D64" s="118"/>
      <c r="E64" s="134"/>
      <c r="G64" s="40"/>
      <c r="H64" s="44"/>
      <c r="I64" s="40"/>
      <c r="J64" s="26"/>
      <c r="K64" s="26"/>
      <c r="L64" s="26"/>
      <c r="M64" s="40"/>
      <c r="N64" s="40"/>
      <c r="O64" s="40"/>
      <c r="P64" s="40"/>
      <c r="Q64" s="40"/>
      <c r="R64" s="40"/>
      <c r="S64" s="40"/>
      <c r="T64" s="40"/>
      <c r="U64" s="40"/>
      <c r="V64" s="26"/>
      <c r="W64" s="118"/>
      <c r="X64" s="40"/>
      <c r="Y64" s="90"/>
      <c r="Z64" s="90"/>
      <c r="AA64" s="90"/>
      <c r="AB64" s="90"/>
      <c r="AC64" s="90"/>
      <c r="AD64" s="90"/>
    </row>
    <row r="65" spans="1:30">
      <c r="A65" s="108"/>
      <c r="B65" s="118"/>
      <c r="C65" s="40"/>
      <c r="D65" s="118"/>
      <c r="E65" s="134"/>
      <c r="G65" s="40"/>
      <c r="H65" s="44"/>
      <c r="I65" s="40"/>
      <c r="J65" s="26"/>
      <c r="K65" s="26"/>
      <c r="L65" s="26"/>
      <c r="M65" s="40"/>
      <c r="N65" s="40"/>
      <c r="O65" s="40"/>
      <c r="P65" s="40"/>
      <c r="Q65" s="40"/>
      <c r="R65" s="40"/>
      <c r="S65" s="40"/>
      <c r="T65" s="40"/>
      <c r="U65" s="40"/>
      <c r="V65" s="26"/>
      <c r="W65" s="118"/>
      <c r="X65" s="40"/>
      <c r="Y65" s="90"/>
      <c r="Z65" s="90"/>
      <c r="AA65" s="90"/>
      <c r="AB65" s="90"/>
      <c r="AC65" s="90"/>
      <c r="AD65" s="90"/>
    </row>
    <row r="66" spans="1:30">
      <c r="A66" s="108"/>
      <c r="B66" s="118"/>
      <c r="C66" s="40"/>
      <c r="D66" s="118"/>
      <c r="E66" s="134"/>
      <c r="G66" s="40"/>
      <c r="H66" s="44"/>
      <c r="I66" s="40"/>
      <c r="J66" s="26"/>
      <c r="K66" s="26"/>
      <c r="L66" s="26"/>
      <c r="M66" s="40"/>
      <c r="N66" s="40"/>
      <c r="O66" s="40"/>
      <c r="P66" s="40"/>
      <c r="Q66" s="40"/>
      <c r="R66" s="40"/>
      <c r="S66" s="40"/>
      <c r="T66" s="40"/>
      <c r="U66" s="40"/>
      <c r="V66" s="26"/>
      <c r="W66" s="118"/>
      <c r="X66" s="40"/>
      <c r="Y66" s="90"/>
      <c r="Z66" s="90"/>
      <c r="AA66" s="90"/>
      <c r="AB66" s="90"/>
      <c r="AC66" s="90"/>
      <c r="AD66" s="90"/>
    </row>
    <row r="67" spans="1:30">
      <c r="A67" s="108"/>
      <c r="B67" s="118"/>
      <c r="C67" s="40"/>
      <c r="D67" s="118"/>
      <c r="E67" s="134"/>
      <c r="G67" s="40"/>
      <c r="H67" s="44"/>
      <c r="I67" s="40"/>
      <c r="J67" s="26"/>
      <c r="K67" s="26"/>
      <c r="L67" s="26"/>
      <c r="M67" s="40"/>
      <c r="N67" s="40"/>
      <c r="O67" s="40"/>
      <c r="P67" s="40"/>
      <c r="Q67" s="40"/>
      <c r="R67" s="40"/>
      <c r="S67" s="40"/>
      <c r="T67" s="40"/>
      <c r="U67" s="40"/>
      <c r="V67" s="26"/>
      <c r="W67" s="118"/>
      <c r="X67" s="40"/>
      <c r="Y67" s="90"/>
      <c r="Z67" s="90"/>
      <c r="AA67" s="90"/>
      <c r="AB67" s="90"/>
      <c r="AC67" s="90"/>
      <c r="AD67" s="90"/>
    </row>
    <row r="68" spans="1:30">
      <c r="A68" s="108"/>
      <c r="B68" s="118"/>
      <c r="C68" s="40"/>
      <c r="D68" s="118"/>
      <c r="E68" s="134"/>
      <c r="G68" s="40"/>
      <c r="H68" s="44"/>
      <c r="I68" s="40"/>
      <c r="J68" s="26"/>
      <c r="K68" s="26"/>
      <c r="L68" s="26"/>
      <c r="M68" s="40"/>
      <c r="N68" s="40"/>
      <c r="O68" s="40"/>
      <c r="P68" s="40"/>
      <c r="Q68" s="40"/>
      <c r="R68" s="40"/>
      <c r="S68" s="40"/>
      <c r="T68" s="40"/>
      <c r="U68" s="40"/>
      <c r="V68" s="26"/>
      <c r="W68" s="118"/>
      <c r="X68" s="40"/>
      <c r="Y68" s="90"/>
      <c r="Z68" s="90"/>
      <c r="AA68" s="90"/>
      <c r="AB68" s="90"/>
      <c r="AC68" s="90"/>
      <c r="AD68" s="90"/>
    </row>
    <row r="69" spans="1:30">
      <c r="A69" s="108"/>
      <c r="B69" s="118"/>
      <c r="C69" s="40"/>
      <c r="D69" s="118"/>
      <c r="E69" s="134"/>
      <c r="G69" s="40"/>
      <c r="H69" s="44"/>
      <c r="I69" s="40"/>
      <c r="J69" s="26"/>
      <c r="K69" s="26"/>
      <c r="L69" s="26"/>
      <c r="M69" s="40"/>
      <c r="N69" s="40"/>
      <c r="O69" s="40"/>
      <c r="P69" s="40"/>
      <c r="Q69" s="40"/>
      <c r="R69" s="40"/>
      <c r="S69" s="40"/>
      <c r="T69" s="40"/>
      <c r="U69" s="40"/>
      <c r="V69" s="26"/>
      <c r="W69" s="118"/>
      <c r="X69" s="40"/>
      <c r="Y69" s="90"/>
      <c r="Z69" s="90"/>
      <c r="AA69" s="90"/>
      <c r="AB69" s="90"/>
      <c r="AC69" s="90"/>
      <c r="AD69" s="90"/>
    </row>
    <row r="70" spans="1:30">
      <c r="A70" s="108"/>
      <c r="B70" s="118"/>
      <c r="C70" s="40"/>
      <c r="D70" s="118"/>
      <c r="E70" s="134"/>
      <c r="G70" s="40"/>
      <c r="H70" s="44"/>
      <c r="I70" s="40"/>
      <c r="J70" s="26"/>
      <c r="K70" s="26"/>
      <c r="L70" s="26"/>
      <c r="M70" s="40"/>
      <c r="N70" s="40"/>
      <c r="O70" s="40"/>
      <c r="P70" s="40"/>
      <c r="Q70" s="40"/>
      <c r="R70" s="40"/>
      <c r="S70" s="40"/>
      <c r="T70" s="40"/>
      <c r="U70" s="40"/>
      <c r="V70" s="26"/>
      <c r="W70" s="118"/>
      <c r="X70" s="40"/>
      <c r="Y70" s="90"/>
      <c r="Z70" s="90"/>
      <c r="AA70" s="90"/>
      <c r="AB70" s="90"/>
      <c r="AC70" s="90"/>
      <c r="AD70" s="90"/>
    </row>
    <row r="71" spans="1:30">
      <c r="A71" s="108"/>
      <c r="B71" s="118"/>
      <c r="C71" s="40"/>
      <c r="D71" s="118"/>
      <c r="E71" s="134"/>
      <c r="G71" s="40"/>
      <c r="H71" s="44"/>
      <c r="I71" s="40"/>
      <c r="J71" s="26"/>
      <c r="K71" s="26"/>
      <c r="L71" s="26"/>
      <c r="M71" s="40"/>
      <c r="N71" s="40"/>
      <c r="O71" s="40"/>
      <c r="P71" s="40"/>
      <c r="Q71" s="40"/>
      <c r="R71" s="40"/>
      <c r="S71" s="40"/>
      <c r="T71" s="40"/>
      <c r="U71" s="40"/>
      <c r="V71" s="26"/>
      <c r="W71" s="118"/>
      <c r="X71" s="40"/>
      <c r="Y71" s="90"/>
      <c r="Z71" s="90"/>
      <c r="AA71" s="90"/>
      <c r="AB71" s="90"/>
      <c r="AC71" s="90"/>
      <c r="AD71" s="90"/>
    </row>
    <row r="72" spans="1:30">
      <c r="A72" s="108"/>
      <c r="B72" s="118"/>
      <c r="C72" s="40"/>
      <c r="D72" s="118"/>
      <c r="E72" s="134"/>
      <c r="G72" s="40"/>
      <c r="H72" s="44"/>
      <c r="I72" s="40"/>
      <c r="J72" s="26"/>
      <c r="K72" s="26"/>
      <c r="L72" s="26"/>
      <c r="M72" s="40"/>
      <c r="N72" s="40"/>
      <c r="O72" s="40"/>
      <c r="P72" s="40"/>
      <c r="Q72" s="40"/>
      <c r="R72" s="40"/>
      <c r="S72" s="40"/>
      <c r="T72" s="40"/>
      <c r="U72" s="40"/>
      <c r="V72" s="26"/>
      <c r="W72" s="118"/>
      <c r="X72" s="40"/>
      <c r="Y72" s="90"/>
      <c r="Z72" s="90"/>
      <c r="AA72" s="90"/>
      <c r="AB72" s="90"/>
      <c r="AC72" s="90"/>
      <c r="AD72" s="90"/>
    </row>
    <row r="73" spans="1:30">
      <c r="A73" s="108"/>
      <c r="B73" s="118"/>
      <c r="C73" s="40"/>
      <c r="D73" s="118"/>
      <c r="E73" s="134"/>
      <c r="G73" s="40"/>
      <c r="H73" s="44"/>
      <c r="I73" s="40"/>
      <c r="J73" s="26"/>
      <c r="K73" s="26"/>
      <c r="L73" s="26"/>
      <c r="M73" s="40"/>
      <c r="N73" s="40"/>
      <c r="O73" s="40"/>
      <c r="P73" s="40"/>
      <c r="Q73" s="40"/>
      <c r="R73" s="40"/>
      <c r="S73" s="40"/>
      <c r="T73" s="40"/>
      <c r="U73" s="40"/>
      <c r="V73" s="26"/>
      <c r="W73" s="118"/>
      <c r="X73" s="40"/>
      <c r="Y73" s="90"/>
      <c r="Z73" s="90"/>
      <c r="AA73" s="90"/>
      <c r="AB73" s="90"/>
      <c r="AC73" s="90"/>
      <c r="AD73" s="90"/>
    </row>
    <row r="74" spans="1:30">
      <c r="A74" s="108"/>
      <c r="B74" s="118"/>
      <c r="C74" s="40"/>
      <c r="D74" s="118"/>
      <c r="E74" s="134"/>
      <c r="G74" s="40"/>
      <c r="H74" s="44"/>
      <c r="I74" s="40"/>
      <c r="J74" s="26"/>
      <c r="K74" s="26"/>
      <c r="L74" s="26"/>
      <c r="M74" s="40"/>
      <c r="N74" s="40"/>
      <c r="O74" s="40"/>
      <c r="P74" s="40"/>
      <c r="Q74" s="40"/>
      <c r="R74" s="40"/>
      <c r="S74" s="40"/>
      <c r="T74" s="40"/>
      <c r="U74" s="40"/>
      <c r="V74" s="26"/>
      <c r="W74" s="118"/>
      <c r="X74" s="40"/>
      <c r="Y74" s="90"/>
      <c r="Z74" s="90"/>
      <c r="AA74" s="90"/>
      <c r="AB74" s="90"/>
      <c r="AC74" s="90"/>
      <c r="AD74" s="90"/>
    </row>
    <row r="75" spans="1:30">
      <c r="A75" s="108"/>
      <c r="B75" s="118"/>
      <c r="C75" s="40"/>
      <c r="D75" s="118"/>
      <c r="E75" s="134"/>
      <c r="G75" s="40"/>
      <c r="H75" s="44"/>
      <c r="I75" s="40"/>
      <c r="J75" s="26"/>
      <c r="K75" s="26"/>
      <c r="L75" s="26"/>
      <c r="M75" s="40"/>
      <c r="N75" s="40"/>
      <c r="O75" s="40"/>
      <c r="P75" s="40"/>
      <c r="Q75" s="40"/>
      <c r="R75" s="40"/>
      <c r="S75" s="40"/>
      <c r="T75" s="40"/>
      <c r="U75" s="40"/>
      <c r="V75" s="26"/>
      <c r="W75" s="118"/>
      <c r="X75" s="40"/>
      <c r="Y75" s="90"/>
      <c r="Z75" s="90"/>
      <c r="AA75" s="90"/>
      <c r="AB75" s="90"/>
      <c r="AC75" s="90"/>
      <c r="AD75" s="90"/>
    </row>
    <row r="76" spans="1:30">
      <c r="A76" s="108"/>
      <c r="B76" s="118"/>
      <c r="C76" s="40"/>
      <c r="D76" s="118"/>
      <c r="E76" s="134"/>
      <c r="G76" s="40"/>
      <c r="H76" s="44"/>
      <c r="I76" s="40"/>
      <c r="J76" s="26"/>
      <c r="K76" s="26"/>
      <c r="L76" s="26"/>
      <c r="M76" s="40"/>
      <c r="N76" s="40"/>
      <c r="O76" s="40"/>
      <c r="P76" s="40"/>
      <c r="Q76" s="40"/>
      <c r="R76" s="40"/>
      <c r="S76" s="40"/>
      <c r="T76" s="40"/>
      <c r="U76" s="40"/>
      <c r="V76" s="26"/>
      <c r="W76" s="118"/>
      <c r="X76" s="40"/>
      <c r="Y76" s="90"/>
      <c r="Z76" s="90"/>
      <c r="AA76" s="90"/>
      <c r="AB76" s="90"/>
      <c r="AC76" s="90"/>
      <c r="AD76" s="90"/>
    </row>
    <row r="77" spans="1:30">
      <c r="A77" s="108"/>
      <c r="B77" s="118"/>
      <c r="C77" s="40"/>
      <c r="D77" s="118"/>
      <c r="E77" s="134"/>
      <c r="G77" s="40"/>
      <c r="H77" s="44"/>
      <c r="I77" s="40"/>
      <c r="J77" s="26"/>
      <c r="K77" s="26"/>
      <c r="L77" s="26"/>
      <c r="M77" s="40"/>
      <c r="N77" s="40"/>
      <c r="O77" s="40"/>
      <c r="P77" s="40"/>
      <c r="Q77" s="40"/>
      <c r="R77" s="40"/>
      <c r="S77" s="40"/>
      <c r="T77" s="40"/>
      <c r="U77" s="40"/>
      <c r="V77" s="26"/>
      <c r="W77" s="118"/>
      <c r="X77" s="40"/>
      <c r="Y77" s="90"/>
      <c r="Z77" s="90"/>
      <c r="AA77" s="90"/>
      <c r="AB77" s="90"/>
      <c r="AC77" s="90"/>
      <c r="AD77" s="90"/>
    </row>
    <row r="78" spans="1:30">
      <c r="A78" s="108"/>
      <c r="B78" s="118"/>
      <c r="C78" s="40"/>
      <c r="D78" s="118"/>
      <c r="E78" s="134"/>
      <c r="G78" s="40"/>
      <c r="H78" s="44"/>
      <c r="I78" s="40"/>
      <c r="J78" s="26"/>
      <c r="K78" s="26"/>
      <c r="L78" s="26"/>
      <c r="M78" s="40"/>
      <c r="N78" s="40"/>
      <c r="O78" s="40"/>
      <c r="P78" s="40"/>
      <c r="Q78" s="40"/>
      <c r="R78" s="40"/>
      <c r="S78" s="40"/>
      <c r="T78" s="40"/>
      <c r="U78" s="40"/>
      <c r="V78" s="26"/>
      <c r="W78" s="118"/>
      <c r="X78" s="40"/>
      <c r="Y78" s="90"/>
      <c r="Z78" s="90"/>
      <c r="AA78" s="90"/>
      <c r="AB78" s="90"/>
      <c r="AC78" s="90"/>
      <c r="AD78" s="90"/>
    </row>
    <row r="79" spans="1:30">
      <c r="A79" s="108"/>
      <c r="B79" s="118"/>
      <c r="C79" s="40"/>
      <c r="D79" s="118"/>
      <c r="E79" s="134"/>
      <c r="G79" s="40"/>
      <c r="H79" s="44"/>
      <c r="I79" s="40"/>
      <c r="J79" s="26"/>
      <c r="K79" s="26"/>
      <c r="L79" s="26"/>
      <c r="M79" s="40"/>
      <c r="N79" s="40"/>
      <c r="O79" s="40"/>
      <c r="P79" s="40"/>
      <c r="Q79" s="40"/>
      <c r="R79" s="40"/>
      <c r="S79" s="40"/>
      <c r="T79" s="40"/>
      <c r="U79" s="40"/>
      <c r="V79" s="26"/>
      <c r="W79" s="118"/>
      <c r="X79" s="40"/>
      <c r="Y79" s="90"/>
      <c r="Z79" s="90"/>
      <c r="AA79" s="90"/>
      <c r="AB79" s="90"/>
      <c r="AC79" s="90"/>
      <c r="AD79" s="90"/>
    </row>
    <row r="80" spans="1:30">
      <c r="A80" s="108"/>
      <c r="B80" s="118"/>
      <c r="C80" s="40"/>
      <c r="D80" s="118"/>
      <c r="E80" s="134"/>
      <c r="G80" s="40"/>
      <c r="H80" s="44"/>
      <c r="I80" s="40"/>
      <c r="J80" s="26"/>
      <c r="K80" s="26"/>
      <c r="L80" s="26"/>
      <c r="M80" s="40"/>
      <c r="N80" s="40"/>
      <c r="O80" s="40"/>
      <c r="P80" s="40"/>
      <c r="Q80" s="40"/>
      <c r="R80" s="40"/>
      <c r="S80" s="40"/>
      <c r="T80" s="40"/>
      <c r="U80" s="40"/>
      <c r="V80" s="26"/>
      <c r="W80" s="118"/>
      <c r="X80" s="40"/>
      <c r="Y80" s="90"/>
      <c r="Z80" s="90"/>
      <c r="AA80" s="90"/>
      <c r="AB80" s="90"/>
      <c r="AC80" s="90"/>
      <c r="AD80" s="90"/>
    </row>
    <row r="81" spans="1:30">
      <c r="A81" s="108"/>
      <c r="B81" s="118"/>
      <c r="C81" s="40"/>
      <c r="D81" s="118"/>
      <c r="E81" s="134"/>
      <c r="G81" s="40"/>
      <c r="H81" s="44"/>
      <c r="I81" s="40"/>
      <c r="J81" s="26"/>
      <c r="K81" s="26"/>
      <c r="L81" s="26"/>
      <c r="M81" s="40"/>
      <c r="N81" s="40"/>
      <c r="O81" s="40"/>
      <c r="P81" s="40"/>
      <c r="Q81" s="40"/>
      <c r="R81" s="40"/>
      <c r="S81" s="40"/>
      <c r="T81" s="40"/>
      <c r="U81" s="40"/>
      <c r="V81" s="26"/>
      <c r="W81" s="118"/>
      <c r="X81" s="40"/>
      <c r="Y81" s="90"/>
      <c r="Z81" s="90"/>
      <c r="AA81" s="90"/>
      <c r="AB81" s="90"/>
      <c r="AC81" s="90"/>
      <c r="AD81" s="90"/>
    </row>
    <row r="82" spans="1:30">
      <c r="A82" s="108"/>
      <c r="B82" s="118"/>
      <c r="C82" s="40"/>
      <c r="D82" s="118"/>
      <c r="E82" s="134"/>
      <c r="G82" s="40"/>
      <c r="H82" s="44"/>
      <c r="I82" s="40"/>
      <c r="J82" s="26"/>
      <c r="K82" s="26"/>
      <c r="L82" s="26"/>
      <c r="M82" s="40"/>
      <c r="N82" s="40"/>
      <c r="O82" s="40"/>
      <c r="P82" s="40"/>
      <c r="Q82" s="40"/>
      <c r="R82" s="40"/>
      <c r="S82" s="40"/>
      <c r="T82" s="40"/>
      <c r="U82" s="40"/>
      <c r="V82" s="26"/>
      <c r="W82" s="118"/>
      <c r="X82" s="40"/>
      <c r="Y82" s="90"/>
      <c r="Z82" s="90"/>
      <c r="AA82" s="90"/>
      <c r="AB82" s="90"/>
      <c r="AC82" s="90"/>
      <c r="AD82" s="90"/>
    </row>
    <row r="83" spans="1:30">
      <c r="A83" s="108"/>
      <c r="B83" s="118"/>
      <c r="C83" s="40"/>
      <c r="D83" s="118"/>
      <c r="E83" s="134"/>
      <c r="G83" s="40"/>
      <c r="H83" s="44"/>
      <c r="I83" s="40"/>
      <c r="J83" s="26"/>
      <c r="K83" s="26"/>
      <c r="L83" s="26"/>
      <c r="M83" s="40"/>
      <c r="N83" s="40"/>
      <c r="O83" s="40"/>
      <c r="P83" s="40"/>
      <c r="Q83" s="40"/>
      <c r="R83" s="40"/>
      <c r="S83" s="40"/>
      <c r="T83" s="40"/>
      <c r="U83" s="40"/>
      <c r="V83" s="26"/>
      <c r="W83" s="118"/>
      <c r="X83" s="40"/>
      <c r="Y83" s="90"/>
      <c r="Z83" s="90"/>
      <c r="AA83" s="90"/>
      <c r="AB83" s="90"/>
      <c r="AC83" s="90"/>
      <c r="AD83" s="90"/>
    </row>
    <row r="84" spans="1:30">
      <c r="A84" s="108"/>
      <c r="B84" s="118"/>
      <c r="C84" s="40"/>
      <c r="D84" s="118"/>
      <c r="E84" s="134"/>
      <c r="G84" s="40"/>
      <c r="H84" s="44"/>
      <c r="I84" s="40"/>
      <c r="J84" s="26"/>
      <c r="K84" s="26"/>
      <c r="L84" s="26"/>
      <c r="M84" s="40"/>
      <c r="N84" s="40"/>
      <c r="O84" s="40"/>
      <c r="P84" s="40"/>
      <c r="Q84" s="40"/>
      <c r="R84" s="40"/>
      <c r="S84" s="40"/>
      <c r="T84" s="40"/>
      <c r="U84" s="40"/>
      <c r="V84" s="26"/>
      <c r="W84" s="118"/>
      <c r="X84" s="40"/>
      <c r="Y84" s="90"/>
      <c r="Z84" s="90"/>
      <c r="AA84" s="90"/>
      <c r="AB84" s="90"/>
      <c r="AC84" s="90"/>
      <c r="AD84" s="90"/>
    </row>
    <row r="85" spans="1:30">
      <c r="A85" s="108"/>
      <c r="B85" s="118"/>
      <c r="C85" s="40"/>
      <c r="D85" s="118"/>
      <c r="E85" s="134"/>
      <c r="G85" s="40"/>
      <c r="H85" s="44"/>
      <c r="I85" s="40"/>
      <c r="J85" s="26"/>
      <c r="K85" s="26"/>
      <c r="L85" s="26"/>
      <c r="M85" s="40"/>
      <c r="N85" s="40"/>
      <c r="O85" s="40"/>
      <c r="P85" s="40"/>
      <c r="Q85" s="40"/>
      <c r="R85" s="40"/>
      <c r="S85" s="40"/>
      <c r="T85" s="40"/>
      <c r="U85" s="40"/>
      <c r="V85" s="26"/>
      <c r="W85" s="118"/>
      <c r="X85" s="40"/>
      <c r="Y85" s="90"/>
      <c r="Z85" s="90"/>
      <c r="AA85" s="90"/>
      <c r="AB85" s="90"/>
      <c r="AC85" s="90"/>
      <c r="AD85" s="90"/>
    </row>
    <row r="86" spans="1:30">
      <c r="A86" s="108"/>
      <c r="B86" s="118"/>
      <c r="C86" s="40"/>
      <c r="D86" s="118"/>
      <c r="E86" s="134"/>
      <c r="G86" s="40"/>
      <c r="H86" s="44"/>
      <c r="I86" s="40"/>
      <c r="J86" s="26"/>
      <c r="K86" s="26"/>
      <c r="L86" s="26"/>
      <c r="M86" s="40"/>
      <c r="N86" s="40"/>
      <c r="O86" s="40"/>
      <c r="P86" s="40"/>
      <c r="Q86" s="40"/>
      <c r="R86" s="40"/>
      <c r="S86" s="40"/>
      <c r="T86" s="40"/>
      <c r="U86" s="40"/>
      <c r="V86" s="26"/>
      <c r="W86" s="118"/>
      <c r="X86" s="40"/>
      <c r="Y86" s="90"/>
      <c r="Z86" s="90"/>
      <c r="AA86" s="90"/>
      <c r="AB86" s="90"/>
      <c r="AC86" s="90"/>
      <c r="AD86" s="90"/>
    </row>
    <row r="87" spans="1:30">
      <c r="A87" s="108"/>
      <c r="B87" s="118"/>
      <c r="C87" s="40"/>
      <c r="D87" s="118"/>
      <c r="E87" s="134"/>
      <c r="G87" s="40"/>
      <c r="H87" s="44"/>
      <c r="I87" s="40"/>
      <c r="J87" s="26"/>
      <c r="K87" s="26"/>
      <c r="L87" s="26"/>
      <c r="M87" s="40"/>
      <c r="N87" s="40"/>
      <c r="O87" s="40"/>
      <c r="P87" s="40"/>
      <c r="Q87" s="40"/>
      <c r="R87" s="40"/>
      <c r="S87" s="40"/>
      <c r="T87" s="40"/>
      <c r="U87" s="40"/>
      <c r="V87" s="26"/>
      <c r="W87" s="118"/>
      <c r="X87" s="40"/>
      <c r="Y87" s="90"/>
      <c r="Z87" s="90"/>
      <c r="AA87" s="90"/>
      <c r="AB87" s="90"/>
      <c r="AC87" s="90"/>
      <c r="AD87" s="90"/>
    </row>
    <row r="88" spans="1:30">
      <c r="A88" s="108"/>
      <c r="B88" s="118"/>
      <c r="C88" s="40"/>
      <c r="D88" s="118"/>
      <c r="E88" s="134"/>
      <c r="G88" s="40"/>
      <c r="H88" s="44"/>
      <c r="I88" s="40"/>
      <c r="J88" s="26"/>
      <c r="K88" s="26"/>
      <c r="L88" s="26"/>
      <c r="M88" s="40"/>
      <c r="N88" s="40"/>
      <c r="O88" s="40"/>
      <c r="P88" s="40"/>
      <c r="Q88" s="40"/>
      <c r="R88" s="40"/>
      <c r="S88" s="40"/>
      <c r="T88" s="40"/>
      <c r="U88" s="40"/>
      <c r="V88" s="26"/>
      <c r="W88" s="118"/>
      <c r="X88" s="40"/>
      <c r="Y88" s="90"/>
      <c r="Z88" s="90"/>
      <c r="AA88" s="90"/>
      <c r="AB88" s="90"/>
      <c r="AC88" s="90"/>
      <c r="AD88" s="90"/>
    </row>
    <row r="89" spans="1:30">
      <c r="A89" s="108"/>
      <c r="B89" s="118"/>
      <c r="C89" s="40"/>
      <c r="D89" s="118"/>
      <c r="E89" s="134"/>
      <c r="G89" s="40"/>
      <c r="H89" s="44"/>
      <c r="I89" s="40"/>
      <c r="J89" s="26"/>
      <c r="K89" s="26"/>
      <c r="L89" s="26"/>
      <c r="M89" s="40"/>
      <c r="N89" s="40"/>
      <c r="O89" s="40"/>
      <c r="P89" s="40"/>
      <c r="Q89" s="40"/>
      <c r="R89" s="40"/>
      <c r="S89" s="40"/>
      <c r="T89" s="40"/>
      <c r="U89" s="40"/>
      <c r="V89" s="26"/>
      <c r="W89" s="118"/>
      <c r="X89" s="40"/>
      <c r="Y89" s="90"/>
      <c r="Z89" s="90"/>
      <c r="AA89" s="90"/>
      <c r="AB89" s="90"/>
      <c r="AC89" s="90"/>
      <c r="AD89" s="90"/>
    </row>
    <row r="90" spans="1:30">
      <c r="A90" s="108"/>
      <c r="B90" s="118"/>
      <c r="C90" s="40"/>
      <c r="D90" s="118"/>
      <c r="E90" s="134"/>
      <c r="G90" s="40"/>
      <c r="H90" s="44"/>
      <c r="I90" s="40"/>
      <c r="J90" s="26"/>
      <c r="K90" s="26"/>
      <c r="L90" s="26"/>
      <c r="M90" s="40"/>
      <c r="N90" s="40"/>
      <c r="O90" s="40"/>
      <c r="P90" s="40"/>
      <c r="Q90" s="40"/>
      <c r="R90" s="40"/>
      <c r="S90" s="40"/>
      <c r="T90" s="40"/>
      <c r="U90" s="40"/>
      <c r="V90" s="26"/>
      <c r="W90" s="118"/>
      <c r="X90" s="40"/>
      <c r="Y90" s="90"/>
      <c r="Z90" s="90"/>
      <c r="AA90" s="90"/>
      <c r="AB90" s="90"/>
      <c r="AC90" s="90"/>
      <c r="AD90" s="90"/>
    </row>
    <row r="91" spans="1:30">
      <c r="A91" s="108"/>
      <c r="B91" s="118"/>
      <c r="C91" s="40"/>
      <c r="D91" s="118"/>
      <c r="E91" s="134"/>
      <c r="G91" s="40"/>
      <c r="H91" s="44"/>
      <c r="I91" s="40"/>
      <c r="J91" s="26"/>
      <c r="K91" s="26"/>
      <c r="L91" s="26"/>
      <c r="M91" s="40"/>
      <c r="N91" s="40"/>
      <c r="O91" s="40"/>
      <c r="P91" s="40"/>
      <c r="Q91" s="40"/>
      <c r="R91" s="40"/>
      <c r="S91" s="40"/>
      <c r="T91" s="40"/>
      <c r="U91" s="40"/>
      <c r="V91" s="26"/>
      <c r="W91" s="118"/>
      <c r="X91" s="40"/>
      <c r="Y91" s="90"/>
      <c r="Z91" s="90"/>
      <c r="AA91" s="90"/>
      <c r="AB91" s="90"/>
      <c r="AC91" s="90"/>
      <c r="AD91" s="90"/>
    </row>
    <row r="92" spans="1:30">
      <c r="A92" s="108"/>
      <c r="B92" s="118"/>
      <c r="C92" s="40"/>
      <c r="D92" s="118"/>
      <c r="E92" s="134"/>
      <c r="G92" s="40"/>
      <c r="H92" s="44"/>
      <c r="I92" s="40"/>
      <c r="J92" s="26"/>
      <c r="K92" s="26"/>
      <c r="L92" s="26"/>
      <c r="M92" s="40"/>
      <c r="N92" s="40"/>
      <c r="O92" s="40"/>
      <c r="P92" s="40"/>
      <c r="Q92" s="40"/>
      <c r="R92" s="40"/>
      <c r="S92" s="40"/>
      <c r="T92" s="40"/>
      <c r="U92" s="40"/>
      <c r="V92" s="26"/>
      <c r="W92" s="118"/>
      <c r="X92" s="40"/>
      <c r="Y92" s="90"/>
      <c r="Z92" s="90"/>
      <c r="AA92" s="90"/>
      <c r="AB92" s="90"/>
      <c r="AC92" s="90"/>
      <c r="AD92" s="90"/>
    </row>
    <row r="93" spans="1:30">
      <c r="A93" s="108"/>
      <c r="B93" s="118"/>
      <c r="C93" s="40"/>
      <c r="D93" s="118"/>
      <c r="E93" s="134"/>
      <c r="G93" s="40"/>
      <c r="H93" s="44"/>
      <c r="I93" s="40"/>
      <c r="J93" s="26"/>
      <c r="K93" s="26"/>
      <c r="L93" s="26"/>
      <c r="M93" s="40"/>
      <c r="N93" s="40"/>
      <c r="O93" s="40"/>
      <c r="P93" s="40"/>
      <c r="Q93" s="40"/>
      <c r="R93" s="40"/>
      <c r="S93" s="40"/>
      <c r="T93" s="40"/>
      <c r="U93" s="40"/>
      <c r="V93" s="26"/>
      <c r="W93" s="118"/>
      <c r="X93" s="40"/>
      <c r="Y93" s="90"/>
      <c r="Z93" s="90"/>
      <c r="AA93" s="90"/>
      <c r="AB93" s="90"/>
      <c r="AC93" s="90"/>
      <c r="AD93" s="90"/>
    </row>
    <row r="94" spans="1:30">
      <c r="A94" s="108"/>
      <c r="B94" s="118"/>
      <c r="C94" s="40"/>
      <c r="D94" s="118"/>
      <c r="E94" s="134"/>
      <c r="G94" s="40"/>
      <c r="H94" s="44"/>
      <c r="I94" s="40"/>
      <c r="J94" s="26"/>
      <c r="K94" s="26"/>
      <c r="L94" s="26"/>
      <c r="M94" s="40"/>
      <c r="N94" s="40"/>
      <c r="O94" s="40"/>
      <c r="P94" s="40"/>
      <c r="Q94" s="40"/>
      <c r="R94" s="40"/>
      <c r="S94" s="40"/>
      <c r="T94" s="40"/>
      <c r="U94" s="40"/>
      <c r="V94" s="26"/>
      <c r="W94" s="118"/>
      <c r="X94" s="40"/>
      <c r="Y94" s="90"/>
      <c r="Z94" s="90"/>
      <c r="AA94" s="90"/>
      <c r="AB94" s="90"/>
      <c r="AC94" s="90"/>
      <c r="AD94" s="90"/>
    </row>
    <row r="95" spans="1:30">
      <c r="A95" s="108"/>
      <c r="B95" s="118"/>
      <c r="C95" s="40"/>
      <c r="D95" s="118"/>
      <c r="E95" s="134"/>
      <c r="G95" s="40"/>
      <c r="H95" s="44"/>
      <c r="I95" s="40"/>
      <c r="J95" s="26"/>
      <c r="K95" s="26"/>
      <c r="L95" s="26"/>
      <c r="M95" s="40"/>
      <c r="N95" s="40"/>
      <c r="O95" s="40"/>
      <c r="P95" s="40"/>
      <c r="Q95" s="40"/>
      <c r="R95" s="40"/>
      <c r="S95" s="40"/>
      <c r="T95" s="40"/>
      <c r="U95" s="40"/>
      <c r="V95" s="26"/>
      <c r="W95" s="118"/>
      <c r="X95" s="40"/>
      <c r="Y95" s="90"/>
      <c r="Z95" s="90"/>
      <c r="AA95" s="90"/>
      <c r="AB95" s="90"/>
      <c r="AC95" s="90"/>
      <c r="AD95" s="90"/>
    </row>
    <row r="96" spans="1:30">
      <c r="A96" s="108"/>
      <c r="B96" s="118"/>
      <c r="C96" s="40"/>
      <c r="D96" s="118"/>
      <c r="E96" s="134"/>
      <c r="G96" s="40"/>
      <c r="H96" s="44"/>
      <c r="I96" s="40"/>
      <c r="J96" s="26"/>
      <c r="K96" s="26"/>
      <c r="L96" s="26"/>
      <c r="M96" s="40"/>
      <c r="N96" s="40"/>
      <c r="O96" s="40"/>
      <c r="P96" s="40"/>
      <c r="Q96" s="40"/>
      <c r="R96" s="40"/>
      <c r="S96" s="40"/>
      <c r="T96" s="40"/>
      <c r="U96" s="40"/>
      <c r="V96" s="26"/>
      <c r="W96" s="118"/>
      <c r="X96" s="40"/>
      <c r="Y96" s="90"/>
      <c r="Z96" s="90"/>
      <c r="AA96" s="90"/>
      <c r="AB96" s="90"/>
      <c r="AC96" s="90"/>
      <c r="AD96" s="90"/>
    </row>
    <row r="97" spans="1:30">
      <c r="A97" s="108"/>
      <c r="B97" s="118"/>
      <c r="C97" s="40"/>
      <c r="D97" s="118"/>
      <c r="E97" s="134"/>
      <c r="G97" s="40"/>
      <c r="H97" s="44"/>
      <c r="I97" s="40"/>
      <c r="J97" s="26"/>
      <c r="K97" s="26"/>
      <c r="L97" s="26"/>
      <c r="M97" s="40"/>
      <c r="N97" s="40"/>
      <c r="O97" s="40"/>
      <c r="P97" s="40"/>
      <c r="Q97" s="40"/>
      <c r="R97" s="40"/>
      <c r="S97" s="40"/>
      <c r="T97" s="40"/>
      <c r="U97" s="40"/>
      <c r="V97" s="26"/>
      <c r="W97" s="118"/>
      <c r="X97" s="40"/>
      <c r="Y97" s="90"/>
      <c r="Z97" s="90"/>
      <c r="AA97" s="90"/>
      <c r="AB97" s="90"/>
      <c r="AC97" s="90"/>
      <c r="AD97" s="90"/>
    </row>
    <row r="98" spans="1:30">
      <c r="A98" s="108"/>
      <c r="B98" s="118"/>
      <c r="C98" s="40"/>
      <c r="D98" s="118"/>
      <c r="E98" s="134"/>
      <c r="G98" s="40"/>
      <c r="H98" s="44"/>
      <c r="I98" s="40"/>
      <c r="J98" s="26"/>
      <c r="K98" s="26"/>
      <c r="L98" s="26"/>
      <c r="M98" s="40"/>
      <c r="N98" s="40"/>
      <c r="O98" s="40"/>
      <c r="P98" s="40"/>
      <c r="Q98" s="40"/>
      <c r="R98" s="40"/>
      <c r="S98" s="40"/>
      <c r="T98" s="40"/>
      <c r="U98" s="40"/>
      <c r="V98" s="26"/>
      <c r="W98" s="118"/>
      <c r="X98" s="40"/>
      <c r="Y98" s="90"/>
      <c r="Z98" s="90"/>
      <c r="AA98" s="90"/>
      <c r="AB98" s="90"/>
      <c r="AC98" s="90"/>
      <c r="AD98" s="90"/>
    </row>
    <row r="99" spans="1:30">
      <c r="A99" s="108"/>
      <c r="B99" s="118"/>
      <c r="C99" s="40"/>
      <c r="D99" s="118"/>
      <c r="E99" s="134"/>
      <c r="G99" s="40"/>
      <c r="H99" s="44"/>
      <c r="I99" s="40"/>
      <c r="J99" s="26"/>
      <c r="K99" s="26"/>
      <c r="L99" s="26"/>
      <c r="M99" s="40"/>
      <c r="N99" s="40"/>
      <c r="O99" s="40"/>
      <c r="P99" s="40"/>
      <c r="Q99" s="40"/>
      <c r="R99" s="40"/>
      <c r="S99" s="40"/>
      <c r="T99" s="40"/>
      <c r="U99" s="40"/>
      <c r="V99" s="26"/>
      <c r="W99" s="118"/>
      <c r="X99" s="40"/>
      <c r="Y99" s="90"/>
      <c r="Z99" s="90"/>
      <c r="AA99" s="90"/>
      <c r="AB99" s="90"/>
      <c r="AC99" s="90"/>
      <c r="AD99" s="90"/>
    </row>
    <row r="100" spans="1:30">
      <c r="A100" s="108"/>
      <c r="B100" s="118"/>
      <c r="C100" s="40"/>
      <c r="D100" s="118"/>
      <c r="E100" s="134"/>
      <c r="G100" s="40"/>
      <c r="H100" s="44"/>
      <c r="I100" s="40"/>
      <c r="J100" s="26"/>
      <c r="K100" s="26"/>
      <c r="L100" s="26"/>
      <c r="M100" s="40"/>
      <c r="N100" s="40"/>
      <c r="O100" s="40"/>
      <c r="P100" s="40"/>
      <c r="Q100" s="40"/>
      <c r="R100" s="40"/>
      <c r="S100" s="40"/>
      <c r="T100" s="40"/>
      <c r="U100" s="40"/>
      <c r="V100" s="26"/>
      <c r="W100" s="118"/>
      <c r="X100" s="40"/>
      <c r="Y100" s="90"/>
      <c r="Z100" s="90"/>
      <c r="AA100" s="90"/>
      <c r="AB100" s="90"/>
      <c r="AC100" s="90"/>
      <c r="AD100" s="90"/>
    </row>
    <row r="101" spans="1:30">
      <c r="A101" s="108"/>
      <c r="B101" s="118"/>
      <c r="C101" s="40"/>
      <c r="D101" s="118"/>
      <c r="E101" s="134"/>
      <c r="G101" s="40"/>
      <c r="H101" s="44"/>
      <c r="I101" s="40"/>
      <c r="J101" s="26"/>
      <c r="K101" s="26"/>
      <c r="L101" s="26"/>
      <c r="M101" s="40"/>
      <c r="N101" s="40"/>
      <c r="O101" s="40"/>
      <c r="P101" s="40"/>
      <c r="Q101" s="40"/>
      <c r="R101" s="40"/>
      <c r="S101" s="40"/>
      <c r="T101" s="40"/>
      <c r="U101" s="40"/>
      <c r="V101" s="26"/>
      <c r="W101" s="118"/>
      <c r="X101" s="40"/>
      <c r="Y101" s="90"/>
      <c r="Z101" s="90"/>
      <c r="AA101" s="90"/>
      <c r="AB101" s="90"/>
      <c r="AC101" s="90"/>
      <c r="AD101" s="90"/>
    </row>
    <row r="102" spans="1:30">
      <c r="A102" s="108"/>
      <c r="B102" s="118"/>
      <c r="C102" s="40"/>
      <c r="D102" s="118"/>
      <c r="E102" s="134"/>
      <c r="G102" s="40"/>
      <c r="H102" s="44"/>
      <c r="I102" s="40"/>
      <c r="J102" s="26"/>
      <c r="K102" s="26"/>
      <c r="L102" s="26"/>
      <c r="M102" s="40"/>
      <c r="N102" s="40"/>
      <c r="O102" s="40"/>
      <c r="P102" s="40"/>
      <c r="Q102" s="40"/>
      <c r="R102" s="40"/>
      <c r="S102" s="40"/>
      <c r="T102" s="40"/>
      <c r="U102" s="40"/>
      <c r="V102" s="26"/>
      <c r="W102" s="118"/>
      <c r="X102" s="40"/>
      <c r="Y102" s="90"/>
      <c r="Z102" s="90"/>
      <c r="AA102" s="90"/>
      <c r="AB102" s="90"/>
      <c r="AC102" s="90"/>
      <c r="AD102" s="90"/>
    </row>
    <row r="103" spans="1:30">
      <c r="A103" s="108"/>
      <c r="B103" s="118"/>
      <c r="C103" s="40"/>
      <c r="D103" s="118"/>
      <c r="E103" s="134"/>
      <c r="G103" s="40"/>
      <c r="H103" s="44"/>
      <c r="I103" s="40"/>
      <c r="J103" s="26"/>
      <c r="K103" s="26"/>
      <c r="L103" s="26"/>
      <c r="M103" s="40"/>
      <c r="N103" s="40"/>
      <c r="O103" s="40"/>
      <c r="P103" s="40"/>
      <c r="Q103" s="40"/>
      <c r="R103" s="40"/>
      <c r="S103" s="40"/>
      <c r="T103" s="40"/>
      <c r="U103" s="40"/>
      <c r="V103" s="26"/>
      <c r="W103" s="118"/>
      <c r="X103" s="40"/>
      <c r="Y103" s="90"/>
      <c r="Z103" s="90"/>
      <c r="AA103" s="90"/>
      <c r="AB103" s="90"/>
      <c r="AC103" s="90"/>
      <c r="AD103" s="90"/>
    </row>
    <row r="104" spans="1:30">
      <c r="A104" s="108"/>
      <c r="B104" s="118"/>
      <c r="C104" s="40"/>
      <c r="D104" s="118"/>
      <c r="E104" s="134"/>
      <c r="G104" s="40"/>
      <c r="H104" s="44"/>
      <c r="I104" s="40"/>
      <c r="J104" s="26"/>
      <c r="K104" s="26"/>
      <c r="L104" s="26"/>
      <c r="M104" s="40"/>
      <c r="N104" s="40"/>
      <c r="O104" s="40"/>
      <c r="P104" s="40"/>
      <c r="Q104" s="40"/>
      <c r="R104" s="40"/>
      <c r="S104" s="40"/>
      <c r="T104" s="40"/>
      <c r="U104" s="40"/>
      <c r="V104" s="26"/>
      <c r="W104" s="118"/>
      <c r="X104" s="40"/>
      <c r="Y104" s="90"/>
      <c r="Z104" s="90"/>
      <c r="AA104" s="90"/>
      <c r="AB104" s="90"/>
      <c r="AC104" s="90"/>
      <c r="AD104" s="90"/>
    </row>
    <row r="105" spans="1:30">
      <c r="A105" s="108"/>
      <c r="B105" s="118"/>
      <c r="C105" s="40"/>
      <c r="D105" s="118"/>
      <c r="E105" s="134"/>
      <c r="G105" s="40"/>
      <c r="H105" s="44"/>
      <c r="I105" s="40"/>
      <c r="J105" s="26"/>
      <c r="K105" s="26"/>
      <c r="L105" s="26"/>
      <c r="M105" s="40"/>
      <c r="N105" s="40"/>
      <c r="O105" s="40"/>
      <c r="P105" s="40"/>
      <c r="Q105" s="40"/>
      <c r="R105" s="40"/>
      <c r="S105" s="40"/>
      <c r="T105" s="40"/>
      <c r="U105" s="40"/>
      <c r="V105" s="26"/>
      <c r="W105" s="118"/>
      <c r="X105" s="40"/>
      <c r="Y105" s="90"/>
      <c r="Z105" s="90"/>
      <c r="AA105" s="90"/>
      <c r="AB105" s="90"/>
      <c r="AC105" s="90"/>
      <c r="AD105" s="90"/>
    </row>
    <row r="106" spans="1:30">
      <c r="A106" s="108"/>
      <c r="B106" s="118"/>
      <c r="C106" s="40"/>
      <c r="D106" s="118"/>
      <c r="E106" s="134"/>
      <c r="G106" s="40"/>
      <c r="H106" s="44"/>
      <c r="I106" s="40"/>
      <c r="J106" s="26"/>
      <c r="K106" s="26"/>
      <c r="L106" s="26"/>
      <c r="M106" s="40"/>
      <c r="N106" s="40"/>
      <c r="O106" s="40"/>
      <c r="P106" s="40"/>
      <c r="Q106" s="40"/>
      <c r="R106" s="40"/>
      <c r="S106" s="40"/>
      <c r="T106" s="40"/>
      <c r="U106" s="40"/>
      <c r="V106" s="26"/>
      <c r="W106" s="118"/>
      <c r="X106" s="40"/>
      <c r="Y106" s="90"/>
      <c r="Z106" s="90"/>
      <c r="AA106" s="90"/>
      <c r="AB106" s="90"/>
      <c r="AC106" s="90"/>
      <c r="AD106" s="90"/>
    </row>
    <row r="107" spans="1:30">
      <c r="A107" s="108"/>
      <c r="B107" s="118"/>
      <c r="C107" s="40"/>
      <c r="D107" s="118"/>
      <c r="E107" s="134"/>
      <c r="G107" s="40"/>
      <c r="H107" s="44"/>
      <c r="I107" s="40"/>
      <c r="J107" s="26"/>
      <c r="K107" s="26"/>
      <c r="L107" s="26"/>
      <c r="M107" s="40"/>
      <c r="N107" s="40"/>
      <c r="O107" s="40"/>
      <c r="P107" s="40"/>
      <c r="Q107" s="40"/>
      <c r="R107" s="40"/>
      <c r="S107" s="40"/>
      <c r="T107" s="40"/>
      <c r="U107" s="40"/>
      <c r="V107" s="26"/>
      <c r="W107" s="118"/>
      <c r="X107" s="40"/>
      <c r="Y107" s="90"/>
      <c r="Z107" s="90"/>
      <c r="AA107" s="90"/>
      <c r="AB107" s="90"/>
      <c r="AC107" s="90"/>
      <c r="AD107" s="90"/>
    </row>
    <row r="108" spans="1:30">
      <c r="A108" s="108"/>
      <c r="B108" s="118"/>
      <c r="C108" s="40"/>
      <c r="D108" s="118"/>
      <c r="E108" s="134"/>
      <c r="G108" s="40"/>
      <c r="H108" s="44"/>
      <c r="I108" s="40"/>
      <c r="J108" s="26"/>
      <c r="K108" s="26"/>
      <c r="L108" s="26"/>
      <c r="M108" s="40"/>
      <c r="N108" s="40"/>
      <c r="O108" s="40"/>
      <c r="P108" s="40"/>
      <c r="Q108" s="40"/>
      <c r="R108" s="40"/>
      <c r="S108" s="40"/>
      <c r="T108" s="40"/>
      <c r="U108" s="40"/>
      <c r="V108" s="26"/>
      <c r="W108" s="118"/>
      <c r="X108" s="40"/>
      <c r="Y108" s="90"/>
      <c r="Z108" s="90"/>
      <c r="AA108" s="90"/>
      <c r="AB108" s="90"/>
      <c r="AC108" s="90"/>
      <c r="AD108" s="90"/>
    </row>
    <row r="109" spans="1:30">
      <c r="A109" s="108"/>
      <c r="B109" s="118"/>
      <c r="C109" s="40"/>
      <c r="D109" s="118"/>
      <c r="E109" s="134"/>
      <c r="G109" s="40"/>
      <c r="H109" s="44"/>
      <c r="I109" s="40"/>
      <c r="J109" s="26"/>
      <c r="K109" s="26"/>
      <c r="L109" s="26"/>
      <c r="M109" s="40"/>
      <c r="N109" s="40"/>
      <c r="O109" s="40"/>
      <c r="P109" s="40"/>
      <c r="Q109" s="40"/>
      <c r="R109" s="40"/>
      <c r="S109" s="40"/>
      <c r="T109" s="40"/>
      <c r="U109" s="40"/>
      <c r="V109" s="26"/>
      <c r="W109" s="118"/>
      <c r="X109" s="40"/>
      <c r="Y109" s="90"/>
      <c r="Z109" s="90"/>
      <c r="AA109" s="90"/>
      <c r="AB109" s="90"/>
      <c r="AC109" s="90"/>
      <c r="AD109" s="90"/>
    </row>
    <row r="110" spans="1:30">
      <c r="A110" s="108"/>
      <c r="B110" s="118"/>
      <c r="C110" s="40"/>
      <c r="D110" s="118"/>
      <c r="E110" s="134"/>
      <c r="G110" s="40"/>
      <c r="H110" s="44"/>
      <c r="I110" s="40"/>
      <c r="J110" s="26"/>
      <c r="K110" s="26"/>
      <c r="L110" s="26"/>
      <c r="M110" s="40"/>
      <c r="N110" s="40"/>
      <c r="O110" s="40"/>
      <c r="P110" s="40"/>
      <c r="Q110" s="40"/>
      <c r="R110" s="40"/>
      <c r="S110" s="40"/>
      <c r="T110" s="40"/>
      <c r="U110" s="40"/>
      <c r="V110" s="26"/>
      <c r="W110" s="118"/>
      <c r="X110" s="40"/>
      <c r="Y110" s="90"/>
      <c r="Z110" s="90"/>
      <c r="AA110" s="90"/>
      <c r="AB110" s="90"/>
      <c r="AC110" s="90"/>
      <c r="AD110" s="90"/>
    </row>
    <row r="111" spans="1:30">
      <c r="A111" s="108"/>
      <c r="B111" s="118"/>
      <c r="C111" s="40"/>
      <c r="D111" s="118"/>
      <c r="E111" s="134"/>
      <c r="G111" s="40"/>
      <c r="H111" s="44"/>
      <c r="I111" s="40"/>
      <c r="J111" s="26"/>
      <c r="K111" s="26"/>
      <c r="L111" s="26"/>
      <c r="M111" s="40"/>
      <c r="N111" s="40"/>
      <c r="O111" s="40"/>
      <c r="P111" s="40"/>
      <c r="Q111" s="40"/>
      <c r="R111" s="40"/>
      <c r="S111" s="40"/>
      <c r="T111" s="40"/>
      <c r="U111" s="40"/>
      <c r="V111" s="26"/>
      <c r="W111" s="118"/>
      <c r="X111" s="40"/>
      <c r="Y111" s="90"/>
      <c r="Z111" s="90"/>
      <c r="AA111" s="90"/>
      <c r="AB111" s="90"/>
      <c r="AC111" s="90"/>
      <c r="AD111" s="90"/>
    </row>
  </sheetData>
  <sortState ref="B22:X23">
    <sortCondition descending="1" ref="B2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Superpesis</vt:lpstr>
      <vt:lpstr>Arvo-ottelut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Antti Kallio</cp:lastModifiedBy>
  <cp:lastPrinted>2006-03-10T11:22:12Z</cp:lastPrinted>
  <dcterms:created xsi:type="dcterms:W3CDTF">2000-09-25T22:23:29Z</dcterms:created>
  <dcterms:modified xsi:type="dcterms:W3CDTF">2017-05-21T19:34:14Z</dcterms:modified>
</cp:coreProperties>
</file>