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Superpesis" sheetId="1" r:id="rId1"/>
    <sheet name="Ykköspesis" sheetId="2" r:id="rId2"/>
    <sheet name="Arvo-ottelut" sheetId="3" r:id="rId3"/>
  </sheets>
  <calcPr calcId="145621"/>
</workbook>
</file>

<file path=xl/calcChain.xml><?xml version="1.0" encoding="utf-8"?>
<calcChain xmlns="http://schemas.openxmlformats.org/spreadsheetml/2006/main">
  <c r="E23" i="1" l="1"/>
  <c r="Y23" i="1" l="1"/>
  <c r="X23" i="1"/>
  <c r="W23" i="1"/>
  <c r="V23" i="1"/>
  <c r="U23" i="1"/>
  <c r="P17" i="3" l="1"/>
  <c r="O17" i="3"/>
  <c r="N17" i="3"/>
  <c r="M17" i="3"/>
  <c r="I17" i="3"/>
  <c r="G17" i="3"/>
  <c r="H8" i="2"/>
  <c r="F8" i="2"/>
  <c r="F11" i="2" s="1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O8" i="2" s="1"/>
  <c r="O11" i="2" s="1"/>
  <c r="L5" i="2"/>
  <c r="K5" i="2"/>
  <c r="J5" i="2"/>
  <c r="I5" i="2"/>
  <c r="I8" i="2" s="1"/>
  <c r="H5" i="2"/>
  <c r="G5" i="2"/>
  <c r="G8" i="2" s="1"/>
  <c r="G11" i="2" s="1"/>
  <c r="F5" i="2"/>
  <c r="E5" i="2"/>
  <c r="E8" i="2" s="1"/>
  <c r="E11" i="2" s="1"/>
  <c r="N4" i="2"/>
  <c r="M4" i="2"/>
  <c r="M5" i="2" s="1"/>
  <c r="I11" i="2" l="1"/>
  <c r="M8" i="2"/>
  <c r="L8" i="2"/>
  <c r="K11" i="2"/>
  <c r="K8" i="2"/>
  <c r="H11" i="2"/>
  <c r="L11" i="2" s="1"/>
  <c r="N5" i="2"/>
  <c r="N8" i="2" s="1"/>
  <c r="N13" i="2" l="1"/>
  <c r="N11" i="2"/>
  <c r="M11" i="2"/>
  <c r="M30" i="1" l="1"/>
  <c r="O30" i="1"/>
  <c r="L30" i="1"/>
  <c r="K30" i="1"/>
  <c r="AQ23" i="1"/>
  <c r="AP23" i="1"/>
  <c r="AO23" i="1"/>
  <c r="AN23" i="1"/>
  <c r="AM23" i="1" l="1"/>
  <c r="AL23" i="1"/>
  <c r="H29" i="1"/>
  <c r="G29" i="1"/>
  <c r="F29" i="1"/>
  <c r="E29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M23" i="1"/>
  <c r="L23" i="1"/>
  <c r="K23" i="1"/>
  <c r="J23" i="1"/>
  <c r="I23" i="1"/>
  <c r="I28" i="1" s="1"/>
  <c r="H23" i="1"/>
  <c r="H28" i="1" s="1"/>
  <c r="H31" i="1" s="1"/>
  <c r="G23" i="1"/>
  <c r="G28" i="1" s="1"/>
  <c r="G31" i="1" s="1"/>
  <c r="F23" i="1"/>
  <c r="F28" i="1" s="1"/>
  <c r="F31" i="1" s="1"/>
  <c r="E28" i="1"/>
  <c r="L29" i="1" l="1"/>
  <c r="E31" i="1"/>
  <c r="K31" i="1"/>
  <c r="I29" i="1"/>
  <c r="Z23" i="1"/>
  <c r="L31" i="1"/>
  <c r="M28" i="1"/>
  <c r="M29" i="1"/>
  <c r="I31" i="1"/>
  <c r="L28" i="1"/>
  <c r="K29" i="1"/>
  <c r="D25" i="1"/>
  <c r="K28" i="1"/>
  <c r="N29" i="1"/>
  <c r="M31" i="1"/>
  <c r="O23" i="1"/>
  <c r="N23" i="1" l="1"/>
  <c r="N28" i="1" s="1"/>
  <c r="O28" i="1"/>
  <c r="O31" i="1" s="1"/>
  <c r="N31" i="1" s="1"/>
</calcChain>
</file>

<file path=xl/sharedStrings.xml><?xml version="1.0" encoding="utf-8"?>
<sst xmlns="http://schemas.openxmlformats.org/spreadsheetml/2006/main" count="614" uniqueCount="268">
  <si>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</si>
  <si>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</si>
  <si>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</si>
  <si>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</si>
  <si>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</si>
  <si>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</si>
  <si>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</si>
  <si>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</si>
  <si>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</si>
  <si>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</si>
  <si>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</si>
  <si>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</si>
  <si>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</si>
  <si>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</si>
  <si>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</si>
  <si>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</si>
  <si>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</si>
  <si>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</si>
  <si>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</si>
  <si>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</si>
  <si>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</si>
  <si>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</si>
  <si>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</si>
  <si>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</si>
  <si>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</si>
  <si>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</si>
  <si>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</si>
  <si>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</si>
  <si>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</si>
  <si>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</si>
  <si>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</si>
  <si>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</si>
  <si>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</si>
  <si>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</si>
  <si>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</si>
  <si>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</si>
  <si>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12.</t>
  </si>
  <si>
    <t>Seurat</t>
  </si>
  <si>
    <t>YKKÖSPESIS</t>
  </si>
  <si>
    <t>Halli</t>
  </si>
  <si>
    <t>URA YKKÖSESSÄ</t>
  </si>
  <si>
    <t>YKKÖSPÖRSSIPISTEET   (runkosarja ja jatkosarjat)</t>
  </si>
  <si>
    <t>L+T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</si>
  <si>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</si>
  <si>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</si>
  <si>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</si>
  <si>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</si>
  <si>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</si>
  <si>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</si>
  <si>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</si>
  <si>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</si>
  <si>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</si>
  <si>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</si>
  <si>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</si>
  <si>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</si>
  <si>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</si>
  <si>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II p</t>
  </si>
  <si>
    <t>I p</t>
  </si>
  <si>
    <t>jok</t>
  </si>
  <si>
    <t>Ikä ensimmäisessä ottelussa</t>
  </si>
  <si>
    <t xml:space="preserve"> LIITTO - LEHDISTÖ - KORTTI</t>
  </si>
  <si>
    <t xml:space="preserve">  Tulos</t>
  </si>
  <si>
    <t xml:space="preserve">  KL-%</t>
  </si>
  <si>
    <t xml:space="preserve"> ITÄ - LÄNSI - KORTTI</t>
  </si>
  <si>
    <t>Pasi Virtanen</t>
  </si>
  <si>
    <t>02.08. 2003  Sotkamo</t>
  </si>
  <si>
    <t>24.07. 2005  Oulu</t>
  </si>
  <si>
    <t xml:space="preserve">  1-0  (1-1, 2-1)</t>
  </si>
  <si>
    <t>A</t>
  </si>
  <si>
    <t>5048</t>
  </si>
  <si>
    <t>02.07. 2006  Kitee</t>
  </si>
  <si>
    <t xml:space="preserve">  1-0  (3-0, 1-1)</t>
  </si>
  <si>
    <t>5212</t>
  </si>
  <si>
    <t>01.07. 2007  Kouvola</t>
  </si>
  <si>
    <t xml:space="preserve">  1-2  (3-3, 7-3, 0-2)</t>
  </si>
  <si>
    <t>5134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</si>
  <si>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</si>
  <si>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</si>
  <si>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</si>
  <si>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</si>
  <si>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</si>
  <si>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6312</t>
  </si>
  <si>
    <t>24.07. 2011  Kouvola</t>
  </si>
  <si>
    <t xml:space="preserve">  1-2  (6-1, 2-5, 1-1, 1-3)</t>
  </si>
  <si>
    <t>5387</t>
  </si>
  <si>
    <t>22.07. 2012  Sotkamo</t>
  </si>
  <si>
    <t xml:space="preserve">  1-2  (5-1, 5-10, 0-3)</t>
  </si>
  <si>
    <t>5214</t>
  </si>
  <si>
    <t>14.07. 2013  Hyvinkää</t>
  </si>
  <si>
    <t xml:space="preserve">  0-2  (1-2, 0-1)</t>
  </si>
  <si>
    <t>5621</t>
  </si>
  <si>
    <t>20.07. 2014  Seinäjoki</t>
  </si>
  <si>
    <t xml:space="preserve">  1-2  (0-1, 2-1, 0-1)</t>
  </si>
  <si>
    <t>5277</t>
  </si>
  <si>
    <t>28.06. 2015  Hyvinkää</t>
  </si>
  <si>
    <t xml:space="preserve">  1-2  1-2, 1-0, 0-1)</t>
  </si>
  <si>
    <t>4409</t>
  </si>
  <si>
    <t>03.07. 2016  Kouvola</t>
  </si>
  <si>
    <t xml:space="preserve">  0-1  (2-2, 2-3)</t>
  </si>
  <si>
    <t>4085</t>
  </si>
  <si>
    <t>B - POJAT</t>
  </si>
  <si>
    <t>A - POJAT</t>
  </si>
  <si>
    <t>17.06. 2011  Alajärvi</t>
  </si>
  <si>
    <t xml:space="preserve">  2-0  (3-1, 8-4)</t>
  </si>
  <si>
    <t>0-0-0</t>
  </si>
  <si>
    <t>10/15</t>
  </si>
  <si>
    <t>Play off, voitot, voittoprosentti</t>
  </si>
  <si>
    <t>Sijoitus  2017</t>
  </si>
  <si>
    <t>hSM</t>
  </si>
  <si>
    <t xml:space="preserve"> Arvo-ottelut</t>
  </si>
  <si>
    <t>Lyöty</t>
  </si>
  <si>
    <t>Tuotu</t>
  </si>
  <si>
    <t>Henri Puputti</t>
  </si>
  <si>
    <t>26.7.1983   Laukaa</t>
  </si>
  <si>
    <t>VäVi</t>
  </si>
  <si>
    <t>ykköspesis</t>
  </si>
  <si>
    <t>13.</t>
  </si>
  <si>
    <t>KaMa</t>
  </si>
  <si>
    <t>10.</t>
  </si>
  <si>
    <t>8.</t>
  </si>
  <si>
    <t>SMJ</t>
  </si>
  <si>
    <t>7.</t>
  </si>
  <si>
    <t>3.</t>
  </si>
  <si>
    <t>2.</t>
  </si>
  <si>
    <t>NJ</t>
  </si>
  <si>
    <t>6.</t>
  </si>
  <si>
    <t>5.</t>
  </si>
  <si>
    <t>1.</t>
  </si>
  <si>
    <t>4.</t>
  </si>
  <si>
    <t>9.</t>
  </si>
  <si>
    <t>ViVe</t>
  </si>
  <si>
    <t>27.05. 2000  Lippo - KaMa  2-0  (2-0, 8-0)</t>
  </si>
  <si>
    <t xml:space="preserve">  16 v 10 kk   1 pv</t>
  </si>
  <si>
    <t>01.06. 2000  KaMa - HP  2-1  (3-2, 1-5, 1-0)</t>
  </si>
  <si>
    <t>3.  ottelu</t>
  </si>
  <si>
    <t xml:space="preserve">  16 v 10 kk   6 pv</t>
  </si>
  <si>
    <t>KaMa = Kankaanpään Maila  (1958),  kasvattajaseura</t>
  </si>
  <si>
    <t>SMJ = Seinäjoen Maila-Jussit  (1932)</t>
  </si>
  <si>
    <t>ViVe = Vimpelin Veto  (1934)</t>
  </si>
  <si>
    <t>VäVi = Vähänkyrön Viesti  (1938)</t>
  </si>
  <si>
    <t>NJ = Nurmon Jymy  (1925)</t>
  </si>
  <si>
    <t>1-3-2</t>
  </si>
  <si>
    <t>2-0-2</t>
  </si>
  <si>
    <t>3-1-0</t>
  </si>
  <si>
    <t>0-3-0</t>
  </si>
  <si>
    <t>1-0-3</t>
  </si>
  <si>
    <t>Puolivälierät</t>
  </si>
  <si>
    <t>Välierät</t>
  </si>
  <si>
    <t>Pronssi</t>
  </si>
  <si>
    <t>Finaalit</t>
  </si>
  <si>
    <t>8/10</t>
  </si>
  <si>
    <t>8/12</t>
  </si>
  <si>
    <t>3/4</t>
  </si>
  <si>
    <t>2/8</t>
  </si>
  <si>
    <t>Länsi</t>
  </si>
  <si>
    <t>2k</t>
  </si>
  <si>
    <t>2/5</t>
  </si>
  <si>
    <t>2/3</t>
  </si>
  <si>
    <t>0/1</t>
  </si>
  <si>
    <t>Jussi Järvinen</t>
  </si>
  <si>
    <t>6/6</t>
  </si>
  <si>
    <t>Matti Iivarinen</t>
  </si>
  <si>
    <t>5/10</t>
  </si>
  <si>
    <t>4/8</t>
  </si>
  <si>
    <t>1/1</t>
  </si>
  <si>
    <t>Sami Sirviö</t>
  </si>
  <si>
    <t>3k</t>
  </si>
  <si>
    <t>3/6</t>
  </si>
  <si>
    <t>3/5</t>
  </si>
  <si>
    <t>Riku Lehto</t>
  </si>
  <si>
    <t>04.07. 2010  Finnair-Stadion, Helsinki</t>
  </si>
  <si>
    <t xml:space="preserve">  2-0  (6-3, 23-6)</t>
  </si>
  <si>
    <t>2/4</t>
  </si>
  <si>
    <t>1/2</t>
  </si>
  <si>
    <t>Risto Ojanperä</t>
  </si>
  <si>
    <t>4994</t>
  </si>
  <si>
    <t>8/8</t>
  </si>
  <si>
    <t>2/2</t>
  </si>
  <si>
    <t>Miika Rantatorikka</t>
  </si>
  <si>
    <t>9/11</t>
  </si>
  <si>
    <t>4/6</t>
  </si>
  <si>
    <t>3/3</t>
  </si>
  <si>
    <t>5/7</t>
  </si>
  <si>
    <t>0/2</t>
  </si>
  <si>
    <t>Sami-Petteri Kivimäki</t>
  </si>
  <si>
    <t>3/8</t>
  </si>
  <si>
    <t>1/3</t>
  </si>
  <si>
    <t>3/7</t>
  </si>
  <si>
    <t>02.07. 2017  Imatra</t>
  </si>
  <si>
    <t xml:space="preserve">  2-1  (1-0, 1-2, 0-0, 1-0)</t>
  </si>
  <si>
    <t>5029</t>
  </si>
  <si>
    <t>54/87</t>
  </si>
  <si>
    <t>19/27</t>
  </si>
  <si>
    <t>20/34</t>
  </si>
  <si>
    <t>5/11</t>
  </si>
  <si>
    <t>22 v  11 kk  27 pv</t>
  </si>
  <si>
    <t>04.08. 2000  Oulu</t>
  </si>
  <si>
    <t xml:space="preserve">  1-2  (1-0, 4-6, 0-1)</t>
  </si>
  <si>
    <t>Markku Uusitalo</t>
  </si>
  <si>
    <t>1237</t>
  </si>
  <si>
    <t>14.07. 2001  Hamina</t>
  </si>
  <si>
    <t xml:space="preserve">  0-2  (1-3, 3-4)</t>
  </si>
  <si>
    <t>4/5</t>
  </si>
  <si>
    <t>Ismo Juka</t>
  </si>
  <si>
    <t>2340</t>
  </si>
  <si>
    <t>29.06. 2002  Seinäjoki</t>
  </si>
  <si>
    <t xml:space="preserve">  2-1  (4-0, 0-6, 1-0)</t>
  </si>
  <si>
    <t>Juha Liljeqvist</t>
  </si>
  <si>
    <t>2763</t>
  </si>
  <si>
    <t xml:space="preserve">  1-0  (2-2, 4-2)</t>
  </si>
  <si>
    <t>6/9</t>
  </si>
  <si>
    <t>Tero Lehtinen</t>
  </si>
  <si>
    <t>2665</t>
  </si>
  <si>
    <t>19.06. 2004  Hyvinkää</t>
  </si>
  <si>
    <t xml:space="preserve">  2-0  (4-1, 11-10)</t>
  </si>
  <si>
    <t>4/7</t>
  </si>
  <si>
    <t>1435</t>
  </si>
  <si>
    <t>19/29</t>
  </si>
  <si>
    <t>6/10</t>
  </si>
  <si>
    <t>7/10</t>
  </si>
  <si>
    <t>Liitto</t>
  </si>
  <si>
    <t>6/8</t>
  </si>
  <si>
    <t>4/4</t>
  </si>
  <si>
    <t>27 v  10 kk  22 pv</t>
  </si>
  <si>
    <t>Etenijätilasto</t>
  </si>
  <si>
    <t>8 - 6 - 4</t>
  </si>
  <si>
    <t>2014-2016</t>
  </si>
  <si>
    <t>10</t>
  </si>
  <si>
    <t>0-3  SoJy</t>
  </si>
  <si>
    <t>0-4  KiPe</t>
  </si>
  <si>
    <t>1-3  KiPa</t>
  </si>
  <si>
    <t>2-1  Tahko</t>
  </si>
  <si>
    <t>3-2  SoJy</t>
  </si>
  <si>
    <t>0-3  KiPa</t>
  </si>
  <si>
    <t>2-3  Tahko</t>
  </si>
  <si>
    <t>2-3  KoU  (pist.)</t>
  </si>
  <si>
    <t>2-3  SoJy</t>
  </si>
  <si>
    <t>2-0  KPL</t>
  </si>
  <si>
    <t>0-3  KPL</t>
  </si>
  <si>
    <t>2-0  PattU</t>
  </si>
  <si>
    <t>3-1  SoJy</t>
  </si>
  <si>
    <t>3-1  KPL</t>
  </si>
  <si>
    <t>3-0  PattU</t>
  </si>
  <si>
    <t>3-1  JoMa</t>
  </si>
  <si>
    <t>3-2  PattU</t>
  </si>
  <si>
    <t>3-0  Kiri</t>
  </si>
  <si>
    <t>3-0  KPL</t>
  </si>
  <si>
    <t>4-2  KoU</t>
  </si>
  <si>
    <t>3-0  KoU</t>
  </si>
  <si>
    <t>4-0  Tahko</t>
  </si>
  <si>
    <t>4-1  KiPa</t>
  </si>
  <si>
    <t>3-0  JymyJussit</t>
  </si>
  <si>
    <t>3-1  PattU</t>
  </si>
  <si>
    <t>3-0  KiPa</t>
  </si>
  <si>
    <t>Jatkosarja  4.</t>
  </si>
  <si>
    <t>Jatkosarja  5.</t>
  </si>
  <si>
    <t>Jatkosarja  2.</t>
  </si>
  <si>
    <t>Kärkilyönnit</t>
  </si>
  <si>
    <t>KAIKKIEN AIKOJEN TILASTOT, TOP-10</t>
  </si>
  <si>
    <t>PESISPÖRSSIRAJAT</t>
  </si>
  <si>
    <t>1000 p</t>
  </si>
  <si>
    <t>1300 p</t>
  </si>
  <si>
    <t>1600 p</t>
  </si>
  <si>
    <t>1900 p</t>
  </si>
  <si>
    <t>2200p     2016</t>
  </si>
  <si>
    <t xml:space="preserve"> Vuoden pesäpalloilija  2010     &lt;&gt;     Etenijäkuningas  2006     &lt;&gt;     Tehopelaaja  2015, 2016     &lt;&gt;     Kärkilyöntikuningas  2010, 2011, 2013</t>
  </si>
  <si>
    <t xml:space="preserve">      Mitalit</t>
  </si>
  <si>
    <t>2500p 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</si>
</sst>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0.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6" fillId="2" borderId="0" xfId="0" applyFont="1" applyFill="1"/>
    <xf numFmtId="0" fontId="6" fillId="0" borderId="0" xfId="0" applyFont="1" applyFill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4" borderId="1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4" xfId="0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7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5" fillId="4" borderId="3" xfId="0" applyFont="1" applyFill="1" applyBorder="1"/>
    <xf numFmtId="0" fontId="4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7" borderId="8" xfId="0" applyFont="1" applyFill="1" applyBorder="1"/>
    <xf numFmtId="0" fontId="6" fillId="7" borderId="7" xfId="0" applyFont="1" applyFill="1" applyBorder="1"/>
    <xf numFmtId="0" fontId="4" fillId="7" borderId="7" xfId="0" applyFont="1" applyFill="1" applyBorder="1"/>
    <xf numFmtId="0" fontId="4" fillId="7" borderId="7" xfId="0" applyFont="1" applyFill="1" applyBorder="1" applyAlignment="1">
      <alignment horizontal="right"/>
    </xf>
    <xf numFmtId="0" fontId="4" fillId="7" borderId="6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7" borderId="12" xfId="0" applyFont="1" applyFill="1" applyBorder="1"/>
    <xf numFmtId="0" fontId="6" fillId="7" borderId="0" xfId="0" applyFont="1" applyFill="1" applyBorder="1"/>
    <xf numFmtId="0" fontId="4" fillId="7" borderId="0" xfId="0" applyFont="1" applyFill="1" applyBorder="1"/>
    <xf numFmtId="0" fontId="4" fillId="7" borderId="0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2" fontId="4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2" fontId="4" fillId="4" borderId="1" xfId="0" applyNumberFormat="1" applyFont="1" applyFill="1" applyBorder="1" applyAlignment="1">
      <alignment horizontal="center"/>
    </xf>
    <xf numFmtId="0" fontId="4" fillId="7" borderId="9" xfId="0" applyFont="1" applyFill="1" applyBorder="1"/>
    <xf numFmtId="0" fontId="6" fillId="7" borderId="10" xfId="0" applyFont="1" applyFill="1" applyBorder="1"/>
    <xf numFmtId="0" fontId="4" fillId="7" borderId="10" xfId="0" applyFont="1" applyFill="1" applyBorder="1"/>
    <xf numFmtId="0" fontId="4" fillId="7" borderId="10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4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6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49" fontId="4" fillId="3" borderId="7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/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164" fontId="4" fillId="6" borderId="4" xfId="0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/>
    <xf numFmtId="165" fontId="4" fillId="2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4" fillId="3" borderId="6" xfId="0" applyFont="1" applyFill="1" applyBorder="1"/>
    <xf numFmtId="0" fontId="8" fillId="3" borderId="8" xfId="0" applyFont="1" applyFill="1" applyBorder="1" applyAlignment="1"/>
    <xf numFmtId="0" fontId="4" fillId="3" borderId="7" xfId="0" applyFont="1" applyFill="1" applyBorder="1" applyAlignment="1"/>
    <xf numFmtId="49" fontId="8" fillId="3" borderId="7" xfId="0" applyNumberFormat="1" applyFont="1" applyFill="1" applyBorder="1" applyAlignment="1"/>
    <xf numFmtId="0" fontId="4" fillId="4" borderId="2" xfId="0" applyFont="1" applyFill="1" applyBorder="1" applyAlignment="1"/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4" fillId="6" borderId="3" xfId="0" applyFont="1" applyFill="1" applyBorder="1"/>
    <xf numFmtId="0" fontId="4" fillId="4" borderId="13" xfId="0" applyFont="1" applyFill="1" applyBorder="1"/>
    <xf numFmtId="0" fontId="10" fillId="6" borderId="2" xfId="0" applyFont="1" applyFill="1" applyBorder="1"/>
    <xf numFmtId="0" fontId="4" fillId="3" borderId="0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6" borderId="2" xfId="0" applyFont="1" applyFill="1" applyBorder="1" applyAlignment="1">
      <alignment vertical="top"/>
    </xf>
    <xf numFmtId="0" fontId="7" fillId="0" borderId="0" xfId="0" applyFont="1" applyFill="1"/>
    <xf numFmtId="0" fontId="4" fillId="2" borderId="9" xfId="0" applyFont="1" applyFill="1" applyBorder="1" applyAlignment="1"/>
    <xf numFmtId="0" fontId="4" fillId="7" borderId="6" xfId="0" applyFont="1" applyFill="1" applyBorder="1"/>
    <xf numFmtId="0" fontId="4" fillId="7" borderId="5" xfId="0" applyFont="1" applyFill="1" applyBorder="1"/>
    <xf numFmtId="0" fontId="4" fillId="7" borderId="11" xfId="0" applyFont="1" applyFill="1" applyBorder="1"/>
    <xf numFmtId="0" fontId="4" fillId="4" borderId="0" xfId="0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left"/>
    </xf>
    <xf numFmtId="165" fontId="4" fillId="4" borderId="2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4" fillId="6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8" borderId="2" xfId="0" applyFont="1" applyFill="1" applyBorder="1" applyAlignment="1">
      <alignment horizontal="left"/>
    </xf>
    <xf numFmtId="49" fontId="4" fillId="8" borderId="2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165" fontId="4" fillId="8" borderId="4" xfId="1" applyNumberFormat="1" applyFont="1" applyFill="1" applyBorder="1" applyAlignment="1"/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49" fontId="4" fillId="8" borderId="4" xfId="0" applyNumberFormat="1" applyFont="1" applyFill="1" applyBorder="1" applyAlignment="1">
      <alignment horizontal="center"/>
    </xf>
    <xf numFmtId="165" fontId="4" fillId="8" borderId="3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165" fontId="4" fillId="8" borderId="4" xfId="1" applyNumberFormat="1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165" fontId="4" fillId="8" borderId="1" xfId="1" applyNumberFormat="1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49" fontId="4" fillId="8" borderId="9" xfId="0" applyNumberFormat="1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165" fontId="4" fillId="8" borderId="11" xfId="1" applyNumberFormat="1" applyFont="1" applyFill="1" applyBorder="1" applyAlignment="1"/>
    <xf numFmtId="0" fontId="4" fillId="8" borderId="13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49" fontId="4" fillId="8" borderId="11" xfId="0" applyNumberFormat="1" applyFont="1" applyFill="1" applyBorder="1" applyAlignment="1">
      <alignment horizontal="center"/>
    </xf>
    <xf numFmtId="165" fontId="4" fillId="8" borderId="10" xfId="0" applyNumberFormat="1" applyFont="1" applyFill="1" applyBorder="1" applyAlignment="1">
      <alignment horizontal="center"/>
    </xf>
    <xf numFmtId="49" fontId="4" fillId="8" borderId="13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65" fontId="4" fillId="8" borderId="1" xfId="1" applyNumberFormat="1" applyFont="1" applyFill="1" applyBorder="1" applyAlignment="1">
      <alignment horizontal="center"/>
    </xf>
    <xf numFmtId="166" fontId="4" fillId="2" borderId="0" xfId="0" applyNumberFormat="1" applyFont="1" applyFill="1"/>
    <xf numFmtId="49" fontId="4" fillId="7" borderId="0" xfId="0" applyNumberFormat="1" applyFont="1" applyFill="1" applyBorder="1"/>
    <xf numFmtId="49" fontId="4" fillId="7" borderId="10" xfId="0" applyNumberFormat="1" applyFont="1" applyFill="1" applyBorder="1"/>
    <xf numFmtId="0" fontId="4" fillId="7" borderId="12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4" borderId="3" xfId="0" applyFont="1" applyFill="1" applyBorder="1" applyAlignment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8"/>
  <sheetViews>
    <sheetView tabSelected="1" zoomScale="83" zoomScaleNormal="83" workbookViewId="0"/>
  </sheetViews>
  <sheetFormatPr defaultRowHeight="15" customHeight="1" x14ac:dyDescent="0.25"/>
  <cols>
    <col min="1" max="1" width="0.7109375" style="3" customWidth="1"/>
    <col min="2" max="2" width="6.7109375" style="79" customWidth="1"/>
    <col min="3" max="3" width="6.140625" style="80" customWidth="1"/>
    <col min="4" max="4" width="8.28515625" style="79" customWidth="1"/>
    <col min="5" max="12" width="5.7109375" style="80" customWidth="1"/>
    <col min="13" max="13" width="6" style="80" customWidth="1"/>
    <col min="14" max="14" width="8.85546875" style="80" customWidth="1"/>
    <col min="15" max="15" width="0.7109375" style="32" customWidth="1"/>
    <col min="16" max="19" width="6.7109375" style="32" customWidth="1"/>
    <col min="20" max="20" width="0.7109375" style="32" customWidth="1"/>
    <col min="21" max="25" width="5.7109375" style="80" customWidth="1"/>
    <col min="26" max="26" width="9.28515625" style="80" customWidth="1"/>
    <col min="27" max="27" width="0.7109375" style="80" customWidth="1"/>
    <col min="28" max="31" width="6.7109375" style="80" customWidth="1"/>
    <col min="32" max="32" width="0.7109375" style="80" customWidth="1"/>
    <col min="33" max="33" width="15.140625" style="80" customWidth="1"/>
    <col min="34" max="35" width="13.85546875" style="80" customWidth="1"/>
    <col min="36" max="36" width="13.5703125" style="80" customWidth="1"/>
    <col min="37" max="37" width="0.7109375" style="80" customWidth="1"/>
    <col min="38" max="40" width="6.7109375" style="80" customWidth="1"/>
    <col min="41" max="43" width="4.7109375" style="80" customWidth="1"/>
    <col min="44" max="44" width="41.28515625" style="3" customWidth="1"/>
    <col min="45" max="16384" width="9.140625" style="3"/>
  </cols>
  <sheetData>
    <row r="1" spans="1:46" ht="17.25" customHeight="1" x14ac:dyDescent="0.25">
      <c r="A1" s="5"/>
      <c r="B1" s="8" t="s">
        <v>112</v>
      </c>
      <c r="C1" s="6"/>
      <c r="D1" s="7"/>
      <c r="E1" s="124" t="s">
        <v>113</v>
      </c>
      <c r="F1" s="152"/>
      <c r="G1" s="8"/>
      <c r="H1" s="8"/>
      <c r="I1" s="6"/>
      <c r="J1" s="6"/>
      <c r="K1" s="6"/>
      <c r="L1" s="8"/>
      <c r="M1" s="6"/>
      <c r="N1" s="6"/>
      <c r="O1" s="6"/>
      <c r="P1" s="8"/>
      <c r="Q1" s="8"/>
      <c r="R1" s="8"/>
      <c r="S1" s="8"/>
      <c r="T1" s="8"/>
      <c r="U1" s="8"/>
      <c r="V1" s="6"/>
      <c r="W1" s="6"/>
      <c r="X1" s="6"/>
      <c r="Y1" s="6"/>
      <c r="Z1" s="6"/>
      <c r="AA1" s="8"/>
      <c r="AB1" s="8"/>
      <c r="AC1" s="8"/>
      <c r="AD1" s="8"/>
      <c r="AE1" s="8"/>
      <c r="AF1" s="8"/>
      <c r="AG1" s="6"/>
      <c r="AH1" s="6"/>
      <c r="AI1" s="6"/>
      <c r="AJ1" s="6"/>
      <c r="AK1" s="8"/>
      <c r="AL1" s="6"/>
      <c r="AM1" s="6"/>
      <c r="AN1" s="6"/>
      <c r="AO1" s="6"/>
      <c r="AP1" s="6"/>
      <c r="AQ1" s="6"/>
      <c r="AR1" s="42"/>
      <c r="AS1" s="42"/>
      <c r="AT1" s="42"/>
    </row>
    <row r="2" spans="1:46" s="4" customFormat="1" ht="15" customHeight="1" x14ac:dyDescent="0.25">
      <c r="A2" s="2"/>
      <c r="B2" s="11" t="s">
        <v>12</v>
      </c>
      <c r="C2" s="12"/>
      <c r="D2" s="13"/>
      <c r="E2" s="14" t="s">
        <v>13</v>
      </c>
      <c r="F2" s="15"/>
      <c r="G2" s="15"/>
      <c r="H2" s="15"/>
      <c r="I2" s="22" t="s">
        <v>14</v>
      </c>
      <c r="J2" s="18"/>
      <c r="K2" s="15"/>
      <c r="L2" s="15"/>
      <c r="M2" s="15"/>
      <c r="N2" s="16"/>
      <c r="O2" s="20"/>
      <c r="P2" s="23"/>
      <c r="Q2" s="21" t="s">
        <v>13</v>
      </c>
      <c r="R2" s="15"/>
      <c r="S2" s="22"/>
      <c r="T2" s="20"/>
      <c r="U2" s="21" t="s">
        <v>15</v>
      </c>
      <c r="V2" s="15"/>
      <c r="W2" s="15"/>
      <c r="X2" s="15"/>
      <c r="Y2" s="21"/>
      <c r="Z2" s="16"/>
      <c r="AA2" s="20"/>
      <c r="AB2" s="23" t="s">
        <v>15</v>
      </c>
      <c r="AC2" s="21"/>
      <c r="AD2" s="15"/>
      <c r="AE2" s="22"/>
      <c r="AF2" s="20"/>
      <c r="AG2" s="23" t="s">
        <v>106</v>
      </c>
      <c r="AH2" s="15"/>
      <c r="AI2" s="15"/>
      <c r="AJ2" s="16"/>
      <c r="AK2" s="20"/>
      <c r="AL2" s="23" t="s">
        <v>109</v>
      </c>
      <c r="AM2" s="21"/>
      <c r="AN2" s="15"/>
      <c r="AO2" s="195" t="s">
        <v>266</v>
      </c>
      <c r="AP2" s="15"/>
      <c r="AQ2" s="16"/>
      <c r="AR2" s="42"/>
      <c r="AS2" s="42"/>
      <c r="AT2" s="42"/>
    </row>
    <row r="3" spans="1:46" s="4" customFormat="1" ht="15" customHeight="1" x14ac:dyDescent="0.25">
      <c r="A3" s="2"/>
      <c r="B3" s="19" t="s">
        <v>0</v>
      </c>
      <c r="C3" s="19" t="s">
        <v>4</v>
      </c>
      <c r="D3" s="14" t="s">
        <v>1</v>
      </c>
      <c r="E3" s="19" t="s">
        <v>3</v>
      </c>
      <c r="F3" s="19" t="s">
        <v>8</v>
      </c>
      <c r="G3" s="16" t="s">
        <v>5</v>
      </c>
      <c r="H3" s="19" t="s">
        <v>6</v>
      </c>
      <c r="I3" s="19" t="s">
        <v>17</v>
      </c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25"/>
      <c r="P3" s="19" t="s">
        <v>5</v>
      </c>
      <c r="Q3" s="19" t="s">
        <v>6</v>
      </c>
      <c r="R3" s="19" t="s">
        <v>42</v>
      </c>
      <c r="S3" s="19" t="s">
        <v>17</v>
      </c>
      <c r="T3" s="25"/>
      <c r="U3" s="19" t="s">
        <v>3</v>
      </c>
      <c r="V3" s="19" t="s">
        <v>8</v>
      </c>
      <c r="W3" s="16" t="s">
        <v>5</v>
      </c>
      <c r="X3" s="19" t="s">
        <v>6</v>
      </c>
      <c r="Y3" s="19" t="s">
        <v>17</v>
      </c>
      <c r="Z3" s="19" t="s">
        <v>22</v>
      </c>
      <c r="AA3" s="25"/>
      <c r="AB3" s="19" t="s">
        <v>5</v>
      </c>
      <c r="AC3" s="19" t="s">
        <v>6</v>
      </c>
      <c r="AD3" s="19" t="s">
        <v>42</v>
      </c>
      <c r="AE3" s="19" t="s">
        <v>17</v>
      </c>
      <c r="AF3" s="25"/>
      <c r="AG3" s="19" t="s">
        <v>146</v>
      </c>
      <c r="AH3" s="19" t="s">
        <v>147</v>
      </c>
      <c r="AI3" s="16" t="s">
        <v>148</v>
      </c>
      <c r="AJ3" s="19" t="s">
        <v>149</v>
      </c>
      <c r="AK3" s="25"/>
      <c r="AL3" s="19" t="s">
        <v>23</v>
      </c>
      <c r="AM3" s="19" t="s">
        <v>24</v>
      </c>
      <c r="AN3" s="16" t="s">
        <v>108</v>
      </c>
      <c r="AO3" s="16" t="s">
        <v>31</v>
      </c>
      <c r="AP3" s="18" t="s">
        <v>32</v>
      </c>
      <c r="AQ3" s="19" t="s">
        <v>33</v>
      </c>
      <c r="AR3" s="42"/>
      <c r="AS3" s="42"/>
      <c r="AT3" s="42"/>
    </row>
    <row r="4" spans="1:46" s="4" customFormat="1" ht="15" customHeight="1" x14ac:dyDescent="0.25">
      <c r="A4" s="2"/>
      <c r="B4" s="35">
        <v>2000</v>
      </c>
      <c r="C4" s="35" t="s">
        <v>36</v>
      </c>
      <c r="D4" s="92" t="s">
        <v>114</v>
      </c>
      <c r="E4" s="35"/>
      <c r="F4" s="153" t="s">
        <v>115</v>
      </c>
      <c r="G4" s="83"/>
      <c r="H4" s="82"/>
      <c r="I4" s="35"/>
      <c r="J4" s="35"/>
      <c r="K4" s="35"/>
      <c r="L4" s="35"/>
      <c r="M4" s="35"/>
      <c r="N4" s="96"/>
      <c r="O4" s="25"/>
      <c r="P4" s="110"/>
      <c r="Q4" s="19"/>
      <c r="R4" s="19"/>
      <c r="S4" s="19"/>
      <c r="T4" s="32"/>
      <c r="U4" s="30"/>
      <c r="V4" s="26"/>
      <c r="W4" s="28"/>
      <c r="X4" s="26"/>
      <c r="Y4" s="26"/>
      <c r="Z4" s="29"/>
      <c r="AA4" s="25"/>
      <c r="AB4" s="19"/>
      <c r="AC4" s="19"/>
      <c r="AD4" s="19"/>
      <c r="AE4" s="19"/>
      <c r="AF4" s="25"/>
      <c r="AG4" s="30"/>
      <c r="AH4" s="30"/>
      <c r="AI4" s="30"/>
      <c r="AJ4" s="30"/>
      <c r="AK4" s="25"/>
      <c r="AL4" s="26"/>
      <c r="AM4" s="26"/>
      <c r="AN4" s="28"/>
      <c r="AO4" s="28"/>
      <c r="AP4" s="31"/>
      <c r="AQ4" s="26"/>
      <c r="AR4" s="42"/>
      <c r="AS4" s="42"/>
      <c r="AT4" s="42"/>
    </row>
    <row r="5" spans="1:46" s="4" customFormat="1" ht="15" customHeight="1" x14ac:dyDescent="0.25">
      <c r="A5" s="2"/>
      <c r="B5" s="26">
        <v>2000</v>
      </c>
      <c r="C5" s="26" t="s">
        <v>116</v>
      </c>
      <c r="D5" s="27" t="s">
        <v>117</v>
      </c>
      <c r="E5" s="26">
        <v>23</v>
      </c>
      <c r="F5" s="26">
        <v>2</v>
      </c>
      <c r="G5" s="26">
        <v>5</v>
      </c>
      <c r="H5" s="26">
        <v>9</v>
      </c>
      <c r="I5" s="26">
        <v>58</v>
      </c>
      <c r="J5" s="26">
        <v>25</v>
      </c>
      <c r="K5" s="26">
        <v>10</v>
      </c>
      <c r="L5" s="26">
        <v>16</v>
      </c>
      <c r="M5" s="26">
        <v>7</v>
      </c>
      <c r="N5" s="29">
        <v>0.41699999999999998</v>
      </c>
      <c r="O5" s="25">
        <f t="shared" ref="O5:O15" si="0">PRODUCT(I5/N5)</f>
        <v>139.08872901678657</v>
      </c>
      <c r="P5" s="110"/>
      <c r="Q5" s="19"/>
      <c r="R5" s="19"/>
      <c r="S5" s="19"/>
      <c r="T5" s="32"/>
      <c r="U5" s="33">
        <v>7</v>
      </c>
      <c r="V5" s="33">
        <v>0</v>
      </c>
      <c r="W5" s="33">
        <v>1</v>
      </c>
      <c r="X5" s="33">
        <v>0</v>
      </c>
      <c r="Y5" s="33">
        <v>14</v>
      </c>
      <c r="Z5" s="65">
        <v>0.36799999999999999</v>
      </c>
      <c r="AA5" s="25"/>
      <c r="AB5" s="19"/>
      <c r="AC5" s="19"/>
      <c r="AD5" s="19"/>
      <c r="AE5" s="19"/>
      <c r="AF5" s="25"/>
      <c r="AG5" s="30"/>
      <c r="AH5" s="30"/>
      <c r="AI5" s="30"/>
      <c r="AJ5" s="30"/>
      <c r="AK5" s="25"/>
      <c r="AL5" s="26"/>
      <c r="AM5" s="30"/>
      <c r="AN5" s="30"/>
      <c r="AO5" s="26"/>
      <c r="AP5" s="26"/>
      <c r="AQ5" s="26"/>
      <c r="AR5" s="42"/>
      <c r="AS5" s="42"/>
      <c r="AT5" s="42"/>
    </row>
    <row r="6" spans="1:46" s="4" customFormat="1" ht="15" customHeight="1" x14ac:dyDescent="0.25">
      <c r="A6" s="2"/>
      <c r="B6" s="26">
        <v>2001</v>
      </c>
      <c r="C6" s="26" t="s">
        <v>118</v>
      </c>
      <c r="D6" s="27" t="s">
        <v>117</v>
      </c>
      <c r="E6" s="26">
        <v>28</v>
      </c>
      <c r="F6" s="26">
        <v>0</v>
      </c>
      <c r="G6" s="26">
        <v>3</v>
      </c>
      <c r="H6" s="26">
        <v>8</v>
      </c>
      <c r="I6" s="26">
        <v>49</v>
      </c>
      <c r="J6" s="26">
        <v>13</v>
      </c>
      <c r="K6" s="26">
        <v>17</v>
      </c>
      <c r="L6" s="26">
        <v>16</v>
      </c>
      <c r="M6" s="26">
        <v>3</v>
      </c>
      <c r="N6" s="29">
        <v>0.35299999999999998</v>
      </c>
      <c r="O6" s="25">
        <f t="shared" si="0"/>
        <v>138.8101983002833</v>
      </c>
      <c r="P6" s="110"/>
      <c r="Q6" s="19"/>
      <c r="R6" s="19"/>
      <c r="S6" s="19"/>
      <c r="T6" s="32"/>
      <c r="U6" s="30"/>
      <c r="V6" s="26"/>
      <c r="W6" s="28"/>
      <c r="X6" s="26"/>
      <c r="Y6" s="26"/>
      <c r="Z6" s="29"/>
      <c r="AA6" s="25"/>
      <c r="AB6" s="19"/>
      <c r="AC6" s="19"/>
      <c r="AD6" s="19"/>
      <c r="AE6" s="19"/>
      <c r="AF6" s="25"/>
      <c r="AG6" s="30"/>
      <c r="AH6" s="30"/>
      <c r="AI6" s="30"/>
      <c r="AJ6" s="30"/>
      <c r="AK6" s="25"/>
      <c r="AL6" s="26"/>
      <c r="AM6" s="26"/>
      <c r="AN6" s="26"/>
      <c r="AO6" s="28"/>
      <c r="AP6" s="31"/>
      <c r="AQ6" s="26"/>
      <c r="AR6" s="42"/>
      <c r="AS6" s="42"/>
      <c r="AT6" s="42"/>
    </row>
    <row r="7" spans="1:46" s="4" customFormat="1" ht="15" customHeight="1" x14ac:dyDescent="0.25">
      <c r="A7" s="2"/>
      <c r="B7" s="26">
        <v>2002</v>
      </c>
      <c r="C7" s="26" t="s">
        <v>119</v>
      </c>
      <c r="D7" s="27" t="s">
        <v>120</v>
      </c>
      <c r="E7" s="26">
        <v>29</v>
      </c>
      <c r="F7" s="26">
        <v>0</v>
      </c>
      <c r="G7" s="26">
        <v>6</v>
      </c>
      <c r="H7" s="26">
        <v>10</v>
      </c>
      <c r="I7" s="26">
        <v>85</v>
      </c>
      <c r="J7" s="26">
        <v>35</v>
      </c>
      <c r="K7" s="26">
        <v>31</v>
      </c>
      <c r="L7" s="26">
        <v>13</v>
      </c>
      <c r="M7" s="26">
        <v>6</v>
      </c>
      <c r="N7" s="29">
        <v>0.55900000000000005</v>
      </c>
      <c r="O7" s="25">
        <f t="shared" si="0"/>
        <v>152.05724508050088</v>
      </c>
      <c r="P7" s="110"/>
      <c r="Q7" s="19"/>
      <c r="R7" s="19"/>
      <c r="S7" s="19"/>
      <c r="T7" s="32"/>
      <c r="U7" s="26">
        <v>3</v>
      </c>
      <c r="V7" s="26">
        <v>0</v>
      </c>
      <c r="W7" s="26">
        <v>0</v>
      </c>
      <c r="X7" s="26">
        <v>0</v>
      </c>
      <c r="Y7" s="26">
        <v>7</v>
      </c>
      <c r="Z7" s="29">
        <v>0.38900000000000001</v>
      </c>
      <c r="AA7" s="25"/>
      <c r="AB7" s="19"/>
      <c r="AC7" s="19"/>
      <c r="AD7" s="19"/>
      <c r="AE7" s="19"/>
      <c r="AF7" s="25"/>
      <c r="AG7" s="30" t="s">
        <v>228</v>
      </c>
      <c r="AH7" s="30"/>
      <c r="AI7" s="30"/>
      <c r="AJ7" s="30"/>
      <c r="AK7" s="25"/>
      <c r="AL7" s="26"/>
      <c r="AM7" s="26"/>
      <c r="AN7" s="26"/>
      <c r="AO7" s="28"/>
      <c r="AP7" s="31"/>
      <c r="AQ7" s="26"/>
      <c r="AR7" s="42"/>
      <c r="AS7" s="42"/>
      <c r="AT7" s="42"/>
    </row>
    <row r="8" spans="1:46" s="4" customFormat="1" ht="15" customHeight="1" x14ac:dyDescent="0.25">
      <c r="A8" s="2"/>
      <c r="B8" s="26">
        <v>2003</v>
      </c>
      <c r="C8" s="26" t="s">
        <v>121</v>
      </c>
      <c r="D8" s="27" t="s">
        <v>120</v>
      </c>
      <c r="E8" s="26">
        <v>25</v>
      </c>
      <c r="F8" s="26">
        <v>1</v>
      </c>
      <c r="G8" s="26">
        <v>7</v>
      </c>
      <c r="H8" s="26">
        <v>7</v>
      </c>
      <c r="I8" s="26">
        <v>62</v>
      </c>
      <c r="J8" s="26">
        <v>18</v>
      </c>
      <c r="K8" s="26">
        <v>23</v>
      </c>
      <c r="L8" s="26">
        <v>13</v>
      </c>
      <c r="M8" s="26">
        <v>8</v>
      </c>
      <c r="N8" s="29">
        <v>0.47699999999999998</v>
      </c>
      <c r="O8" s="25">
        <f t="shared" si="0"/>
        <v>129.97903563941301</v>
      </c>
      <c r="P8" s="110"/>
      <c r="Q8" s="19"/>
      <c r="R8" s="19"/>
      <c r="S8" s="19"/>
      <c r="T8" s="32"/>
      <c r="U8" s="26">
        <v>4</v>
      </c>
      <c r="V8" s="26">
        <v>1</v>
      </c>
      <c r="W8" s="26">
        <v>0</v>
      </c>
      <c r="X8" s="26">
        <v>3</v>
      </c>
      <c r="Y8" s="26">
        <v>8</v>
      </c>
      <c r="Z8" s="29">
        <v>0.25800000000000001</v>
      </c>
      <c r="AA8" s="25"/>
      <c r="AB8" s="19"/>
      <c r="AC8" s="19"/>
      <c r="AD8" s="19"/>
      <c r="AE8" s="19"/>
      <c r="AF8" s="25"/>
      <c r="AG8" s="30" t="s">
        <v>229</v>
      </c>
      <c r="AH8" s="30"/>
      <c r="AI8" s="30"/>
      <c r="AJ8" s="30"/>
      <c r="AK8" s="25"/>
      <c r="AL8" s="26"/>
      <c r="AM8" s="26"/>
      <c r="AN8" s="26"/>
      <c r="AO8" s="28"/>
      <c r="AP8" s="31"/>
      <c r="AQ8" s="26"/>
      <c r="AR8" s="42"/>
      <c r="AS8" s="42"/>
      <c r="AT8" s="42"/>
    </row>
    <row r="9" spans="1:46" s="4" customFormat="1" ht="15" customHeight="1" x14ac:dyDescent="0.25">
      <c r="A9" s="2"/>
      <c r="B9" s="26">
        <v>2004</v>
      </c>
      <c r="C9" s="26" t="s">
        <v>122</v>
      </c>
      <c r="D9" s="27" t="s">
        <v>120</v>
      </c>
      <c r="E9" s="26">
        <v>28</v>
      </c>
      <c r="F9" s="26">
        <v>1</v>
      </c>
      <c r="G9" s="26">
        <v>6</v>
      </c>
      <c r="H9" s="26">
        <v>9</v>
      </c>
      <c r="I9" s="26">
        <v>76</v>
      </c>
      <c r="J9" s="26">
        <v>21</v>
      </c>
      <c r="K9" s="26">
        <v>22</v>
      </c>
      <c r="L9" s="26">
        <v>26</v>
      </c>
      <c r="M9" s="26">
        <v>7</v>
      </c>
      <c r="N9" s="29">
        <v>0.497</v>
      </c>
      <c r="O9" s="25">
        <f t="shared" si="0"/>
        <v>152.91750503018108</v>
      </c>
      <c r="P9" s="110"/>
      <c r="Q9" s="19"/>
      <c r="R9" s="19"/>
      <c r="S9" s="19"/>
      <c r="T9" s="32"/>
      <c r="U9" s="26">
        <v>14</v>
      </c>
      <c r="V9" s="26">
        <v>2</v>
      </c>
      <c r="W9" s="26">
        <v>12</v>
      </c>
      <c r="X9" s="26">
        <v>8</v>
      </c>
      <c r="Y9" s="26">
        <v>46</v>
      </c>
      <c r="Z9" s="29">
        <v>0.51700000000000002</v>
      </c>
      <c r="AA9" s="25"/>
      <c r="AB9" s="19"/>
      <c r="AC9" s="19"/>
      <c r="AD9" s="19"/>
      <c r="AE9" s="19"/>
      <c r="AF9" s="25"/>
      <c r="AG9" s="30" t="s">
        <v>254</v>
      </c>
      <c r="AH9" s="30" t="s">
        <v>230</v>
      </c>
      <c r="AI9" s="30" t="s">
        <v>231</v>
      </c>
      <c r="AJ9" s="30"/>
      <c r="AK9" s="25"/>
      <c r="AL9" s="26"/>
      <c r="AM9" s="26"/>
      <c r="AN9" s="26"/>
      <c r="AO9" s="28"/>
      <c r="AP9" s="31"/>
      <c r="AQ9" s="26">
        <v>1</v>
      </c>
      <c r="AR9" s="42"/>
      <c r="AS9" s="42"/>
      <c r="AT9" s="42"/>
    </row>
    <row r="10" spans="1:46" s="4" customFormat="1" ht="15" customHeight="1" x14ac:dyDescent="0.25">
      <c r="A10" s="2"/>
      <c r="B10" s="26">
        <v>2005</v>
      </c>
      <c r="C10" s="26" t="s">
        <v>123</v>
      </c>
      <c r="D10" s="27" t="s">
        <v>124</v>
      </c>
      <c r="E10" s="26">
        <v>25</v>
      </c>
      <c r="F10" s="26">
        <v>1</v>
      </c>
      <c r="G10" s="26">
        <v>3</v>
      </c>
      <c r="H10" s="26">
        <v>33</v>
      </c>
      <c r="I10" s="26">
        <v>82</v>
      </c>
      <c r="J10" s="26">
        <v>39</v>
      </c>
      <c r="K10" s="26">
        <v>21</v>
      </c>
      <c r="L10" s="26">
        <v>18</v>
      </c>
      <c r="M10" s="26">
        <v>4</v>
      </c>
      <c r="N10" s="29">
        <v>0.503</v>
      </c>
      <c r="O10" s="25">
        <f t="shared" si="0"/>
        <v>163.02186878727633</v>
      </c>
      <c r="P10" s="110"/>
      <c r="Q10" s="19" t="s">
        <v>125</v>
      </c>
      <c r="R10" s="19"/>
      <c r="S10" s="19"/>
      <c r="T10" s="32"/>
      <c r="U10" s="26">
        <v>15</v>
      </c>
      <c r="V10" s="26">
        <v>0</v>
      </c>
      <c r="W10" s="26">
        <v>3</v>
      </c>
      <c r="X10" s="26">
        <v>10</v>
      </c>
      <c r="Y10" s="26">
        <v>54</v>
      </c>
      <c r="Z10" s="29">
        <v>0.53500000000000003</v>
      </c>
      <c r="AA10" s="25"/>
      <c r="AB10" s="19"/>
      <c r="AC10" s="19"/>
      <c r="AD10" s="19"/>
      <c r="AE10" s="19"/>
      <c r="AF10" s="25"/>
      <c r="AG10" s="30" t="s">
        <v>254</v>
      </c>
      <c r="AH10" s="30" t="s">
        <v>232</v>
      </c>
      <c r="AI10" s="30"/>
      <c r="AJ10" s="30" t="s">
        <v>233</v>
      </c>
      <c r="AK10" s="25"/>
      <c r="AL10" s="26">
        <v>1</v>
      </c>
      <c r="AM10" s="26"/>
      <c r="AN10" s="26"/>
      <c r="AO10" s="28"/>
      <c r="AP10" s="31">
        <v>1</v>
      </c>
      <c r="AQ10" s="26"/>
      <c r="AR10" s="42"/>
      <c r="AS10" s="42"/>
      <c r="AT10" s="42"/>
    </row>
    <row r="11" spans="1:46" s="4" customFormat="1" ht="15" customHeight="1" x14ac:dyDescent="0.25">
      <c r="A11" s="2"/>
      <c r="B11" s="26">
        <v>2006</v>
      </c>
      <c r="C11" s="26" t="s">
        <v>126</v>
      </c>
      <c r="D11" s="27" t="s">
        <v>124</v>
      </c>
      <c r="E11" s="26">
        <v>27</v>
      </c>
      <c r="F11" s="26">
        <v>3</v>
      </c>
      <c r="G11" s="26">
        <v>0</v>
      </c>
      <c r="H11" s="26">
        <v>51</v>
      </c>
      <c r="I11" s="26">
        <v>134</v>
      </c>
      <c r="J11" s="26">
        <v>110</v>
      </c>
      <c r="K11" s="26">
        <v>14</v>
      </c>
      <c r="L11" s="26">
        <v>7</v>
      </c>
      <c r="M11" s="26">
        <v>3</v>
      </c>
      <c r="N11" s="29">
        <v>0.68400000000000005</v>
      </c>
      <c r="O11" s="25">
        <f t="shared" si="0"/>
        <v>195.90643274853801</v>
      </c>
      <c r="P11" s="110"/>
      <c r="Q11" s="26" t="s">
        <v>127</v>
      </c>
      <c r="R11" s="19" t="s">
        <v>118</v>
      </c>
      <c r="S11" s="19"/>
      <c r="T11" s="32"/>
      <c r="U11" s="26">
        <v>7</v>
      </c>
      <c r="V11" s="26">
        <v>2</v>
      </c>
      <c r="W11" s="26">
        <v>0</v>
      </c>
      <c r="X11" s="26">
        <v>18</v>
      </c>
      <c r="Y11" s="26">
        <v>36</v>
      </c>
      <c r="Z11" s="29">
        <v>0.621</v>
      </c>
      <c r="AA11" s="25"/>
      <c r="AB11" s="19"/>
      <c r="AC11" s="19" t="s">
        <v>125</v>
      </c>
      <c r="AD11" s="19"/>
      <c r="AE11" s="19"/>
      <c r="AF11" s="25"/>
      <c r="AG11" s="30" t="s">
        <v>255</v>
      </c>
      <c r="AH11" s="30"/>
      <c r="AI11" s="30"/>
      <c r="AJ11" s="30"/>
      <c r="AK11" s="25"/>
      <c r="AL11" s="26">
        <v>1</v>
      </c>
      <c r="AM11" s="26"/>
      <c r="AN11" s="26"/>
      <c r="AO11" s="28"/>
      <c r="AP11" s="31"/>
      <c r="AQ11" s="26"/>
      <c r="AR11" s="42"/>
      <c r="AS11" s="42"/>
      <c r="AT11" s="42"/>
    </row>
    <row r="12" spans="1:46" s="4" customFormat="1" ht="15" customHeight="1" x14ac:dyDescent="0.25">
      <c r="A12" s="2"/>
      <c r="B12" s="26">
        <v>2007</v>
      </c>
      <c r="C12" s="26" t="s">
        <v>128</v>
      </c>
      <c r="D12" s="27" t="s">
        <v>124</v>
      </c>
      <c r="E12" s="26">
        <v>26</v>
      </c>
      <c r="F12" s="26">
        <v>4</v>
      </c>
      <c r="G12" s="26">
        <v>2</v>
      </c>
      <c r="H12" s="26">
        <v>52</v>
      </c>
      <c r="I12" s="26">
        <v>151</v>
      </c>
      <c r="J12" s="26">
        <v>123</v>
      </c>
      <c r="K12" s="26">
        <v>16</v>
      </c>
      <c r="L12" s="26">
        <v>6</v>
      </c>
      <c r="M12" s="26">
        <v>6</v>
      </c>
      <c r="N12" s="29">
        <v>0.748</v>
      </c>
      <c r="O12" s="25">
        <f t="shared" si="0"/>
        <v>201.8716577540107</v>
      </c>
      <c r="P12" s="110"/>
      <c r="Q12" s="19" t="s">
        <v>122</v>
      </c>
      <c r="R12" s="19"/>
      <c r="S12" s="19" t="s">
        <v>119</v>
      </c>
      <c r="T12" s="32"/>
      <c r="U12" s="26">
        <v>13</v>
      </c>
      <c r="V12" s="26">
        <v>3</v>
      </c>
      <c r="W12" s="26">
        <v>2</v>
      </c>
      <c r="X12" s="26">
        <v>24</v>
      </c>
      <c r="Y12" s="26">
        <v>75</v>
      </c>
      <c r="Z12" s="29">
        <v>0.66400000000000003</v>
      </c>
      <c r="AA12" s="25"/>
      <c r="AB12" s="19"/>
      <c r="AC12" s="19" t="s">
        <v>123</v>
      </c>
      <c r="AD12" s="19" t="s">
        <v>121</v>
      </c>
      <c r="AE12" s="19" t="s">
        <v>129</v>
      </c>
      <c r="AF12" s="25"/>
      <c r="AG12" s="30" t="s">
        <v>256</v>
      </c>
      <c r="AH12" s="30" t="s">
        <v>234</v>
      </c>
      <c r="AI12" s="30" t="s">
        <v>235</v>
      </c>
      <c r="AJ12" s="30"/>
      <c r="AK12" s="25"/>
      <c r="AL12" s="26">
        <v>1</v>
      </c>
      <c r="AM12" s="26"/>
      <c r="AN12" s="26"/>
      <c r="AO12" s="28"/>
      <c r="AP12" s="31"/>
      <c r="AQ12" s="26"/>
      <c r="AR12" s="42"/>
      <c r="AS12" s="42"/>
      <c r="AT12" s="42"/>
    </row>
    <row r="13" spans="1:46" s="4" customFormat="1" ht="15" customHeight="1" x14ac:dyDescent="0.25">
      <c r="A13" s="2"/>
      <c r="B13" s="26">
        <v>2008</v>
      </c>
      <c r="C13" s="26" t="s">
        <v>122</v>
      </c>
      <c r="D13" s="27" t="s">
        <v>124</v>
      </c>
      <c r="E13" s="26">
        <v>23</v>
      </c>
      <c r="F13" s="26">
        <v>3</v>
      </c>
      <c r="G13" s="26">
        <v>4</v>
      </c>
      <c r="H13" s="26">
        <v>28</v>
      </c>
      <c r="I13" s="26">
        <v>122</v>
      </c>
      <c r="J13" s="26">
        <v>56</v>
      </c>
      <c r="K13" s="26">
        <v>50</v>
      </c>
      <c r="L13" s="26">
        <v>9</v>
      </c>
      <c r="M13" s="26">
        <v>7</v>
      </c>
      <c r="N13" s="29">
        <v>0.63900000000000001</v>
      </c>
      <c r="O13" s="25">
        <f t="shared" si="0"/>
        <v>190.92331768388107</v>
      </c>
      <c r="P13" s="110"/>
      <c r="Q13" s="19" t="s">
        <v>129</v>
      </c>
      <c r="R13" s="19"/>
      <c r="S13" s="19"/>
      <c r="T13" s="32"/>
      <c r="U13" s="26">
        <v>14</v>
      </c>
      <c r="V13" s="26">
        <v>3</v>
      </c>
      <c r="W13" s="26">
        <v>0</v>
      </c>
      <c r="X13" s="26">
        <v>13</v>
      </c>
      <c r="Y13" s="26">
        <v>74</v>
      </c>
      <c r="Z13" s="29">
        <v>0.622</v>
      </c>
      <c r="AA13" s="25"/>
      <c r="AB13" s="19"/>
      <c r="AC13" s="19" t="s">
        <v>129</v>
      </c>
      <c r="AD13" s="19"/>
      <c r="AE13" s="19" t="s">
        <v>121</v>
      </c>
      <c r="AF13" s="25"/>
      <c r="AG13" s="30" t="s">
        <v>254</v>
      </c>
      <c r="AH13" s="30" t="s">
        <v>236</v>
      </c>
      <c r="AI13" s="30" t="s">
        <v>237</v>
      </c>
      <c r="AJ13" s="30"/>
      <c r="AK13" s="25"/>
      <c r="AL13" s="26">
        <v>1</v>
      </c>
      <c r="AM13" s="26"/>
      <c r="AN13" s="26"/>
      <c r="AO13" s="28"/>
      <c r="AP13" s="31"/>
      <c r="AQ13" s="26">
        <v>1</v>
      </c>
      <c r="AR13" s="42"/>
      <c r="AS13" s="42"/>
      <c r="AT13" s="42"/>
    </row>
    <row r="14" spans="1:46" s="4" customFormat="1" ht="15" customHeight="1" x14ac:dyDescent="0.25">
      <c r="A14" s="2"/>
      <c r="B14" s="26">
        <v>2009</v>
      </c>
      <c r="C14" s="26" t="s">
        <v>122</v>
      </c>
      <c r="D14" s="27" t="s">
        <v>130</v>
      </c>
      <c r="E14" s="26">
        <v>24</v>
      </c>
      <c r="F14" s="26">
        <v>4</v>
      </c>
      <c r="G14" s="26">
        <v>6</v>
      </c>
      <c r="H14" s="26">
        <v>37</v>
      </c>
      <c r="I14" s="26">
        <v>139</v>
      </c>
      <c r="J14" s="26">
        <v>55</v>
      </c>
      <c r="K14" s="26">
        <v>60</v>
      </c>
      <c r="L14" s="26">
        <v>14</v>
      </c>
      <c r="M14" s="26">
        <v>10</v>
      </c>
      <c r="N14" s="29">
        <v>0.73199999999999998</v>
      </c>
      <c r="O14" s="25">
        <f t="shared" si="0"/>
        <v>189.89071038251367</v>
      </c>
      <c r="P14" s="110"/>
      <c r="Q14" s="16" t="s">
        <v>128</v>
      </c>
      <c r="R14" s="19" t="s">
        <v>119</v>
      </c>
      <c r="S14" s="19" t="s">
        <v>126</v>
      </c>
      <c r="T14" s="32"/>
      <c r="U14" s="26">
        <v>11</v>
      </c>
      <c r="V14" s="26">
        <v>0</v>
      </c>
      <c r="W14" s="28">
        <v>1</v>
      </c>
      <c r="X14" s="26">
        <v>17</v>
      </c>
      <c r="Y14" s="26">
        <v>56</v>
      </c>
      <c r="Z14" s="29">
        <v>0.66700000000000004</v>
      </c>
      <c r="AA14" s="25"/>
      <c r="AB14" s="19"/>
      <c r="AC14" s="19" t="s">
        <v>128</v>
      </c>
      <c r="AD14" s="19"/>
      <c r="AE14" s="19" t="s">
        <v>129</v>
      </c>
      <c r="AF14" s="25"/>
      <c r="AG14" s="30" t="s">
        <v>247</v>
      </c>
      <c r="AH14" s="30" t="s">
        <v>238</v>
      </c>
      <c r="AI14" s="30" t="s">
        <v>239</v>
      </c>
      <c r="AJ14" s="30"/>
      <c r="AK14" s="25"/>
      <c r="AL14" s="26">
        <v>1</v>
      </c>
      <c r="AM14" s="26"/>
      <c r="AN14" s="26"/>
      <c r="AO14" s="28"/>
      <c r="AP14" s="31"/>
      <c r="AQ14" s="26">
        <v>1</v>
      </c>
      <c r="AR14" s="42"/>
      <c r="AS14" s="42"/>
      <c r="AT14" s="42"/>
    </row>
    <row r="15" spans="1:46" s="4" customFormat="1" ht="15" customHeight="1" x14ac:dyDescent="0.25">
      <c r="A15" s="2"/>
      <c r="B15" s="26">
        <v>2010</v>
      </c>
      <c r="C15" s="26" t="s">
        <v>127</v>
      </c>
      <c r="D15" s="27" t="s">
        <v>130</v>
      </c>
      <c r="E15" s="26">
        <v>26</v>
      </c>
      <c r="F15" s="154">
        <v>9</v>
      </c>
      <c r="G15" s="154">
        <v>14</v>
      </c>
      <c r="H15" s="154">
        <v>60</v>
      </c>
      <c r="I15" s="154">
        <v>220</v>
      </c>
      <c r="J15" s="26">
        <v>24</v>
      </c>
      <c r="K15" s="26">
        <v>136</v>
      </c>
      <c r="L15" s="26">
        <v>37</v>
      </c>
      <c r="M15" s="31">
        <v>23</v>
      </c>
      <c r="N15" s="29">
        <v>0.88</v>
      </c>
      <c r="O15" s="25">
        <f t="shared" si="0"/>
        <v>250</v>
      </c>
      <c r="P15" s="110"/>
      <c r="Q15" s="16" t="s">
        <v>123</v>
      </c>
      <c r="R15" s="19" t="s">
        <v>122</v>
      </c>
      <c r="S15" s="26" t="s">
        <v>127</v>
      </c>
      <c r="T15" s="32"/>
      <c r="U15" s="26">
        <v>11</v>
      </c>
      <c r="V15" s="26">
        <v>1</v>
      </c>
      <c r="W15" s="28">
        <v>3</v>
      </c>
      <c r="X15" s="26">
        <v>17</v>
      </c>
      <c r="Y15" s="26">
        <v>73</v>
      </c>
      <c r="Z15" s="29">
        <v>0.78500000000000003</v>
      </c>
      <c r="AA15" s="25"/>
      <c r="AB15" s="19"/>
      <c r="AC15" s="19" t="s">
        <v>123</v>
      </c>
      <c r="AD15" s="19" t="s">
        <v>125</v>
      </c>
      <c r="AE15" s="26" t="s">
        <v>127</v>
      </c>
      <c r="AF15" s="25"/>
      <c r="AG15" s="30" t="s">
        <v>248</v>
      </c>
      <c r="AH15" s="30" t="s">
        <v>240</v>
      </c>
      <c r="AI15" s="30"/>
      <c r="AJ15" s="30" t="s">
        <v>241</v>
      </c>
      <c r="AK15" s="25"/>
      <c r="AL15" s="26">
        <v>1</v>
      </c>
      <c r="AM15" s="26"/>
      <c r="AN15" s="26">
        <v>1</v>
      </c>
      <c r="AO15" s="28">
        <v>1</v>
      </c>
      <c r="AP15" s="31"/>
      <c r="AQ15" s="26"/>
      <c r="AR15" s="42"/>
      <c r="AS15" s="42"/>
      <c r="AT15" s="42"/>
    </row>
    <row r="16" spans="1:46" s="4" customFormat="1" ht="15" customHeight="1" x14ac:dyDescent="0.25">
      <c r="A16" s="2"/>
      <c r="B16" s="26">
        <v>2011</v>
      </c>
      <c r="C16" s="26" t="s">
        <v>123</v>
      </c>
      <c r="D16" s="27" t="s">
        <v>130</v>
      </c>
      <c r="E16" s="26">
        <v>26</v>
      </c>
      <c r="F16" s="26">
        <v>6</v>
      </c>
      <c r="G16" s="26">
        <v>12</v>
      </c>
      <c r="H16" s="26">
        <v>60</v>
      </c>
      <c r="I16" s="26">
        <v>205</v>
      </c>
      <c r="J16" s="26">
        <v>20</v>
      </c>
      <c r="K16" s="26">
        <v>103</v>
      </c>
      <c r="L16" s="26">
        <v>64</v>
      </c>
      <c r="M16" s="31">
        <v>18</v>
      </c>
      <c r="N16" s="29">
        <v>0.82699999999999996</v>
      </c>
      <c r="O16" s="25">
        <f>PRODUCT(I16/N16)</f>
        <v>247.88391777509071</v>
      </c>
      <c r="P16" s="110"/>
      <c r="Q16" s="16" t="s">
        <v>122</v>
      </c>
      <c r="R16" s="19" t="s">
        <v>121</v>
      </c>
      <c r="S16" s="26" t="s">
        <v>127</v>
      </c>
      <c r="T16" s="32"/>
      <c r="U16" s="26">
        <v>12</v>
      </c>
      <c r="V16" s="26">
        <v>2</v>
      </c>
      <c r="W16" s="28">
        <v>5</v>
      </c>
      <c r="X16" s="26">
        <v>17</v>
      </c>
      <c r="Y16" s="26">
        <v>99</v>
      </c>
      <c r="Z16" s="29">
        <v>0.86799999999999999</v>
      </c>
      <c r="AA16" s="25"/>
      <c r="AB16" s="19"/>
      <c r="AC16" s="19" t="s">
        <v>125</v>
      </c>
      <c r="AD16" s="19" t="s">
        <v>129</v>
      </c>
      <c r="AE16" s="26" t="s">
        <v>127</v>
      </c>
      <c r="AF16" s="25"/>
      <c r="AG16" s="30" t="s">
        <v>249</v>
      </c>
      <c r="AH16" s="30" t="s">
        <v>242</v>
      </c>
      <c r="AI16" s="30"/>
      <c r="AJ16" s="30" t="s">
        <v>236</v>
      </c>
      <c r="AK16" s="25"/>
      <c r="AL16" s="26">
        <v>1</v>
      </c>
      <c r="AM16" s="26">
        <v>1</v>
      </c>
      <c r="AN16" s="26"/>
      <c r="AO16" s="28"/>
      <c r="AP16" s="31">
        <v>1</v>
      </c>
      <c r="AQ16" s="26"/>
      <c r="AR16" s="42"/>
      <c r="AS16" s="42"/>
      <c r="AT16" s="42"/>
    </row>
    <row r="17" spans="1:53" s="4" customFormat="1" ht="15" customHeight="1" x14ac:dyDescent="0.25">
      <c r="A17" s="2"/>
      <c r="B17" s="26">
        <v>2012</v>
      </c>
      <c r="C17" s="26" t="s">
        <v>123</v>
      </c>
      <c r="D17" s="27" t="s">
        <v>130</v>
      </c>
      <c r="E17" s="26">
        <v>26</v>
      </c>
      <c r="F17" s="154">
        <v>7</v>
      </c>
      <c r="G17" s="154">
        <v>12</v>
      </c>
      <c r="H17" s="154">
        <v>56</v>
      </c>
      <c r="I17" s="154">
        <v>199</v>
      </c>
      <c r="J17" s="26">
        <v>26</v>
      </c>
      <c r="K17" s="26">
        <v>89</v>
      </c>
      <c r="L17" s="26">
        <v>65</v>
      </c>
      <c r="M17" s="31">
        <v>19</v>
      </c>
      <c r="N17" s="29">
        <v>0.80200000000000005</v>
      </c>
      <c r="O17" s="25">
        <f>PRODUCT(I17/N17)</f>
        <v>248.1296758104738</v>
      </c>
      <c r="P17" s="110"/>
      <c r="Q17" s="16" t="s">
        <v>123</v>
      </c>
      <c r="R17" s="19" t="s">
        <v>122</v>
      </c>
      <c r="S17" s="19" t="s">
        <v>123</v>
      </c>
      <c r="T17" s="32"/>
      <c r="U17" s="26">
        <v>12</v>
      </c>
      <c r="V17" s="26">
        <v>1</v>
      </c>
      <c r="W17" s="28">
        <v>1</v>
      </c>
      <c r="X17" s="26">
        <v>9</v>
      </c>
      <c r="Y17" s="26">
        <v>66</v>
      </c>
      <c r="Z17" s="29">
        <v>0.72499999999999998</v>
      </c>
      <c r="AA17" s="25"/>
      <c r="AB17" s="19"/>
      <c r="AC17" s="19"/>
      <c r="AD17" s="19"/>
      <c r="AE17" s="19" t="s">
        <v>128</v>
      </c>
      <c r="AF17" s="25"/>
      <c r="AG17" s="30" t="s">
        <v>250</v>
      </c>
      <c r="AH17" s="30" t="s">
        <v>243</v>
      </c>
      <c r="AI17" s="30"/>
      <c r="AJ17" s="30" t="s">
        <v>228</v>
      </c>
      <c r="AK17" s="25"/>
      <c r="AL17" s="26">
        <v>1</v>
      </c>
      <c r="AM17" s="26"/>
      <c r="AN17" s="26"/>
      <c r="AO17" s="28"/>
      <c r="AP17" s="31">
        <v>1</v>
      </c>
      <c r="AQ17" s="26"/>
      <c r="AR17" s="42"/>
      <c r="AS17" s="42"/>
      <c r="AT17" s="42"/>
    </row>
    <row r="18" spans="1:53" s="4" customFormat="1" ht="15" customHeight="1" x14ac:dyDescent="0.25">
      <c r="A18" s="2"/>
      <c r="B18" s="26">
        <v>2013</v>
      </c>
      <c r="C18" s="26" t="s">
        <v>123</v>
      </c>
      <c r="D18" s="27" t="s">
        <v>130</v>
      </c>
      <c r="E18" s="26">
        <v>26</v>
      </c>
      <c r="F18" s="26">
        <v>4</v>
      </c>
      <c r="G18" s="26">
        <v>10</v>
      </c>
      <c r="H18" s="26">
        <v>59</v>
      </c>
      <c r="I18" s="26">
        <v>221</v>
      </c>
      <c r="J18" s="26">
        <v>25</v>
      </c>
      <c r="K18" s="26">
        <v>130</v>
      </c>
      <c r="L18" s="26">
        <v>52</v>
      </c>
      <c r="M18" s="31">
        <v>14</v>
      </c>
      <c r="N18" s="29">
        <v>0.84399999999999997</v>
      </c>
      <c r="O18" s="25">
        <f>PRODUCT(I18/N18)</f>
        <v>261.84834123222748</v>
      </c>
      <c r="P18" s="110"/>
      <c r="Q18" s="16" t="s">
        <v>123</v>
      </c>
      <c r="R18" s="19" t="s">
        <v>118</v>
      </c>
      <c r="S18" s="26" t="s">
        <v>127</v>
      </c>
      <c r="T18" s="32"/>
      <c r="U18" s="26">
        <v>11</v>
      </c>
      <c r="V18" s="26">
        <v>4</v>
      </c>
      <c r="W18" s="28">
        <v>8</v>
      </c>
      <c r="X18" s="26">
        <v>21</v>
      </c>
      <c r="Y18" s="26">
        <v>96</v>
      </c>
      <c r="Z18" s="29">
        <v>0.84199999999999997</v>
      </c>
      <c r="AA18" s="25"/>
      <c r="AB18" s="19" t="s">
        <v>129</v>
      </c>
      <c r="AC18" s="19" t="s">
        <v>123</v>
      </c>
      <c r="AD18" s="26" t="s">
        <v>127</v>
      </c>
      <c r="AE18" s="26" t="s">
        <v>127</v>
      </c>
      <c r="AF18" s="25"/>
      <c r="AG18" s="30" t="s">
        <v>251</v>
      </c>
      <c r="AH18" s="30" t="s">
        <v>244</v>
      </c>
      <c r="AI18" s="30"/>
      <c r="AJ18" s="30" t="s">
        <v>228</v>
      </c>
      <c r="AK18" s="25"/>
      <c r="AL18" s="26">
        <v>1</v>
      </c>
      <c r="AM18" s="26"/>
      <c r="AN18" s="26"/>
      <c r="AO18" s="28"/>
      <c r="AP18" s="31">
        <v>1</v>
      </c>
      <c r="AQ18" s="26"/>
      <c r="AR18" s="42"/>
      <c r="AS18" s="42"/>
      <c r="AT18" s="42"/>
      <c r="AU18" s="42"/>
      <c r="AV18" s="42"/>
      <c r="AW18" s="42"/>
      <c r="AX18" s="42"/>
      <c r="AY18" s="42"/>
      <c r="AZ18" s="42"/>
      <c r="BA18" s="42"/>
    </row>
    <row r="19" spans="1:53" s="4" customFormat="1" ht="15" customHeight="1" x14ac:dyDescent="0.25">
      <c r="A19" s="2"/>
      <c r="B19" s="26">
        <v>2014</v>
      </c>
      <c r="C19" s="26" t="s">
        <v>123</v>
      </c>
      <c r="D19" s="27" t="s">
        <v>130</v>
      </c>
      <c r="E19" s="26">
        <v>30</v>
      </c>
      <c r="F19" s="154">
        <v>6</v>
      </c>
      <c r="G19" s="154">
        <v>41</v>
      </c>
      <c r="H19" s="154">
        <v>48</v>
      </c>
      <c r="I19" s="154">
        <v>182</v>
      </c>
      <c r="J19" s="26">
        <v>12</v>
      </c>
      <c r="K19" s="26">
        <v>51</v>
      </c>
      <c r="L19" s="26">
        <v>72</v>
      </c>
      <c r="M19" s="31">
        <v>47</v>
      </c>
      <c r="N19" s="29">
        <v>0.70299999999999996</v>
      </c>
      <c r="O19" s="25">
        <f>PRODUCT(I19/N19)</f>
        <v>258.89046941678521</v>
      </c>
      <c r="P19" s="110"/>
      <c r="Q19" s="16" t="s">
        <v>119</v>
      </c>
      <c r="R19" s="19" t="s">
        <v>121</v>
      </c>
      <c r="S19" s="19" t="s">
        <v>126</v>
      </c>
      <c r="T19" s="32"/>
      <c r="U19" s="26">
        <v>10</v>
      </c>
      <c r="V19" s="26">
        <v>2</v>
      </c>
      <c r="W19" s="28">
        <v>12</v>
      </c>
      <c r="X19" s="26">
        <v>10</v>
      </c>
      <c r="Y19" s="26">
        <v>60</v>
      </c>
      <c r="Z19" s="29">
        <v>0.59399999999999997</v>
      </c>
      <c r="AA19" s="25"/>
      <c r="AB19" s="19" t="s">
        <v>126</v>
      </c>
      <c r="AC19" s="19" t="s">
        <v>118</v>
      </c>
      <c r="AD19" s="19" t="s">
        <v>122</v>
      </c>
      <c r="AE19" s="19" t="s">
        <v>123</v>
      </c>
      <c r="AF19" s="25"/>
      <c r="AG19" s="30" t="s">
        <v>248</v>
      </c>
      <c r="AH19" s="30" t="s">
        <v>243</v>
      </c>
      <c r="AI19" s="30"/>
      <c r="AJ19" s="30" t="s">
        <v>228</v>
      </c>
      <c r="AK19" s="25"/>
      <c r="AL19" s="26">
        <v>1</v>
      </c>
      <c r="AM19" s="26"/>
      <c r="AN19" s="26"/>
      <c r="AO19" s="28"/>
      <c r="AP19" s="31">
        <v>1</v>
      </c>
      <c r="AQ19" s="26"/>
      <c r="AR19" s="42"/>
      <c r="AS19" s="42"/>
      <c r="AT19" s="42"/>
      <c r="AU19" s="42"/>
      <c r="AV19" s="42"/>
      <c r="AW19" s="42"/>
      <c r="AX19" s="42"/>
      <c r="AY19" s="42"/>
      <c r="AZ19" s="42"/>
      <c r="BA19" s="42"/>
    </row>
    <row r="20" spans="1:53" s="4" customFormat="1" ht="15" customHeight="1" x14ac:dyDescent="0.25">
      <c r="A20" s="2"/>
      <c r="B20" s="26">
        <v>2015</v>
      </c>
      <c r="C20" s="26" t="s">
        <v>123</v>
      </c>
      <c r="D20" s="27" t="s">
        <v>130</v>
      </c>
      <c r="E20" s="26">
        <v>30</v>
      </c>
      <c r="F20" s="26">
        <v>8</v>
      </c>
      <c r="G20" s="26">
        <v>73</v>
      </c>
      <c r="H20" s="26">
        <v>30</v>
      </c>
      <c r="I20" s="26">
        <v>192</v>
      </c>
      <c r="J20" s="26">
        <v>13</v>
      </c>
      <c r="K20" s="26">
        <v>33</v>
      </c>
      <c r="L20" s="26">
        <v>65</v>
      </c>
      <c r="M20" s="26">
        <v>81</v>
      </c>
      <c r="N20" s="34">
        <v>0.69059999999999999</v>
      </c>
      <c r="O20" s="115">
        <v>278</v>
      </c>
      <c r="P20" s="110" t="s">
        <v>125</v>
      </c>
      <c r="Q20" s="16"/>
      <c r="R20" s="26" t="s">
        <v>127</v>
      </c>
      <c r="S20" s="19" t="s">
        <v>128</v>
      </c>
      <c r="T20" s="32"/>
      <c r="U20" s="26">
        <v>11</v>
      </c>
      <c r="V20" s="26">
        <v>3</v>
      </c>
      <c r="W20" s="28">
        <v>18</v>
      </c>
      <c r="X20" s="26">
        <v>9</v>
      </c>
      <c r="Y20" s="26">
        <v>61</v>
      </c>
      <c r="Z20" s="29">
        <v>0.65600000000000003</v>
      </c>
      <c r="AA20" s="25"/>
      <c r="AB20" s="19" t="s">
        <v>128</v>
      </c>
      <c r="AC20" s="19"/>
      <c r="AD20" s="19" t="s">
        <v>122</v>
      </c>
      <c r="AE20" s="19" t="s">
        <v>126</v>
      </c>
      <c r="AF20" s="25"/>
      <c r="AG20" s="30" t="s">
        <v>252</v>
      </c>
      <c r="AH20" s="30" t="s">
        <v>245</v>
      </c>
      <c r="AI20" s="30"/>
      <c r="AJ20" s="30" t="s">
        <v>236</v>
      </c>
      <c r="AK20" s="25"/>
      <c r="AL20" s="26">
        <v>1</v>
      </c>
      <c r="AM20" s="26"/>
      <c r="AN20" s="26"/>
      <c r="AO20" s="28"/>
      <c r="AP20" s="31">
        <v>1</v>
      </c>
      <c r="AQ20" s="26"/>
      <c r="AR20" s="42"/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s="4" customFormat="1" ht="15" customHeight="1" x14ac:dyDescent="0.25">
      <c r="A21" s="2"/>
      <c r="B21" s="26">
        <v>2016</v>
      </c>
      <c r="C21" s="26" t="s">
        <v>127</v>
      </c>
      <c r="D21" s="27" t="s">
        <v>130</v>
      </c>
      <c r="E21" s="26">
        <v>28</v>
      </c>
      <c r="F21" s="26">
        <v>11</v>
      </c>
      <c r="G21" s="26">
        <v>81</v>
      </c>
      <c r="H21" s="26">
        <v>39</v>
      </c>
      <c r="I21" s="26">
        <v>175</v>
      </c>
      <c r="J21" s="26">
        <v>8</v>
      </c>
      <c r="K21" s="26">
        <v>16</v>
      </c>
      <c r="L21" s="26">
        <v>59</v>
      </c>
      <c r="M21" s="26">
        <v>92</v>
      </c>
      <c r="N21" s="34">
        <v>0.66800000000000004</v>
      </c>
      <c r="O21" s="115">
        <v>262</v>
      </c>
      <c r="P21" s="110" t="s">
        <v>126</v>
      </c>
      <c r="Q21" s="16"/>
      <c r="R21" s="28" t="s">
        <v>127</v>
      </c>
      <c r="S21" s="19" t="s">
        <v>119</v>
      </c>
      <c r="T21" s="32"/>
      <c r="U21" s="26">
        <v>11</v>
      </c>
      <c r="V21" s="26">
        <v>2</v>
      </c>
      <c r="W21" s="28">
        <v>18</v>
      </c>
      <c r="X21" s="26">
        <v>11</v>
      </c>
      <c r="Y21" s="26">
        <v>69</v>
      </c>
      <c r="Z21" s="29">
        <v>0.65700000000000003</v>
      </c>
      <c r="AA21" s="25"/>
      <c r="AB21" s="19" t="s">
        <v>126</v>
      </c>
      <c r="AC21" s="19"/>
      <c r="AD21" s="19" t="s">
        <v>122</v>
      </c>
      <c r="AE21" s="19" t="s">
        <v>128</v>
      </c>
      <c r="AF21" s="25"/>
      <c r="AG21" s="30" t="s">
        <v>253</v>
      </c>
      <c r="AH21" s="30" t="s">
        <v>246</v>
      </c>
      <c r="AI21" s="30"/>
      <c r="AJ21" s="30" t="s">
        <v>232</v>
      </c>
      <c r="AK21" s="25"/>
      <c r="AL21" s="26">
        <v>1</v>
      </c>
      <c r="AM21" s="26"/>
      <c r="AN21" s="26">
        <v>1</v>
      </c>
      <c r="AO21" s="28">
        <v>1</v>
      </c>
      <c r="AP21" s="31"/>
      <c r="AQ21" s="26"/>
      <c r="AR21" s="42"/>
      <c r="AS21" s="42"/>
      <c r="AT21" s="42"/>
      <c r="AU21" s="42"/>
      <c r="AV21" s="42"/>
      <c r="AW21" s="42"/>
      <c r="AX21" s="42"/>
      <c r="AY21" s="42"/>
      <c r="AZ21" s="42"/>
      <c r="BA21" s="42"/>
    </row>
    <row r="22" spans="1:53" s="4" customFormat="1" ht="15" customHeight="1" x14ac:dyDescent="0.25">
      <c r="A22" s="2"/>
      <c r="B22" s="26">
        <v>2017</v>
      </c>
      <c r="C22" s="26"/>
      <c r="D22" s="27" t="s">
        <v>130</v>
      </c>
      <c r="E22" s="26">
        <v>32</v>
      </c>
      <c r="F22" s="26">
        <v>5</v>
      </c>
      <c r="G22" s="26">
        <v>44</v>
      </c>
      <c r="H22" s="26">
        <v>32</v>
      </c>
      <c r="I22" s="26">
        <v>186</v>
      </c>
      <c r="J22" s="26">
        <v>17</v>
      </c>
      <c r="K22" s="26">
        <v>36</v>
      </c>
      <c r="L22" s="26">
        <v>84</v>
      </c>
      <c r="M22" s="26">
        <v>49</v>
      </c>
      <c r="N22" s="34">
        <v>0.65029999999999999</v>
      </c>
      <c r="O22" s="115">
        <v>286</v>
      </c>
      <c r="P22" s="110"/>
      <c r="Q22" s="16"/>
      <c r="R22" s="19" t="s">
        <v>129</v>
      </c>
      <c r="S22" s="19" t="s">
        <v>125</v>
      </c>
      <c r="T22" s="32"/>
      <c r="U22" s="26"/>
      <c r="V22" s="26"/>
      <c r="W22" s="28"/>
      <c r="X22" s="26"/>
      <c r="Y22" s="26"/>
      <c r="Z22" s="29"/>
      <c r="AA22" s="25"/>
      <c r="AB22" s="19"/>
      <c r="AC22" s="19"/>
      <c r="AD22" s="19"/>
      <c r="AE22" s="19"/>
      <c r="AF22" s="25"/>
      <c r="AG22" s="30"/>
      <c r="AH22" s="30"/>
      <c r="AI22" s="30"/>
      <c r="AJ22" s="30"/>
      <c r="AK22" s="25"/>
      <c r="AL22" s="26">
        <v>1</v>
      </c>
      <c r="AM22" s="26"/>
      <c r="AN22" s="26">
        <v>1</v>
      </c>
      <c r="AO22" s="28"/>
      <c r="AP22" s="31"/>
      <c r="AQ22" s="26"/>
      <c r="AR22" s="42"/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s="4" customFormat="1" ht="15" customHeight="1" x14ac:dyDescent="0.25">
      <c r="A23" s="1"/>
      <c r="B23" s="17" t="s">
        <v>7</v>
      </c>
      <c r="C23" s="18"/>
      <c r="D23" s="16"/>
      <c r="E23" s="19">
        <f>SUM(E4:E22)</f>
        <v>482</v>
      </c>
      <c r="F23" s="19">
        <f t="shared" ref="F23:M23" si="1">SUM(F4:F22)</f>
        <v>75</v>
      </c>
      <c r="G23" s="19">
        <f t="shared" si="1"/>
        <v>329</v>
      </c>
      <c r="H23" s="19">
        <f t="shared" si="1"/>
        <v>628</v>
      </c>
      <c r="I23" s="19">
        <f t="shared" si="1"/>
        <v>2538</v>
      </c>
      <c r="J23" s="19">
        <f t="shared" si="1"/>
        <v>640</v>
      </c>
      <c r="K23" s="19">
        <f t="shared" si="1"/>
        <v>858</v>
      </c>
      <c r="L23" s="19">
        <f t="shared" si="1"/>
        <v>636</v>
      </c>
      <c r="M23" s="18">
        <f t="shared" si="1"/>
        <v>404</v>
      </c>
      <c r="N23" s="36">
        <f>PRODUCT(I23/O23)</f>
        <v>0.67730226845960295</v>
      </c>
      <c r="O23" s="140">
        <f>SUM(O5:O22)</f>
        <v>3747.2191046579619</v>
      </c>
      <c r="P23" s="110" t="s">
        <v>104</v>
      </c>
      <c r="Q23" s="110" t="s">
        <v>141</v>
      </c>
      <c r="R23" s="110" t="s">
        <v>142</v>
      </c>
      <c r="S23" s="110" t="s">
        <v>143</v>
      </c>
      <c r="T23" s="32"/>
      <c r="U23" s="19">
        <f>SUM(U7:U22)</f>
        <v>159</v>
      </c>
      <c r="V23" s="19">
        <f t="shared" ref="V23:Y23" si="2">SUM(V7:V22)</f>
        <v>26</v>
      </c>
      <c r="W23" s="19">
        <f t="shared" si="2"/>
        <v>83</v>
      </c>
      <c r="X23" s="19">
        <f t="shared" si="2"/>
        <v>187</v>
      </c>
      <c r="Y23" s="19">
        <f t="shared" si="2"/>
        <v>880</v>
      </c>
      <c r="Z23" s="36">
        <f>PRODUCT(Y23/AA23)</f>
        <v>0.66465256797583083</v>
      </c>
      <c r="AA23" s="25">
        <v>1324</v>
      </c>
      <c r="AB23" s="110" t="s">
        <v>104</v>
      </c>
      <c r="AC23" s="110" t="s">
        <v>144</v>
      </c>
      <c r="AD23" s="110" t="s">
        <v>145</v>
      </c>
      <c r="AE23" s="110" t="s">
        <v>143</v>
      </c>
      <c r="AF23" s="25"/>
      <c r="AG23" s="110" t="s">
        <v>150</v>
      </c>
      <c r="AH23" s="110" t="s">
        <v>151</v>
      </c>
      <c r="AI23" s="110" t="s">
        <v>152</v>
      </c>
      <c r="AJ23" s="110" t="s">
        <v>153</v>
      </c>
      <c r="AK23" s="25"/>
      <c r="AL23" s="19">
        <f t="shared" ref="AL23:AQ23" si="3">SUM(AL4:AL22)</f>
        <v>13</v>
      </c>
      <c r="AM23" s="19">
        <f t="shared" si="3"/>
        <v>1</v>
      </c>
      <c r="AN23" s="19">
        <f t="shared" si="3"/>
        <v>3</v>
      </c>
      <c r="AO23" s="19">
        <f t="shared" si="3"/>
        <v>2</v>
      </c>
      <c r="AP23" s="19">
        <f t="shared" si="3"/>
        <v>6</v>
      </c>
      <c r="AQ23" s="19">
        <f t="shared" si="3"/>
        <v>3</v>
      </c>
      <c r="AR23" s="42"/>
      <c r="AS23" s="42"/>
      <c r="AT23" s="42"/>
      <c r="AU23" s="42"/>
      <c r="AV23" s="42"/>
      <c r="AW23" s="42"/>
      <c r="AX23" s="42"/>
      <c r="AY23" s="42"/>
      <c r="AZ23" s="42"/>
      <c r="BA23" s="42"/>
    </row>
    <row r="24" spans="1:53" s="4" customFormat="1" ht="15" customHeight="1" x14ac:dyDescent="0.25">
      <c r="A24" s="1"/>
      <c r="B24" s="17" t="s">
        <v>107</v>
      </c>
      <c r="C24" s="18"/>
      <c r="D24" s="16"/>
      <c r="E24" s="19"/>
      <c r="F24" s="19"/>
      <c r="G24" s="19"/>
      <c r="H24" s="19"/>
      <c r="I24" s="19"/>
      <c r="J24" s="18"/>
      <c r="K24" s="15"/>
      <c r="L24" s="15"/>
      <c r="M24" s="15"/>
      <c r="N24" s="141"/>
      <c r="O24" s="25"/>
      <c r="P24" s="23"/>
      <c r="Q24" s="21"/>
      <c r="R24" s="142"/>
      <c r="S24" s="143"/>
      <c r="T24" s="25"/>
      <c r="U24" s="33">
        <v>7</v>
      </c>
      <c r="V24" s="33">
        <v>0</v>
      </c>
      <c r="W24" s="33">
        <v>1</v>
      </c>
      <c r="X24" s="33">
        <v>0</v>
      </c>
      <c r="Y24" s="33">
        <v>14</v>
      </c>
      <c r="Z24" s="65">
        <v>0.36799999999999999</v>
      </c>
      <c r="AA24" s="25"/>
      <c r="AB24" s="144"/>
      <c r="AC24" s="145"/>
      <c r="AD24" s="142"/>
      <c r="AE24" s="143"/>
      <c r="AF24" s="25"/>
      <c r="AG24" s="146">
        <v>0.8</v>
      </c>
      <c r="AH24" s="147">
        <v>0.75</v>
      </c>
      <c r="AI24" s="147">
        <v>0.75</v>
      </c>
      <c r="AJ24" s="148">
        <v>0.25</v>
      </c>
      <c r="AK24" s="25"/>
      <c r="AL24" s="18"/>
      <c r="AM24" s="15"/>
      <c r="AN24" s="15"/>
      <c r="AO24" s="15"/>
      <c r="AP24" s="15"/>
      <c r="AQ24" s="16"/>
      <c r="AR24" s="42"/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15" customHeight="1" x14ac:dyDescent="0.25">
      <c r="A25" s="2"/>
      <c r="B25" s="27" t="s">
        <v>2</v>
      </c>
      <c r="C25" s="31"/>
      <c r="D25" s="37">
        <f>SUM(F23:H23)+((I23-F23-G23)/3)+(E23/3)+(AL23*25)+(AM23*25)+(AN23*10)+(AO23*25)+(AP23*20)+(AQ23*15)</f>
        <v>2499</v>
      </c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8"/>
      <c r="P25" s="25"/>
      <c r="Q25" s="25"/>
      <c r="R25" s="25"/>
      <c r="S25" s="25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25"/>
      <c r="AG25" s="38"/>
      <c r="AH25" s="38"/>
      <c r="AI25" s="38"/>
      <c r="AJ25" s="38"/>
      <c r="AK25" s="25"/>
      <c r="AL25" s="38"/>
      <c r="AM25" s="38"/>
      <c r="AN25" s="38"/>
      <c r="AO25" s="38"/>
      <c r="AP25" s="38"/>
      <c r="AQ25" s="38"/>
      <c r="AR25" s="42"/>
      <c r="AS25" s="42"/>
      <c r="AT25" s="42"/>
      <c r="AU25" s="42"/>
      <c r="AV25" s="42"/>
      <c r="AW25" s="42"/>
      <c r="AX25" s="42"/>
      <c r="AY25" s="42"/>
      <c r="AZ25" s="42"/>
      <c r="BA25" s="42"/>
    </row>
    <row r="26" spans="1:53" s="4" customFormat="1" ht="15" customHeight="1" x14ac:dyDescent="0.25">
      <c r="A26" s="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32"/>
      <c r="P26" s="32"/>
      <c r="Q26" s="32"/>
      <c r="R26" s="32"/>
      <c r="S26" s="32"/>
      <c r="T26" s="32"/>
      <c r="U26" s="38"/>
      <c r="V26" s="41"/>
      <c r="W26" s="38"/>
      <c r="X26" s="38"/>
      <c r="Y26" s="38"/>
      <c r="Z26" s="38"/>
      <c r="AA26" s="38"/>
      <c r="AB26" s="38"/>
      <c r="AC26" s="38"/>
      <c r="AD26" s="38"/>
      <c r="AE26" s="38"/>
      <c r="AF26" s="25"/>
      <c r="AG26" s="38"/>
      <c r="AH26" s="38"/>
      <c r="AI26" s="38"/>
      <c r="AJ26" s="38"/>
      <c r="AK26" s="25"/>
      <c r="AL26" s="38"/>
      <c r="AM26" s="38"/>
      <c r="AN26" s="38"/>
      <c r="AO26" s="38"/>
      <c r="AP26" s="38"/>
      <c r="AQ26" s="38"/>
      <c r="AR26" s="42"/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15" customHeight="1" x14ac:dyDescent="0.25">
      <c r="A27" s="2"/>
      <c r="B27" s="23" t="s">
        <v>25</v>
      </c>
      <c r="C27" s="43"/>
      <c r="D27" s="43"/>
      <c r="E27" s="19" t="s">
        <v>3</v>
      </c>
      <c r="F27" s="19" t="s">
        <v>8</v>
      </c>
      <c r="G27" s="16" t="s">
        <v>5</v>
      </c>
      <c r="H27" s="19" t="s">
        <v>6</v>
      </c>
      <c r="I27" s="19" t="s">
        <v>17</v>
      </c>
      <c r="J27" s="38"/>
      <c r="K27" s="19" t="s">
        <v>27</v>
      </c>
      <c r="L27" s="19" t="s">
        <v>28</v>
      </c>
      <c r="M27" s="19" t="s">
        <v>29</v>
      </c>
      <c r="N27" s="19" t="s">
        <v>22</v>
      </c>
      <c r="O27" s="25"/>
      <c r="P27" s="44" t="s">
        <v>30</v>
      </c>
      <c r="Q27" s="13"/>
      <c r="R27" s="13"/>
      <c r="S27" s="13"/>
      <c r="T27" s="45"/>
      <c r="U27" s="45"/>
      <c r="V27" s="45"/>
      <c r="W27" s="45"/>
      <c r="X27" s="45"/>
      <c r="Y27" s="13"/>
      <c r="Z27" s="13"/>
      <c r="AA27" s="13"/>
      <c r="AB27" s="45"/>
      <c r="AC27" s="45"/>
      <c r="AD27" s="13"/>
      <c r="AE27" s="46"/>
      <c r="AF27" s="25"/>
      <c r="AG27" s="44" t="s">
        <v>258</v>
      </c>
      <c r="AH27" s="13"/>
      <c r="AI27" s="45"/>
      <c r="AJ27" s="46"/>
      <c r="AK27" s="25"/>
      <c r="AL27" s="11" t="s">
        <v>259</v>
      </c>
      <c r="AM27" s="13"/>
      <c r="AN27" s="13"/>
      <c r="AO27" s="13"/>
      <c r="AP27" s="13"/>
      <c r="AQ27" s="46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spans="1:53" ht="15" customHeight="1" x14ac:dyDescent="0.25">
      <c r="A28" s="2"/>
      <c r="B28" s="44" t="s">
        <v>13</v>
      </c>
      <c r="C28" s="13"/>
      <c r="D28" s="46"/>
      <c r="E28" s="26">
        <f>PRODUCT(E23)</f>
        <v>482</v>
      </c>
      <c r="F28" s="26">
        <f>PRODUCT(F23)</f>
        <v>75</v>
      </c>
      <c r="G28" s="26">
        <f>PRODUCT(G23)</f>
        <v>329</v>
      </c>
      <c r="H28" s="26">
        <f>PRODUCT(H23)</f>
        <v>628</v>
      </c>
      <c r="I28" s="26">
        <f>PRODUCT(I23)</f>
        <v>2538</v>
      </c>
      <c r="J28" s="38"/>
      <c r="K28" s="47">
        <f>PRODUCT((F28+G28)/E28)</f>
        <v>0.83817427385892118</v>
      </c>
      <c r="L28" s="47">
        <f>PRODUCT(H28/E28)</f>
        <v>1.3029045643153527</v>
      </c>
      <c r="M28" s="47">
        <f>PRODUCT(I28/E28)</f>
        <v>5.2655601659751037</v>
      </c>
      <c r="N28" s="34">
        <f>PRODUCT(N23)</f>
        <v>0.67730226845960295</v>
      </c>
      <c r="O28" s="25">
        <f>PRODUCT(O23)</f>
        <v>3747.2191046579619</v>
      </c>
      <c r="P28" s="48" t="s">
        <v>9</v>
      </c>
      <c r="Q28" s="49"/>
      <c r="R28" s="50" t="s">
        <v>131</v>
      </c>
      <c r="S28" s="50"/>
      <c r="T28" s="50"/>
      <c r="U28" s="50"/>
      <c r="V28" s="50"/>
      <c r="W28" s="50"/>
      <c r="X28" s="50"/>
      <c r="Y28" s="50"/>
      <c r="Z28" s="51" t="s">
        <v>11</v>
      </c>
      <c r="AA28" s="51"/>
      <c r="AB28" s="50"/>
      <c r="AC28" s="52" t="s">
        <v>132</v>
      </c>
      <c r="AD28" s="149"/>
      <c r="AE28" s="137"/>
      <c r="AF28" s="25"/>
      <c r="AG28" s="56" t="s">
        <v>224</v>
      </c>
      <c r="AH28" s="122" t="s">
        <v>226</v>
      </c>
      <c r="AI28" s="191" t="s">
        <v>225</v>
      </c>
      <c r="AJ28" s="137"/>
      <c r="AK28" s="25"/>
      <c r="AL28" s="48" t="s">
        <v>260</v>
      </c>
      <c r="AM28" s="51">
        <v>2010</v>
      </c>
      <c r="AN28" s="50"/>
      <c r="AO28" s="50" t="s">
        <v>264</v>
      </c>
      <c r="AP28" s="50"/>
      <c r="AQ28" s="137"/>
      <c r="AR28" s="42"/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15" customHeight="1" x14ac:dyDescent="0.25">
      <c r="A29" s="2"/>
      <c r="B29" s="53" t="s">
        <v>15</v>
      </c>
      <c r="C29" s="54"/>
      <c r="D29" s="55"/>
      <c r="E29" s="26">
        <f>SUM(U23)</f>
        <v>159</v>
      </c>
      <c r="F29" s="26">
        <f>SUM(V23)</f>
        <v>26</v>
      </c>
      <c r="G29" s="26">
        <f>SUM(W23)</f>
        <v>83</v>
      </c>
      <c r="H29" s="26">
        <f>SUM(X23)</f>
        <v>187</v>
      </c>
      <c r="I29" s="26">
        <f>SUM(Y23)</f>
        <v>880</v>
      </c>
      <c r="J29" s="38"/>
      <c r="K29" s="47">
        <f>PRODUCT((F29+G29)/E29)</f>
        <v>0.68553459119496851</v>
      </c>
      <c r="L29" s="47">
        <f>PRODUCT(H29/E29)</f>
        <v>1.1761006289308176</v>
      </c>
      <c r="M29" s="47">
        <f>PRODUCT(I29/E29)</f>
        <v>5.5345911949685531</v>
      </c>
      <c r="N29" s="34">
        <f>PRODUCT(I29/O29)</f>
        <v>0.66465256797583083</v>
      </c>
      <c r="O29" s="25">
        <v>1324</v>
      </c>
      <c r="P29" s="56" t="s">
        <v>110</v>
      </c>
      <c r="Q29" s="57"/>
      <c r="R29" s="58" t="s">
        <v>133</v>
      </c>
      <c r="S29" s="58"/>
      <c r="T29" s="58"/>
      <c r="U29" s="58"/>
      <c r="V29" s="58"/>
      <c r="W29" s="58"/>
      <c r="X29" s="58"/>
      <c r="Y29" s="58"/>
      <c r="Z29" s="59" t="s">
        <v>134</v>
      </c>
      <c r="AA29" s="59"/>
      <c r="AB29" s="58"/>
      <c r="AC29" s="60" t="s">
        <v>135</v>
      </c>
      <c r="AD29" s="150"/>
      <c r="AE29" s="138"/>
      <c r="AF29" s="25"/>
      <c r="AG29" s="193" t="s">
        <v>257</v>
      </c>
      <c r="AH29" s="122">
        <v>2016</v>
      </c>
      <c r="AI29" s="191" t="s">
        <v>227</v>
      </c>
      <c r="AJ29" s="138"/>
      <c r="AK29" s="25"/>
      <c r="AL29" s="56" t="s">
        <v>261</v>
      </c>
      <c r="AM29" s="59">
        <v>2011</v>
      </c>
      <c r="AN29" s="58"/>
      <c r="AO29" s="58" t="s">
        <v>267</v>
      </c>
      <c r="AP29" s="58"/>
      <c r="AQ29" s="138"/>
      <c r="AR29" s="42"/>
      <c r="AS29" s="42"/>
      <c r="AT29" s="42"/>
      <c r="AU29" s="42"/>
      <c r="AV29" s="42"/>
      <c r="AW29" s="42"/>
      <c r="AX29" s="42"/>
      <c r="AY29" s="42"/>
      <c r="AZ29" s="42"/>
      <c r="BA29" s="42"/>
    </row>
    <row r="30" spans="1:53" ht="15" customHeight="1" x14ac:dyDescent="0.25">
      <c r="A30" s="2"/>
      <c r="B30" s="61" t="s">
        <v>16</v>
      </c>
      <c r="C30" s="62"/>
      <c r="D30" s="63"/>
      <c r="E30" s="33">
        <v>7</v>
      </c>
      <c r="F30" s="33">
        <v>0</v>
      </c>
      <c r="G30" s="33">
        <v>1</v>
      </c>
      <c r="H30" s="33">
        <v>0</v>
      </c>
      <c r="I30" s="33">
        <v>14</v>
      </c>
      <c r="J30" s="38"/>
      <c r="K30" s="64">
        <f>PRODUCT((F30+G30)/E30)</f>
        <v>0.14285714285714285</v>
      </c>
      <c r="L30" s="64">
        <f>PRODUCT(H30/E30)</f>
        <v>0</v>
      </c>
      <c r="M30" s="64">
        <f>PRODUCT(I30/E30)</f>
        <v>2</v>
      </c>
      <c r="N30" s="65">
        <v>0.36799999999999999</v>
      </c>
      <c r="O30" s="25">
        <f>PRODUCT(I30/N30)</f>
        <v>38.043478260869563</v>
      </c>
      <c r="P30" s="56" t="s">
        <v>111</v>
      </c>
      <c r="Q30" s="57"/>
      <c r="R30" s="58" t="s">
        <v>133</v>
      </c>
      <c r="S30" s="58"/>
      <c r="T30" s="58"/>
      <c r="U30" s="58"/>
      <c r="V30" s="58"/>
      <c r="W30" s="58"/>
      <c r="X30" s="58"/>
      <c r="Y30" s="58"/>
      <c r="Z30" s="59" t="s">
        <v>134</v>
      </c>
      <c r="AA30" s="59"/>
      <c r="AB30" s="58"/>
      <c r="AC30" s="60" t="s">
        <v>135</v>
      </c>
      <c r="AD30" s="150"/>
      <c r="AE30" s="138"/>
      <c r="AF30" s="25"/>
      <c r="AG30" s="193"/>
      <c r="AH30" s="122"/>
      <c r="AI30" s="191"/>
      <c r="AJ30" s="138"/>
      <c r="AK30" s="25"/>
      <c r="AL30" s="56" t="s">
        <v>262</v>
      </c>
      <c r="AM30" s="59">
        <v>2013</v>
      </c>
      <c r="AN30" s="58"/>
      <c r="AO30" s="58"/>
      <c r="AP30" s="58"/>
      <c r="AQ30" s="138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15" customHeight="1" x14ac:dyDescent="0.25">
      <c r="A31" s="2"/>
      <c r="B31" s="66" t="s">
        <v>26</v>
      </c>
      <c r="C31" s="67"/>
      <c r="D31" s="68"/>
      <c r="E31" s="19">
        <f>SUM(E28:E30)</f>
        <v>648</v>
      </c>
      <c r="F31" s="19">
        <f>SUM(F28:F30)</f>
        <v>101</v>
      </c>
      <c r="G31" s="19">
        <f>SUM(G28:G30)</f>
        <v>413</v>
      </c>
      <c r="H31" s="19">
        <f>SUM(H28:H30)</f>
        <v>815</v>
      </c>
      <c r="I31" s="19">
        <f>SUM(I28:I30)</f>
        <v>3432</v>
      </c>
      <c r="J31" s="38"/>
      <c r="K31" s="69">
        <f>PRODUCT((F31+G31)/E31)</f>
        <v>0.79320987654320985</v>
      </c>
      <c r="L31" s="69">
        <f>PRODUCT(H31/E31)</f>
        <v>1.257716049382716</v>
      </c>
      <c r="M31" s="69">
        <f>PRODUCT(I31/E31)</f>
        <v>5.2962962962962967</v>
      </c>
      <c r="N31" s="36">
        <f>PRODUCT(I31/O31)</f>
        <v>0.67172120130873347</v>
      </c>
      <c r="O31" s="25">
        <f>SUM(O28:O30)</f>
        <v>5109.2625829188319</v>
      </c>
      <c r="P31" s="70" t="s">
        <v>10</v>
      </c>
      <c r="Q31" s="71"/>
      <c r="R31" s="72" t="s">
        <v>133</v>
      </c>
      <c r="S31" s="72"/>
      <c r="T31" s="72"/>
      <c r="U31" s="72"/>
      <c r="V31" s="72"/>
      <c r="W31" s="72"/>
      <c r="X31" s="72"/>
      <c r="Y31" s="72"/>
      <c r="Z31" s="73" t="s">
        <v>134</v>
      </c>
      <c r="AA31" s="73"/>
      <c r="AB31" s="72"/>
      <c r="AC31" s="74" t="s">
        <v>135</v>
      </c>
      <c r="AD31" s="151"/>
      <c r="AE31" s="139"/>
      <c r="AF31" s="25"/>
      <c r="AG31" s="123"/>
      <c r="AH31" s="194"/>
      <c r="AI31" s="192"/>
      <c r="AJ31" s="139"/>
      <c r="AK31" s="25"/>
      <c r="AL31" s="70" t="s">
        <v>263</v>
      </c>
      <c r="AM31" s="73">
        <v>2015</v>
      </c>
      <c r="AN31" s="72"/>
      <c r="AO31" s="72"/>
      <c r="AP31" s="72"/>
      <c r="AQ31" s="139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ht="15" customHeight="1" x14ac:dyDescent="0.25">
      <c r="A32" s="2"/>
      <c r="B32" s="40"/>
      <c r="C32" s="40"/>
      <c r="D32" s="40"/>
      <c r="E32" s="40"/>
      <c r="F32" s="40"/>
      <c r="G32" s="40"/>
      <c r="H32" s="40"/>
      <c r="I32" s="40"/>
      <c r="J32" s="38"/>
      <c r="K32" s="40"/>
      <c r="L32" s="40"/>
      <c r="M32" s="40"/>
      <c r="N32" s="39"/>
      <c r="O32" s="25"/>
      <c r="P32" s="38"/>
      <c r="Q32" s="41"/>
      <c r="R32" s="38"/>
      <c r="S32" s="38"/>
      <c r="T32" s="25"/>
      <c r="U32" s="25"/>
      <c r="V32" s="41"/>
      <c r="W32" s="38"/>
      <c r="X32" s="38"/>
      <c r="Y32" s="25"/>
      <c r="Z32" s="25"/>
      <c r="AA32" s="25"/>
      <c r="AB32" s="25"/>
      <c r="AC32" s="25"/>
      <c r="AD32" s="25"/>
      <c r="AE32" s="25"/>
      <c r="AF32" s="25"/>
      <c r="AG32" s="25"/>
      <c r="AH32" s="75"/>
      <c r="AI32" s="38"/>
      <c r="AJ32" s="38"/>
      <c r="AK32" s="25"/>
      <c r="AL32" s="38"/>
      <c r="AM32" s="38"/>
      <c r="AN32" s="38"/>
      <c r="AO32" s="38"/>
      <c r="AP32" s="38"/>
      <c r="AQ32" s="38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ht="15" customHeight="1" x14ac:dyDescent="0.25">
      <c r="A33" s="2"/>
      <c r="B33" s="44" t="s">
        <v>265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76"/>
      <c r="O33" s="12"/>
      <c r="P33" s="13"/>
      <c r="Q33" s="13"/>
      <c r="R33" s="13"/>
      <c r="S33" s="13"/>
      <c r="T33" s="12"/>
      <c r="U33" s="12"/>
      <c r="V33" s="7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46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ht="15" customHeight="1" x14ac:dyDescent="0.25">
      <c r="A34" s="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41"/>
      <c r="O34" s="25"/>
      <c r="P34" s="25"/>
      <c r="Q34" s="25"/>
      <c r="R34" s="25"/>
      <c r="S34" s="25"/>
      <c r="T34" s="25"/>
      <c r="U34" s="38"/>
      <c r="V34" s="41"/>
      <c r="W34" s="38"/>
      <c r="X34" s="38"/>
      <c r="Y34" s="25"/>
      <c r="Z34" s="25"/>
      <c r="AA34" s="25"/>
      <c r="AB34" s="25"/>
      <c r="AC34" s="25"/>
      <c r="AD34" s="25"/>
      <c r="AE34" s="25"/>
      <c r="AF34" s="25"/>
      <c r="AG34" s="25"/>
      <c r="AH34" s="75"/>
      <c r="AI34" s="38"/>
      <c r="AJ34" s="38"/>
      <c r="AK34" s="25"/>
      <c r="AL34" s="38"/>
      <c r="AM34" s="38"/>
      <c r="AN34" s="38"/>
      <c r="AO34" s="38"/>
      <c r="AP34" s="38"/>
      <c r="AQ34" s="38"/>
      <c r="AR34" s="42"/>
      <c r="AS34" s="42"/>
      <c r="AT34" s="42"/>
      <c r="AU34" s="42"/>
      <c r="AV34" s="42"/>
      <c r="AW34" s="42"/>
      <c r="AX34" s="42"/>
      <c r="AY34" s="42"/>
      <c r="AZ34" s="42"/>
      <c r="BA34" s="42"/>
    </row>
    <row r="35" spans="1:53" s="10" customFormat="1" ht="15" customHeight="1" x14ac:dyDescent="0.25">
      <c r="A35" s="24"/>
      <c r="B35" s="38" t="s">
        <v>37</v>
      </c>
      <c r="C35" s="38"/>
      <c r="D35" s="38" t="s">
        <v>136</v>
      </c>
      <c r="E35" s="38"/>
      <c r="F35" s="38"/>
      <c r="G35" s="38"/>
      <c r="H35" s="38"/>
      <c r="I35" s="38"/>
      <c r="J35" s="38"/>
      <c r="K35" s="38"/>
      <c r="L35" s="38"/>
      <c r="M35" s="38"/>
      <c r="N35" s="38" t="s">
        <v>137</v>
      </c>
      <c r="O35" s="25"/>
      <c r="P35" s="38"/>
      <c r="Q35" s="41"/>
      <c r="R35" s="38"/>
      <c r="S35" s="38"/>
      <c r="T35" s="25"/>
      <c r="U35" s="25"/>
      <c r="V35" s="75"/>
      <c r="W35" s="38" t="s">
        <v>138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42"/>
      <c r="AL35" s="38"/>
      <c r="AM35" s="38"/>
      <c r="AN35" s="38"/>
      <c r="AO35" s="38"/>
      <c r="AP35" s="38"/>
      <c r="AQ35" s="38"/>
      <c r="AR35" s="42"/>
      <c r="AS35" s="42"/>
      <c r="AT35" s="42"/>
      <c r="AU35" s="42"/>
      <c r="AV35" s="42"/>
      <c r="AW35" s="42"/>
      <c r="AX35" s="42"/>
      <c r="AY35" s="42"/>
      <c r="AZ35" s="42"/>
      <c r="BA35" s="42"/>
    </row>
    <row r="36" spans="1:53" s="10" customFormat="1" ht="15" customHeight="1" x14ac:dyDescent="0.25">
      <c r="A36" s="24"/>
      <c r="B36" s="38"/>
      <c r="C36" s="38"/>
      <c r="D36" s="38" t="s">
        <v>139</v>
      </c>
      <c r="E36" s="38"/>
      <c r="F36" s="38"/>
      <c r="G36" s="38"/>
      <c r="H36" s="38"/>
      <c r="I36" s="38"/>
      <c r="J36" s="38"/>
      <c r="K36" s="38"/>
      <c r="L36" s="38"/>
      <c r="M36" s="155"/>
      <c r="N36" s="38" t="s">
        <v>140</v>
      </c>
      <c r="O36" s="25"/>
      <c r="P36" s="25"/>
      <c r="Q36" s="25"/>
      <c r="R36" s="25"/>
      <c r="S36" s="25"/>
      <c r="T36" s="25"/>
      <c r="U36" s="38"/>
      <c r="V36" s="41"/>
      <c r="W36" s="38"/>
      <c r="X36" s="38"/>
      <c r="Y36" s="25"/>
      <c r="Z36" s="25"/>
      <c r="AA36" s="75"/>
      <c r="AB36" s="38"/>
      <c r="AC36" s="38"/>
      <c r="AD36" s="38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42"/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15" customHeight="1" x14ac:dyDescent="0.25">
      <c r="A37" s="2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41"/>
      <c r="O37" s="25"/>
      <c r="P37" s="25"/>
      <c r="Q37" s="25"/>
      <c r="R37" s="25"/>
      <c r="S37" s="25"/>
      <c r="T37" s="25"/>
      <c r="U37" s="38"/>
      <c r="V37" s="41"/>
      <c r="W37" s="38"/>
      <c r="X37" s="38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42"/>
      <c r="AS37" s="42"/>
      <c r="AT37" s="42"/>
      <c r="AU37" s="42"/>
      <c r="AV37" s="42"/>
      <c r="AW37" s="42"/>
      <c r="AX37" s="42"/>
      <c r="AY37" s="42"/>
      <c r="AZ37" s="42"/>
      <c r="BA37" s="42"/>
    </row>
    <row r="38" spans="1:53" ht="15" customHeight="1" x14ac:dyDescent="0.25">
      <c r="A38" s="2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41"/>
      <c r="O38" s="25"/>
      <c r="P38" s="25"/>
      <c r="Q38" s="25"/>
      <c r="R38" s="25"/>
      <c r="S38" s="25"/>
      <c r="T38" s="25"/>
      <c r="U38" s="38"/>
      <c r="V38" s="41"/>
      <c r="W38" s="38"/>
      <c r="X38" s="38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42"/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15.75" customHeight="1" x14ac:dyDescent="0.25">
      <c r="A39" s="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41"/>
      <c r="O39" s="25"/>
      <c r="P39" s="25"/>
      <c r="Q39" s="25"/>
      <c r="R39" s="25"/>
      <c r="S39" s="25"/>
      <c r="T39" s="25"/>
      <c r="U39" s="38"/>
      <c r="V39" s="41"/>
      <c r="W39" s="38"/>
      <c r="X39" s="38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42"/>
      <c r="AS39" s="42"/>
      <c r="AT39" s="42"/>
      <c r="AU39" s="42"/>
      <c r="AV39" s="42"/>
      <c r="AW39" s="42"/>
      <c r="AX39" s="42"/>
      <c r="AY39" s="42"/>
      <c r="AZ39" s="42"/>
      <c r="BA39" s="42"/>
    </row>
    <row r="40" spans="1:53" ht="15" customHeight="1" x14ac:dyDescent="0.2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41"/>
      <c r="O40" s="25"/>
      <c r="P40" s="25"/>
      <c r="Q40" s="25"/>
      <c r="R40" s="25"/>
      <c r="S40" s="25"/>
      <c r="T40" s="25"/>
      <c r="U40" s="38"/>
      <c r="V40" s="41"/>
      <c r="W40" s="38"/>
      <c r="X40" s="38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42"/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15" customHeight="1" x14ac:dyDescent="0.25">
      <c r="A41" s="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41"/>
      <c r="O41" s="25"/>
      <c r="P41" s="25"/>
      <c r="Q41" s="25"/>
      <c r="R41" s="25"/>
      <c r="S41" s="25"/>
      <c r="T41" s="25"/>
      <c r="U41" s="38"/>
      <c r="V41" s="41"/>
      <c r="W41" s="38"/>
      <c r="X41" s="38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3" ht="15" customHeight="1" x14ac:dyDescent="0.25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1"/>
      <c r="O42" s="25"/>
      <c r="P42" s="25"/>
      <c r="Q42" s="25"/>
      <c r="R42" s="25"/>
      <c r="S42" s="25"/>
      <c r="T42" s="25"/>
      <c r="U42" s="38"/>
      <c r="V42" s="41"/>
      <c r="W42" s="38"/>
      <c r="X42" s="38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42"/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15" customHeight="1" x14ac:dyDescent="0.25">
      <c r="A43" s="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41"/>
      <c r="O43" s="25"/>
      <c r="P43" s="25"/>
      <c r="Q43" s="25"/>
      <c r="R43" s="25"/>
      <c r="S43" s="25"/>
      <c r="T43" s="25"/>
      <c r="U43" s="38"/>
      <c r="V43" s="41"/>
      <c r="W43" s="38"/>
      <c r="X43" s="38"/>
      <c r="Y43" s="25"/>
      <c r="Z43" s="25"/>
      <c r="AA43" s="25"/>
      <c r="AB43" s="25"/>
      <c r="AC43" s="25"/>
      <c r="AD43" s="25"/>
      <c r="AE43" s="25"/>
      <c r="AF43" s="25"/>
      <c r="AG43" s="25"/>
      <c r="AH43" s="38"/>
      <c r="AI43" s="38"/>
      <c r="AJ43" s="38"/>
      <c r="AK43" s="25"/>
      <c r="AL43" s="38"/>
      <c r="AM43" s="38"/>
      <c r="AN43" s="38"/>
      <c r="AO43" s="38"/>
      <c r="AP43" s="38"/>
      <c r="AQ43" s="38"/>
      <c r="AR43" s="42"/>
      <c r="AS43" s="42"/>
      <c r="AT43" s="42"/>
      <c r="AU43" s="42"/>
      <c r="AV43" s="42"/>
      <c r="AW43" s="42"/>
      <c r="AX43" s="42"/>
      <c r="AY43" s="42"/>
      <c r="AZ43" s="42"/>
      <c r="BA43" s="42"/>
    </row>
    <row r="44" spans="1:53" ht="15" customHeight="1" x14ac:dyDescent="0.25">
      <c r="A44" s="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41"/>
      <c r="O44" s="25"/>
      <c r="P44" s="25"/>
      <c r="Q44" s="25"/>
      <c r="R44" s="25"/>
      <c r="S44" s="25"/>
      <c r="T44" s="25"/>
      <c r="U44" s="38"/>
      <c r="V44" s="41"/>
      <c r="W44" s="38"/>
      <c r="X44" s="38"/>
      <c r="Y44" s="25"/>
      <c r="Z44" s="25"/>
      <c r="AA44" s="25"/>
      <c r="AB44" s="25"/>
      <c r="AC44" s="25"/>
      <c r="AD44" s="25"/>
      <c r="AE44" s="25"/>
      <c r="AF44" s="25"/>
      <c r="AG44" s="25"/>
      <c r="AH44" s="38"/>
      <c r="AI44" s="38"/>
      <c r="AJ44" s="38"/>
      <c r="AK44" s="25"/>
      <c r="AL44" s="38"/>
      <c r="AM44" s="38"/>
      <c r="AN44" s="38"/>
      <c r="AO44" s="38"/>
      <c r="AP44" s="38"/>
      <c r="AQ44" s="38"/>
      <c r="AR44" s="42"/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15" customHeight="1" x14ac:dyDescent="0.25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41"/>
      <c r="O45" s="25"/>
      <c r="P45" s="25"/>
      <c r="Q45" s="25"/>
      <c r="R45" s="25"/>
      <c r="S45" s="25"/>
      <c r="T45" s="25"/>
      <c r="U45" s="38"/>
      <c r="V45" s="41"/>
      <c r="W45" s="38"/>
      <c r="X45" s="38"/>
      <c r="Y45" s="25"/>
      <c r="Z45" s="25"/>
      <c r="AA45" s="25"/>
      <c r="AB45" s="25"/>
      <c r="AC45" s="25"/>
      <c r="AD45" s="25"/>
      <c r="AE45" s="25"/>
      <c r="AF45" s="25"/>
      <c r="AG45" s="25"/>
      <c r="AH45" s="38"/>
      <c r="AI45" s="38"/>
      <c r="AJ45" s="38"/>
      <c r="AK45" s="25"/>
      <c r="AL45" s="38"/>
      <c r="AM45" s="38"/>
      <c r="AN45" s="38"/>
      <c r="AO45" s="38"/>
      <c r="AP45" s="38"/>
      <c r="AQ45" s="38"/>
      <c r="AR45" s="42"/>
      <c r="AS45" s="42"/>
      <c r="AT45" s="42"/>
      <c r="AU45" s="42"/>
      <c r="AV45" s="42"/>
      <c r="AW45" s="42"/>
      <c r="AX45" s="42"/>
      <c r="AY45" s="42"/>
      <c r="AZ45" s="42"/>
      <c r="BA45" s="42"/>
    </row>
    <row r="46" spans="1:53" ht="15" customHeight="1" x14ac:dyDescent="0.2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41"/>
      <c r="O46" s="25"/>
      <c r="P46" s="25"/>
      <c r="Q46" s="25"/>
      <c r="R46" s="25"/>
      <c r="S46" s="25"/>
      <c r="T46" s="25"/>
      <c r="U46" s="38"/>
      <c r="V46" s="41"/>
      <c r="W46" s="38"/>
      <c r="X46" s="38"/>
      <c r="Y46" s="25"/>
      <c r="Z46" s="25"/>
      <c r="AA46" s="25"/>
      <c r="AB46" s="25"/>
      <c r="AC46" s="25"/>
      <c r="AD46" s="25"/>
      <c r="AE46" s="25"/>
      <c r="AF46" s="25"/>
      <c r="AG46" s="25"/>
      <c r="AH46" s="38"/>
      <c r="AI46" s="38"/>
      <c r="AJ46" s="38"/>
      <c r="AK46" s="25"/>
      <c r="AL46" s="38"/>
      <c r="AM46" s="38"/>
      <c r="AN46" s="38"/>
      <c r="AO46" s="38"/>
      <c r="AP46" s="38"/>
      <c r="AQ46" s="38"/>
      <c r="AR46" s="42"/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15" customHeight="1" x14ac:dyDescent="0.25">
      <c r="A47" s="2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41"/>
      <c r="O47" s="25"/>
      <c r="P47" s="25"/>
      <c r="Q47" s="25"/>
      <c r="R47" s="25"/>
      <c r="S47" s="25"/>
      <c r="T47" s="25"/>
      <c r="U47" s="38"/>
      <c r="V47" s="41"/>
      <c r="W47" s="38"/>
      <c r="X47" s="38"/>
      <c r="Y47" s="25"/>
      <c r="Z47" s="25"/>
      <c r="AA47" s="25"/>
      <c r="AB47" s="25"/>
      <c r="AC47" s="25"/>
      <c r="AD47" s="25"/>
      <c r="AE47" s="25"/>
      <c r="AF47" s="25"/>
      <c r="AG47" s="25"/>
      <c r="AH47" s="38"/>
      <c r="AI47" s="38"/>
      <c r="AJ47" s="38"/>
      <c r="AK47" s="25"/>
      <c r="AL47" s="38"/>
      <c r="AM47" s="38"/>
      <c r="AN47" s="38"/>
      <c r="AO47" s="38"/>
      <c r="AP47" s="38"/>
      <c r="AQ47" s="38"/>
      <c r="AR47" s="42"/>
      <c r="AS47" s="42"/>
      <c r="AT47" s="42"/>
      <c r="AU47" s="42"/>
      <c r="AV47" s="42"/>
      <c r="AW47" s="42"/>
      <c r="AX47" s="42"/>
      <c r="AY47" s="42"/>
      <c r="AZ47" s="42"/>
      <c r="BA47" s="42"/>
    </row>
    <row r="48" spans="1:53" ht="15" customHeight="1" x14ac:dyDescent="0.25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41"/>
      <c r="O48" s="25"/>
      <c r="P48" s="25"/>
      <c r="Q48" s="25"/>
      <c r="R48" s="25"/>
      <c r="S48" s="25"/>
      <c r="T48" s="25"/>
      <c r="U48" s="38"/>
      <c r="V48" s="41"/>
      <c r="W48" s="38"/>
      <c r="X48" s="38"/>
      <c r="Y48" s="25"/>
      <c r="Z48" s="25"/>
      <c r="AA48" s="25"/>
      <c r="AB48" s="25"/>
      <c r="AC48" s="25"/>
      <c r="AD48" s="25"/>
      <c r="AE48" s="25"/>
      <c r="AF48" s="25"/>
      <c r="AG48" s="25"/>
      <c r="AH48" s="38"/>
      <c r="AI48" s="38"/>
      <c r="AJ48" s="38"/>
      <c r="AK48" s="25"/>
      <c r="AL48" s="38"/>
      <c r="AM48" s="38"/>
      <c r="AN48" s="38"/>
      <c r="AO48" s="38"/>
      <c r="AP48" s="38"/>
      <c r="AQ48" s="38"/>
      <c r="AR48" s="42"/>
      <c r="AS48" s="42"/>
      <c r="AT48" s="42"/>
      <c r="AU48" s="42"/>
      <c r="AV48" s="42"/>
      <c r="AW48" s="42"/>
      <c r="AX48" s="42"/>
      <c r="AY48" s="42"/>
      <c r="AZ48" s="42"/>
      <c r="BA48" s="42"/>
    </row>
    <row r="49" spans="1:53" ht="15" customHeight="1" x14ac:dyDescent="0.25">
      <c r="A49" s="2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41"/>
      <c r="O49" s="25"/>
      <c r="P49" s="25"/>
      <c r="Q49" s="25"/>
      <c r="R49" s="25"/>
      <c r="S49" s="25"/>
      <c r="T49" s="25"/>
      <c r="U49" s="38"/>
      <c r="V49" s="41"/>
      <c r="W49" s="38"/>
      <c r="X49" s="38"/>
      <c r="Y49" s="25"/>
      <c r="Z49" s="25"/>
      <c r="AA49" s="25"/>
      <c r="AB49" s="25"/>
      <c r="AC49" s="25"/>
      <c r="AD49" s="25"/>
      <c r="AE49" s="25"/>
      <c r="AF49" s="25"/>
      <c r="AG49" s="25"/>
      <c r="AH49" s="38"/>
      <c r="AI49" s="38"/>
      <c r="AJ49" s="38"/>
      <c r="AK49" s="25"/>
      <c r="AL49" s="38"/>
      <c r="AM49" s="38"/>
      <c r="AN49" s="38"/>
      <c r="AO49" s="38"/>
      <c r="AP49" s="38"/>
      <c r="AQ49" s="38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1:53" ht="15" customHeight="1" x14ac:dyDescent="0.25">
      <c r="A50" s="2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41"/>
      <c r="O50" s="25"/>
      <c r="P50" s="25"/>
      <c r="Q50" s="25"/>
      <c r="R50" s="25"/>
      <c r="S50" s="25"/>
      <c r="T50" s="25"/>
      <c r="U50" s="38"/>
      <c r="V50" s="41"/>
      <c r="W50" s="38"/>
      <c r="X50" s="38"/>
      <c r="Y50" s="25"/>
      <c r="Z50" s="25"/>
      <c r="AA50" s="25"/>
      <c r="AB50" s="25"/>
      <c r="AC50" s="25"/>
      <c r="AD50" s="25"/>
      <c r="AE50" s="25"/>
      <c r="AF50" s="25"/>
      <c r="AG50" s="25"/>
      <c r="AH50" s="38"/>
      <c r="AI50" s="38"/>
      <c r="AJ50" s="38"/>
      <c r="AK50" s="25"/>
      <c r="AL50" s="38"/>
      <c r="AM50" s="38"/>
      <c r="AN50" s="38"/>
      <c r="AO50" s="38"/>
      <c r="AP50" s="38"/>
      <c r="AQ50" s="38"/>
      <c r="AR50" s="42"/>
      <c r="AS50" s="42"/>
      <c r="AT50" s="42"/>
      <c r="AU50" s="42"/>
      <c r="AV50" s="42"/>
      <c r="AW50" s="42"/>
      <c r="AX50" s="42"/>
      <c r="AY50" s="42"/>
      <c r="AZ50" s="42"/>
      <c r="BA50" s="42"/>
    </row>
    <row r="51" spans="1:53" ht="15" customHeight="1" x14ac:dyDescent="0.25">
      <c r="A51" s="2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41"/>
      <c r="O51" s="25"/>
      <c r="P51" s="25"/>
      <c r="Q51" s="25"/>
      <c r="R51" s="25"/>
      <c r="S51" s="25"/>
      <c r="T51" s="25"/>
      <c r="U51" s="38"/>
      <c r="V51" s="41"/>
      <c r="W51" s="38"/>
      <c r="X51" s="38"/>
      <c r="Y51" s="25"/>
      <c r="Z51" s="25"/>
      <c r="AA51" s="25"/>
      <c r="AB51" s="25"/>
      <c r="AC51" s="25"/>
      <c r="AD51" s="25"/>
      <c r="AE51" s="25"/>
      <c r="AF51" s="25"/>
      <c r="AG51" s="25"/>
      <c r="AH51" s="38"/>
      <c r="AI51" s="38"/>
      <c r="AJ51" s="38"/>
      <c r="AK51" s="25"/>
      <c r="AL51" s="38"/>
      <c r="AM51" s="38"/>
      <c r="AN51" s="38"/>
      <c r="AO51" s="38"/>
      <c r="AP51" s="38"/>
      <c r="AQ51" s="38"/>
      <c r="AR51" s="42"/>
      <c r="AS51" s="42"/>
      <c r="AT51" s="42"/>
      <c r="AU51" s="42"/>
      <c r="AV51" s="42"/>
      <c r="AW51" s="42"/>
      <c r="AX51" s="42"/>
      <c r="AY51" s="42"/>
      <c r="AZ51" s="42"/>
      <c r="BA51" s="42"/>
    </row>
    <row r="52" spans="1:53" ht="15" customHeight="1" x14ac:dyDescent="0.25">
      <c r="A52" s="2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41"/>
      <c r="O52" s="25"/>
      <c r="P52" s="25"/>
      <c r="Q52" s="25"/>
      <c r="R52" s="25"/>
      <c r="S52" s="25"/>
      <c r="T52" s="25"/>
      <c r="U52" s="38"/>
      <c r="V52" s="41"/>
      <c r="W52" s="38"/>
      <c r="X52" s="38"/>
      <c r="Y52" s="25"/>
      <c r="Z52" s="25"/>
      <c r="AA52" s="25"/>
      <c r="AB52" s="25"/>
      <c r="AC52" s="25"/>
      <c r="AD52" s="25"/>
      <c r="AE52" s="25"/>
      <c r="AF52" s="25"/>
      <c r="AG52" s="25"/>
      <c r="AH52" s="38"/>
      <c r="AI52" s="38"/>
      <c r="AJ52" s="38"/>
      <c r="AK52" s="25"/>
      <c r="AL52" s="38"/>
      <c r="AM52" s="38"/>
      <c r="AN52" s="38"/>
      <c r="AO52" s="38"/>
      <c r="AP52" s="38"/>
      <c r="AQ52" s="38"/>
      <c r="AR52" s="42"/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15" customHeight="1" x14ac:dyDescent="0.25">
      <c r="A53" s="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41"/>
      <c r="O53" s="25"/>
      <c r="P53" s="25"/>
      <c r="Q53" s="25"/>
      <c r="R53" s="25"/>
      <c r="S53" s="25"/>
      <c r="T53" s="25"/>
      <c r="U53" s="38"/>
      <c r="V53" s="41"/>
      <c r="W53" s="38"/>
      <c r="X53" s="38"/>
      <c r="Y53" s="25"/>
      <c r="Z53" s="25"/>
      <c r="AA53" s="25"/>
      <c r="AB53" s="25"/>
      <c r="AC53" s="25"/>
      <c r="AD53" s="25"/>
      <c r="AE53" s="25"/>
      <c r="AF53" s="25"/>
      <c r="AG53" s="25"/>
      <c r="AH53" s="38"/>
      <c r="AI53" s="38"/>
      <c r="AJ53" s="38"/>
      <c r="AK53" s="25"/>
      <c r="AL53" s="38"/>
      <c r="AM53" s="38"/>
      <c r="AN53" s="38"/>
      <c r="AO53" s="38"/>
      <c r="AP53" s="38"/>
      <c r="AQ53" s="38"/>
      <c r="AR53" s="42"/>
      <c r="AS53" s="42"/>
      <c r="AT53" s="42"/>
      <c r="AU53" s="42"/>
      <c r="AV53" s="42"/>
      <c r="AW53" s="42"/>
      <c r="AX53" s="42"/>
      <c r="AY53" s="42"/>
      <c r="AZ53" s="42"/>
      <c r="BA53" s="42"/>
    </row>
    <row r="54" spans="1:53" ht="15" customHeight="1" x14ac:dyDescent="0.25">
      <c r="A54" s="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41"/>
      <c r="O54" s="25"/>
      <c r="P54" s="25"/>
      <c r="Q54" s="25"/>
      <c r="R54" s="25"/>
      <c r="S54" s="25"/>
      <c r="T54" s="25"/>
      <c r="U54" s="38"/>
      <c r="V54" s="41"/>
      <c r="W54" s="38"/>
      <c r="X54" s="38"/>
      <c r="Y54" s="25"/>
      <c r="Z54" s="25"/>
      <c r="AA54" s="25"/>
      <c r="AB54" s="25"/>
      <c r="AC54" s="25"/>
      <c r="AD54" s="25"/>
      <c r="AE54" s="25"/>
      <c r="AF54" s="25"/>
      <c r="AG54" s="25"/>
      <c r="AH54" s="38"/>
      <c r="AI54" s="38"/>
      <c r="AJ54" s="38"/>
      <c r="AK54" s="25"/>
      <c r="AL54" s="38"/>
      <c r="AM54" s="38"/>
      <c r="AN54" s="38"/>
      <c r="AO54" s="38"/>
      <c r="AP54" s="38"/>
      <c r="AQ54" s="38"/>
      <c r="AR54" s="42"/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15" customHeight="1" x14ac:dyDescent="0.25">
      <c r="A55" s="2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41"/>
      <c r="O55" s="25"/>
      <c r="P55" s="25"/>
      <c r="Q55" s="25"/>
      <c r="R55" s="25"/>
      <c r="S55" s="25"/>
      <c r="T55" s="25"/>
      <c r="U55" s="38"/>
      <c r="V55" s="41"/>
      <c r="W55" s="38"/>
      <c r="X55" s="38"/>
      <c r="Y55" s="25"/>
      <c r="Z55" s="25"/>
      <c r="AA55" s="25"/>
      <c r="AB55" s="25"/>
      <c r="AC55" s="25"/>
      <c r="AD55" s="25"/>
      <c r="AE55" s="25"/>
      <c r="AF55" s="25"/>
      <c r="AG55" s="25"/>
      <c r="AH55" s="38"/>
      <c r="AI55" s="38"/>
      <c r="AJ55" s="38"/>
      <c r="AK55" s="25"/>
      <c r="AL55" s="38"/>
      <c r="AM55" s="38"/>
      <c r="AN55" s="38"/>
      <c r="AO55" s="38"/>
      <c r="AP55" s="38"/>
      <c r="AQ55" s="38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53" ht="15" customHeight="1" x14ac:dyDescent="0.25">
      <c r="A56" s="2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41"/>
      <c r="O56" s="25"/>
      <c r="P56" s="25"/>
      <c r="Q56" s="25"/>
      <c r="R56" s="25"/>
      <c r="S56" s="25"/>
      <c r="T56" s="25"/>
      <c r="U56" s="38"/>
      <c r="V56" s="41"/>
      <c r="W56" s="38"/>
      <c r="X56" s="38"/>
      <c r="Y56" s="25"/>
      <c r="Z56" s="25"/>
      <c r="AA56" s="25"/>
      <c r="AB56" s="25"/>
      <c r="AC56" s="25"/>
      <c r="AD56" s="25"/>
      <c r="AE56" s="25"/>
      <c r="AF56" s="25"/>
      <c r="AG56" s="25"/>
      <c r="AH56" s="38"/>
      <c r="AI56" s="38"/>
      <c r="AJ56" s="38"/>
      <c r="AK56" s="25"/>
      <c r="AL56" s="38"/>
      <c r="AM56" s="38"/>
      <c r="AN56" s="38"/>
      <c r="AO56" s="38"/>
      <c r="AP56" s="38"/>
      <c r="AQ56" s="38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15" customHeight="1" x14ac:dyDescent="0.25">
      <c r="A57" s="2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41"/>
      <c r="O57" s="25"/>
      <c r="P57" s="25"/>
      <c r="Q57" s="25"/>
      <c r="R57" s="25"/>
      <c r="S57" s="25"/>
      <c r="T57" s="25"/>
      <c r="U57" s="38"/>
      <c r="V57" s="41"/>
      <c r="W57" s="38"/>
      <c r="X57" s="38"/>
      <c r="Y57" s="25"/>
      <c r="Z57" s="25"/>
      <c r="AA57" s="25"/>
      <c r="AB57" s="25"/>
      <c r="AC57" s="25"/>
      <c r="AD57" s="25"/>
      <c r="AE57" s="25"/>
      <c r="AF57" s="25"/>
      <c r="AG57" s="25"/>
      <c r="AH57" s="38"/>
      <c r="AI57" s="38"/>
      <c r="AJ57" s="38"/>
      <c r="AK57" s="25"/>
      <c r="AL57" s="38"/>
      <c r="AM57" s="38"/>
      <c r="AN57" s="38"/>
      <c r="AO57" s="38"/>
      <c r="AP57" s="38"/>
      <c r="AQ57" s="38"/>
      <c r="AR57" s="42"/>
      <c r="AS57" s="42"/>
      <c r="AT57" s="42"/>
      <c r="AU57" s="42"/>
      <c r="AV57" s="42"/>
      <c r="AW57" s="42"/>
      <c r="AX57" s="42"/>
      <c r="AY57" s="42"/>
      <c r="AZ57" s="42"/>
      <c r="BA57" s="42"/>
    </row>
    <row r="58" spans="1:53" ht="15" customHeight="1" x14ac:dyDescent="0.25">
      <c r="A58" s="2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41"/>
      <c r="O58" s="25"/>
      <c r="P58" s="25"/>
      <c r="Q58" s="25"/>
      <c r="R58" s="25"/>
      <c r="S58" s="25"/>
      <c r="T58" s="25"/>
      <c r="U58" s="38"/>
      <c r="V58" s="41"/>
      <c r="W58" s="38"/>
      <c r="X58" s="38"/>
      <c r="Y58" s="25"/>
      <c r="Z58" s="25"/>
      <c r="AA58" s="25"/>
      <c r="AB58" s="25"/>
      <c r="AC58" s="25"/>
      <c r="AD58" s="25"/>
      <c r="AE58" s="25"/>
      <c r="AF58" s="25"/>
      <c r="AG58" s="25"/>
      <c r="AH58" s="38"/>
      <c r="AI58" s="38"/>
      <c r="AJ58" s="38"/>
      <c r="AK58" s="25"/>
      <c r="AL58" s="38"/>
      <c r="AM58" s="38"/>
      <c r="AN58" s="38"/>
      <c r="AO58" s="38"/>
      <c r="AP58" s="38"/>
      <c r="AQ58" s="38"/>
      <c r="AR58" s="42"/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15" customHeight="1" x14ac:dyDescent="0.25">
      <c r="A59" s="2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41"/>
      <c r="O59" s="25"/>
      <c r="P59" s="25"/>
      <c r="Q59" s="25"/>
      <c r="R59" s="25"/>
      <c r="S59" s="25"/>
      <c r="T59" s="25"/>
      <c r="U59" s="38"/>
      <c r="V59" s="41"/>
      <c r="W59" s="38"/>
      <c r="X59" s="38"/>
      <c r="Y59" s="25"/>
      <c r="Z59" s="25"/>
      <c r="AA59" s="25"/>
      <c r="AB59" s="25"/>
      <c r="AC59" s="25"/>
      <c r="AD59" s="25"/>
      <c r="AE59" s="25"/>
      <c r="AF59" s="25"/>
      <c r="AG59" s="25"/>
      <c r="AH59" s="38"/>
      <c r="AI59" s="38"/>
      <c r="AJ59" s="38"/>
      <c r="AK59" s="25"/>
      <c r="AL59" s="38"/>
      <c r="AM59" s="38"/>
      <c r="AN59" s="38"/>
      <c r="AO59" s="38"/>
      <c r="AP59" s="38"/>
      <c r="AQ59" s="38"/>
      <c r="AR59" s="42"/>
      <c r="AS59" s="42"/>
      <c r="AT59" s="42"/>
      <c r="AU59" s="42"/>
      <c r="AV59" s="42"/>
      <c r="AW59" s="42"/>
      <c r="AX59" s="42"/>
      <c r="AY59" s="42"/>
      <c r="AZ59" s="42"/>
      <c r="BA59" s="42"/>
    </row>
    <row r="60" spans="1:53" ht="15" customHeight="1" x14ac:dyDescent="0.25">
      <c r="A60" s="2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41"/>
      <c r="O60" s="25"/>
      <c r="P60" s="25"/>
      <c r="Q60" s="25"/>
      <c r="R60" s="25"/>
      <c r="S60" s="25"/>
      <c r="T60" s="25"/>
      <c r="U60" s="38"/>
      <c r="V60" s="41"/>
      <c r="W60" s="38"/>
      <c r="X60" s="38"/>
      <c r="Y60" s="25"/>
      <c r="Z60" s="25"/>
      <c r="AA60" s="25"/>
      <c r="AB60" s="25"/>
      <c r="AC60" s="25"/>
      <c r="AD60" s="25"/>
      <c r="AE60" s="25"/>
      <c r="AF60" s="25"/>
      <c r="AG60" s="25"/>
      <c r="AH60" s="38"/>
      <c r="AI60" s="38"/>
      <c r="AJ60" s="38"/>
      <c r="AK60" s="25"/>
      <c r="AL60" s="38"/>
      <c r="AM60" s="38"/>
      <c r="AN60" s="38"/>
      <c r="AO60" s="38"/>
      <c r="AP60" s="38"/>
      <c r="AQ60" s="38"/>
      <c r="AR60" s="42"/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15" customHeight="1" x14ac:dyDescent="0.25">
      <c r="A61" s="2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41"/>
      <c r="O61" s="25"/>
      <c r="P61" s="25"/>
      <c r="Q61" s="25"/>
      <c r="R61" s="25"/>
      <c r="S61" s="25"/>
      <c r="T61" s="25"/>
      <c r="U61" s="38"/>
      <c r="V61" s="41"/>
      <c r="W61" s="38"/>
      <c r="X61" s="38"/>
      <c r="Y61" s="25"/>
      <c r="Z61" s="25"/>
      <c r="AA61" s="25"/>
      <c r="AB61" s="25"/>
      <c r="AC61" s="25"/>
      <c r="AD61" s="25"/>
      <c r="AE61" s="25"/>
      <c r="AF61" s="25"/>
      <c r="AG61" s="25"/>
      <c r="AH61" s="38"/>
      <c r="AI61" s="38"/>
      <c r="AJ61" s="38"/>
      <c r="AK61" s="25"/>
      <c r="AL61" s="38"/>
      <c r="AM61" s="38"/>
      <c r="AN61" s="38"/>
      <c r="AO61" s="38"/>
      <c r="AP61" s="38"/>
      <c r="AQ61" s="38"/>
      <c r="AR61" s="42"/>
      <c r="AS61" s="42"/>
      <c r="AT61" s="42"/>
      <c r="AU61" s="42"/>
      <c r="AV61" s="42"/>
      <c r="AW61" s="42"/>
      <c r="AX61" s="42"/>
      <c r="AY61" s="42"/>
      <c r="AZ61" s="42"/>
      <c r="BA61" s="42"/>
    </row>
    <row r="62" spans="1:53" ht="15" customHeight="1" x14ac:dyDescent="0.25">
      <c r="A62" s="2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41"/>
      <c r="O62" s="25"/>
      <c r="P62" s="25"/>
      <c r="Q62" s="25"/>
      <c r="R62" s="25"/>
      <c r="S62" s="25"/>
      <c r="T62" s="25"/>
      <c r="U62" s="38"/>
      <c r="V62" s="41"/>
      <c r="W62" s="38"/>
      <c r="X62" s="38"/>
      <c r="Y62" s="25"/>
      <c r="Z62" s="25"/>
      <c r="AA62" s="25"/>
      <c r="AB62" s="25"/>
      <c r="AC62" s="25"/>
      <c r="AD62" s="25"/>
      <c r="AE62" s="25"/>
      <c r="AF62" s="25"/>
      <c r="AG62" s="25"/>
      <c r="AH62" s="38"/>
      <c r="AI62" s="38"/>
      <c r="AJ62" s="38"/>
      <c r="AK62" s="25"/>
      <c r="AL62" s="38"/>
      <c r="AM62" s="38"/>
      <c r="AN62" s="38"/>
      <c r="AO62" s="38"/>
      <c r="AP62" s="38"/>
      <c r="AQ62" s="38"/>
      <c r="AR62" s="42"/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15" customHeight="1" x14ac:dyDescent="0.25">
      <c r="A63" s="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41"/>
      <c r="O63" s="25"/>
      <c r="P63" s="25"/>
      <c r="Q63" s="25"/>
      <c r="R63" s="25"/>
      <c r="S63" s="25"/>
      <c r="T63" s="25"/>
      <c r="U63" s="38"/>
      <c r="V63" s="41"/>
      <c r="W63" s="38"/>
      <c r="X63" s="38"/>
      <c r="Y63" s="25"/>
      <c r="Z63" s="25"/>
      <c r="AA63" s="25"/>
      <c r="AB63" s="25"/>
      <c r="AC63" s="25"/>
      <c r="AD63" s="25"/>
      <c r="AE63" s="25"/>
      <c r="AF63" s="25"/>
      <c r="AG63" s="25"/>
      <c r="AH63" s="38"/>
      <c r="AI63" s="38"/>
      <c r="AJ63" s="38"/>
      <c r="AK63" s="25"/>
      <c r="AL63" s="38"/>
      <c r="AM63" s="38"/>
      <c r="AN63" s="38"/>
      <c r="AO63" s="38"/>
      <c r="AP63" s="38"/>
      <c r="AQ63" s="38"/>
      <c r="AR63" s="42"/>
      <c r="AS63" s="42"/>
      <c r="AT63" s="42"/>
      <c r="AU63" s="42"/>
      <c r="AV63" s="42"/>
      <c r="AW63" s="42"/>
      <c r="AX63" s="42"/>
      <c r="AY63" s="42"/>
      <c r="AZ63" s="42"/>
      <c r="BA63" s="42"/>
    </row>
    <row r="64" spans="1:53" ht="15" customHeight="1" x14ac:dyDescent="0.25">
      <c r="A64" s="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41"/>
      <c r="O64" s="25"/>
      <c r="P64" s="25"/>
      <c r="Q64" s="25"/>
      <c r="R64" s="25"/>
      <c r="S64" s="25"/>
      <c r="T64" s="25"/>
      <c r="U64" s="38"/>
      <c r="V64" s="41"/>
      <c r="W64" s="38"/>
      <c r="X64" s="38"/>
      <c r="Y64" s="25"/>
      <c r="Z64" s="25"/>
      <c r="AA64" s="25"/>
      <c r="AB64" s="25"/>
      <c r="AC64" s="25"/>
      <c r="AD64" s="25"/>
      <c r="AE64" s="25"/>
      <c r="AF64" s="25"/>
      <c r="AG64" s="25"/>
      <c r="AH64" s="38"/>
      <c r="AI64" s="38"/>
      <c r="AJ64" s="38"/>
      <c r="AK64" s="25"/>
      <c r="AL64" s="38"/>
      <c r="AM64" s="38"/>
      <c r="AN64" s="38"/>
      <c r="AO64" s="38"/>
      <c r="AP64" s="38"/>
      <c r="AQ64" s="38"/>
      <c r="AR64" s="42"/>
      <c r="AS64" s="42"/>
      <c r="AT64" s="42"/>
      <c r="AU64" s="42"/>
      <c r="AV64" s="42"/>
      <c r="AW64" s="42"/>
      <c r="AX64" s="42"/>
      <c r="AY64" s="42"/>
      <c r="AZ64" s="42"/>
      <c r="BA64" s="42"/>
    </row>
    <row r="65" spans="1:53" ht="15" customHeight="1" x14ac:dyDescent="0.25">
      <c r="A65" s="2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41"/>
      <c r="O65" s="25"/>
      <c r="P65" s="25"/>
      <c r="Q65" s="25"/>
      <c r="R65" s="25"/>
      <c r="S65" s="25"/>
      <c r="T65" s="25"/>
      <c r="U65" s="38"/>
      <c r="V65" s="41"/>
      <c r="W65" s="38"/>
      <c r="X65" s="38"/>
      <c r="Y65" s="25"/>
      <c r="Z65" s="25"/>
      <c r="AA65" s="25"/>
      <c r="AB65" s="25"/>
      <c r="AC65" s="25"/>
      <c r="AD65" s="25"/>
      <c r="AE65" s="25"/>
      <c r="AF65" s="25"/>
      <c r="AG65" s="25"/>
      <c r="AH65" s="38"/>
      <c r="AI65" s="38"/>
      <c r="AJ65" s="38"/>
      <c r="AK65" s="25"/>
      <c r="AL65" s="38"/>
      <c r="AM65" s="38"/>
      <c r="AN65" s="38"/>
      <c r="AO65" s="38"/>
      <c r="AP65" s="38"/>
      <c r="AQ65" s="38"/>
      <c r="AR65" s="42"/>
      <c r="AS65" s="42"/>
      <c r="AT65" s="42"/>
      <c r="AU65" s="42"/>
      <c r="AV65" s="42"/>
      <c r="AW65" s="42"/>
      <c r="AX65" s="42"/>
      <c r="AY65" s="42"/>
      <c r="AZ65" s="42"/>
      <c r="BA65" s="42"/>
    </row>
    <row r="66" spans="1:53" ht="15" customHeight="1" x14ac:dyDescent="0.25">
      <c r="A66" s="2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41"/>
      <c r="O66" s="25"/>
      <c r="P66" s="25"/>
      <c r="Q66" s="25"/>
      <c r="R66" s="25"/>
      <c r="S66" s="25"/>
      <c r="T66" s="25"/>
      <c r="U66" s="38"/>
      <c r="V66" s="41"/>
      <c r="W66" s="38"/>
      <c r="X66" s="38"/>
      <c r="Y66" s="25"/>
      <c r="Z66" s="25"/>
      <c r="AA66" s="25"/>
      <c r="AB66" s="25"/>
      <c r="AC66" s="25"/>
      <c r="AD66" s="25"/>
      <c r="AE66" s="25"/>
      <c r="AF66" s="25"/>
      <c r="AG66" s="25"/>
      <c r="AH66" s="38"/>
      <c r="AI66" s="38"/>
      <c r="AJ66" s="38"/>
      <c r="AK66" s="25"/>
      <c r="AL66" s="38"/>
      <c r="AM66" s="38"/>
      <c r="AN66" s="38"/>
      <c r="AO66" s="38"/>
      <c r="AP66" s="38"/>
      <c r="AQ66" s="38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1:53" ht="15" customHeight="1" x14ac:dyDescent="0.25">
      <c r="A67" s="2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41"/>
      <c r="O67" s="25"/>
      <c r="P67" s="25"/>
      <c r="Q67" s="25"/>
      <c r="R67" s="25"/>
      <c r="S67" s="25"/>
      <c r="T67" s="25"/>
      <c r="U67" s="38"/>
      <c r="V67" s="41"/>
      <c r="W67" s="38"/>
      <c r="X67" s="38"/>
      <c r="Y67" s="25"/>
      <c r="Z67" s="25"/>
      <c r="AA67" s="25"/>
      <c r="AB67" s="25"/>
      <c r="AC67" s="25"/>
      <c r="AD67" s="25"/>
      <c r="AE67" s="25"/>
      <c r="AF67" s="25"/>
      <c r="AG67" s="25"/>
      <c r="AH67" s="38"/>
      <c r="AI67" s="38"/>
      <c r="AJ67" s="38"/>
      <c r="AK67" s="25"/>
      <c r="AL67" s="38"/>
      <c r="AM67" s="38"/>
      <c r="AN67" s="38"/>
      <c r="AO67" s="38"/>
      <c r="AP67" s="38"/>
      <c r="AQ67" s="38"/>
      <c r="AR67" s="42"/>
      <c r="AS67" s="42"/>
      <c r="AT67" s="42"/>
      <c r="AU67" s="42"/>
      <c r="AV67" s="42"/>
      <c r="AW67" s="42"/>
      <c r="AX67" s="42"/>
      <c r="AY67" s="42"/>
      <c r="AZ67" s="42"/>
      <c r="BA67" s="42"/>
    </row>
    <row r="68" spans="1:53" ht="15" customHeight="1" x14ac:dyDescent="0.25">
      <c r="A68" s="2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41"/>
      <c r="O68" s="25"/>
      <c r="P68" s="25"/>
      <c r="Q68" s="25"/>
      <c r="R68" s="25"/>
      <c r="S68" s="25"/>
      <c r="T68" s="25"/>
      <c r="U68" s="38"/>
      <c r="V68" s="41"/>
      <c r="W68" s="38"/>
      <c r="X68" s="38"/>
      <c r="Y68" s="25"/>
      <c r="Z68" s="25"/>
      <c r="AA68" s="25"/>
      <c r="AB68" s="25"/>
      <c r="AC68" s="25"/>
      <c r="AD68" s="25"/>
      <c r="AE68" s="25"/>
      <c r="AF68" s="25"/>
      <c r="AG68" s="25"/>
      <c r="AH68" s="38"/>
      <c r="AI68" s="38"/>
      <c r="AJ68" s="38"/>
      <c r="AK68" s="25"/>
      <c r="AL68" s="38"/>
      <c r="AM68" s="38"/>
      <c r="AN68" s="38"/>
      <c r="AO68" s="38"/>
      <c r="AP68" s="38"/>
      <c r="AQ68" s="38"/>
      <c r="AR68" s="42"/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15" customHeight="1" x14ac:dyDescent="0.25">
      <c r="A69" s="2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41"/>
      <c r="O69" s="25"/>
      <c r="P69" s="25"/>
      <c r="Q69" s="25"/>
      <c r="R69" s="25"/>
      <c r="S69" s="25"/>
      <c r="T69" s="25"/>
      <c r="U69" s="38"/>
      <c r="V69" s="41"/>
      <c r="W69" s="38"/>
      <c r="X69" s="38"/>
      <c r="Y69" s="25"/>
      <c r="Z69" s="25"/>
      <c r="AA69" s="25"/>
      <c r="AB69" s="25"/>
      <c r="AC69" s="25"/>
      <c r="AD69" s="25"/>
      <c r="AE69" s="25"/>
      <c r="AF69" s="25"/>
      <c r="AG69" s="25"/>
      <c r="AH69" s="38"/>
      <c r="AI69" s="38"/>
      <c r="AJ69" s="38"/>
      <c r="AK69" s="25"/>
      <c r="AL69" s="38"/>
      <c r="AM69" s="38"/>
      <c r="AN69" s="38"/>
      <c r="AO69" s="38"/>
      <c r="AP69" s="38"/>
      <c r="AQ69" s="38"/>
      <c r="AR69" s="42"/>
      <c r="AS69" s="42"/>
      <c r="AT69" s="42"/>
      <c r="AU69" s="42"/>
      <c r="AV69" s="42"/>
      <c r="AW69" s="42"/>
      <c r="AX69" s="42"/>
      <c r="AY69" s="42"/>
      <c r="AZ69" s="42"/>
      <c r="BA69" s="42"/>
    </row>
    <row r="70" spans="1:53" ht="15" customHeight="1" x14ac:dyDescent="0.25">
      <c r="A70" s="2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1"/>
      <c r="O70" s="25"/>
      <c r="P70" s="25"/>
      <c r="Q70" s="25"/>
      <c r="R70" s="25"/>
      <c r="S70" s="25"/>
      <c r="T70" s="25"/>
      <c r="U70" s="38"/>
      <c r="V70" s="41"/>
      <c r="W70" s="38"/>
      <c r="X70" s="38"/>
      <c r="Y70" s="25"/>
      <c r="Z70" s="25"/>
      <c r="AA70" s="25"/>
      <c r="AB70" s="25"/>
      <c r="AC70" s="25"/>
      <c r="AD70" s="25"/>
      <c r="AE70" s="25"/>
      <c r="AF70" s="25"/>
      <c r="AG70" s="25"/>
      <c r="AH70" s="38"/>
      <c r="AI70" s="38"/>
      <c r="AJ70" s="38"/>
      <c r="AK70" s="25"/>
      <c r="AL70" s="38"/>
      <c r="AM70" s="38"/>
      <c r="AN70" s="38"/>
      <c r="AO70" s="38"/>
      <c r="AP70" s="38"/>
      <c r="AQ70" s="38"/>
      <c r="AR70" s="42"/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15" customHeight="1" x14ac:dyDescent="0.25">
      <c r="A71" s="2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41"/>
      <c r="O71" s="25"/>
      <c r="P71" s="25"/>
      <c r="Q71" s="25"/>
      <c r="R71" s="25"/>
      <c r="S71" s="25"/>
      <c r="T71" s="25"/>
      <c r="U71" s="38"/>
      <c r="V71" s="41"/>
      <c r="W71" s="38"/>
      <c r="X71" s="38"/>
      <c r="Y71" s="25"/>
      <c r="Z71" s="25"/>
      <c r="AA71" s="25"/>
      <c r="AB71" s="25"/>
      <c r="AC71" s="25"/>
      <c r="AD71" s="25"/>
      <c r="AE71" s="25"/>
      <c r="AF71" s="25"/>
      <c r="AG71" s="25"/>
      <c r="AH71" s="38"/>
      <c r="AI71" s="38"/>
      <c r="AJ71" s="38"/>
      <c r="AK71" s="25"/>
      <c r="AL71" s="38"/>
      <c r="AM71" s="38"/>
      <c r="AN71" s="38"/>
      <c r="AO71" s="38"/>
      <c r="AP71" s="38"/>
      <c r="AQ71" s="38"/>
      <c r="AR71" s="42"/>
      <c r="AS71" s="42"/>
      <c r="AT71" s="42"/>
      <c r="AU71" s="42"/>
      <c r="AV71" s="42"/>
      <c r="AW71" s="42"/>
      <c r="AX71" s="42"/>
      <c r="AY71" s="42"/>
      <c r="AZ71" s="42"/>
      <c r="BA71" s="42"/>
    </row>
    <row r="72" spans="1:53" ht="15" customHeight="1" x14ac:dyDescent="0.25">
      <c r="A72" s="2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41"/>
      <c r="O72" s="25"/>
      <c r="P72" s="25"/>
      <c r="Q72" s="25"/>
      <c r="R72" s="25"/>
      <c r="S72" s="25"/>
      <c r="T72" s="25"/>
      <c r="U72" s="38"/>
      <c r="V72" s="41"/>
      <c r="W72" s="38"/>
      <c r="X72" s="38"/>
      <c r="Y72" s="25"/>
      <c r="Z72" s="25"/>
      <c r="AA72" s="25"/>
      <c r="AB72" s="25"/>
      <c r="AC72" s="25"/>
      <c r="AD72" s="25"/>
      <c r="AE72" s="25"/>
      <c r="AF72" s="25"/>
      <c r="AG72" s="25"/>
      <c r="AH72" s="38"/>
      <c r="AI72" s="38"/>
      <c r="AJ72" s="38"/>
      <c r="AK72" s="25"/>
      <c r="AL72" s="38"/>
      <c r="AM72" s="38"/>
      <c r="AN72" s="38"/>
      <c r="AO72" s="38"/>
      <c r="AP72" s="38"/>
      <c r="AQ72" s="38"/>
      <c r="AR72" s="42"/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15" customHeight="1" x14ac:dyDescent="0.25">
      <c r="A73" s="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41"/>
      <c r="O73" s="25"/>
      <c r="P73" s="25"/>
      <c r="Q73" s="25"/>
      <c r="R73" s="25"/>
      <c r="S73" s="25"/>
      <c r="T73" s="25"/>
      <c r="U73" s="38"/>
      <c r="V73" s="41"/>
      <c r="W73" s="38"/>
      <c r="X73" s="38"/>
      <c r="Y73" s="25"/>
      <c r="Z73" s="25"/>
      <c r="AA73" s="25"/>
      <c r="AB73" s="25"/>
      <c r="AC73" s="25"/>
      <c r="AD73" s="25"/>
      <c r="AE73" s="25"/>
      <c r="AF73" s="25"/>
      <c r="AG73" s="25"/>
      <c r="AH73" s="38"/>
      <c r="AI73" s="38"/>
      <c r="AJ73" s="38"/>
      <c r="AK73" s="25"/>
      <c r="AL73" s="38"/>
      <c r="AM73" s="38"/>
      <c r="AN73" s="38"/>
      <c r="AO73" s="38"/>
      <c r="AP73" s="38"/>
      <c r="AQ73" s="38"/>
      <c r="AR73" s="42"/>
      <c r="AS73" s="42"/>
      <c r="AT73" s="42"/>
      <c r="AU73" s="42"/>
      <c r="AV73" s="42"/>
      <c r="AW73" s="42"/>
      <c r="AX73" s="42"/>
      <c r="AY73" s="42"/>
      <c r="AZ73" s="42"/>
      <c r="BA73" s="42"/>
    </row>
    <row r="74" spans="1:53" ht="15" customHeight="1" x14ac:dyDescent="0.25">
      <c r="A74" s="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41"/>
      <c r="O74" s="25"/>
      <c r="P74" s="25"/>
      <c r="Q74" s="25"/>
      <c r="R74" s="25"/>
      <c r="S74" s="25"/>
      <c r="T74" s="25"/>
      <c r="U74" s="38"/>
      <c r="V74" s="41"/>
      <c r="W74" s="38"/>
      <c r="X74" s="38"/>
      <c r="Y74" s="25"/>
      <c r="Z74" s="25"/>
      <c r="AA74" s="25"/>
      <c r="AB74" s="25"/>
      <c r="AC74" s="25"/>
      <c r="AD74" s="25"/>
      <c r="AE74" s="25"/>
      <c r="AF74" s="25"/>
      <c r="AG74" s="25"/>
      <c r="AH74" s="38"/>
      <c r="AI74" s="38"/>
      <c r="AJ74" s="38"/>
      <c r="AK74" s="25"/>
      <c r="AL74" s="38"/>
      <c r="AM74" s="38"/>
      <c r="AN74" s="38"/>
      <c r="AO74" s="38"/>
      <c r="AP74" s="38"/>
      <c r="AQ74" s="38"/>
      <c r="AR74" s="42"/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15" customHeight="1" x14ac:dyDescent="0.25">
      <c r="A75" s="2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41"/>
      <c r="O75" s="25"/>
      <c r="P75" s="25"/>
      <c r="Q75" s="25"/>
      <c r="R75" s="25"/>
      <c r="S75" s="25"/>
      <c r="T75" s="25"/>
      <c r="U75" s="38"/>
      <c r="V75" s="41"/>
      <c r="W75" s="38"/>
      <c r="X75" s="38"/>
      <c r="Y75" s="25"/>
      <c r="Z75" s="25"/>
      <c r="AA75" s="25"/>
      <c r="AB75" s="25"/>
      <c r="AC75" s="25"/>
      <c r="AD75" s="25"/>
      <c r="AE75" s="25"/>
      <c r="AF75" s="25"/>
      <c r="AG75" s="25"/>
      <c r="AH75" s="38"/>
      <c r="AI75" s="38"/>
      <c r="AJ75" s="38"/>
      <c r="AK75" s="25"/>
      <c r="AL75" s="38"/>
      <c r="AM75" s="38"/>
      <c r="AN75" s="38"/>
      <c r="AO75" s="38"/>
      <c r="AP75" s="38"/>
      <c r="AQ75" s="38"/>
      <c r="AR75" s="42"/>
      <c r="AS75" s="42"/>
      <c r="AT75" s="42"/>
      <c r="AU75" s="42"/>
      <c r="AV75" s="42"/>
      <c r="AW75" s="42"/>
      <c r="AX75" s="42"/>
      <c r="AY75" s="42"/>
      <c r="AZ75" s="42"/>
      <c r="BA75" s="42"/>
    </row>
    <row r="76" spans="1:53" ht="15" customHeight="1" x14ac:dyDescent="0.25">
      <c r="A76" s="2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41"/>
      <c r="O76" s="25"/>
      <c r="P76" s="25"/>
      <c r="Q76" s="25"/>
      <c r="R76" s="25"/>
      <c r="S76" s="25"/>
      <c r="T76" s="25"/>
      <c r="U76" s="38"/>
      <c r="V76" s="41"/>
      <c r="W76" s="38"/>
      <c r="X76" s="38"/>
      <c r="Y76" s="25"/>
      <c r="Z76" s="25"/>
      <c r="AA76" s="25"/>
      <c r="AB76" s="25"/>
      <c r="AC76" s="25"/>
      <c r="AD76" s="25"/>
      <c r="AE76" s="25"/>
      <c r="AF76" s="25"/>
      <c r="AG76" s="25"/>
      <c r="AH76" s="38"/>
      <c r="AI76" s="38"/>
      <c r="AJ76" s="38"/>
      <c r="AK76" s="25"/>
      <c r="AL76" s="38"/>
      <c r="AM76" s="38"/>
      <c r="AN76" s="38"/>
      <c r="AO76" s="38"/>
      <c r="AP76" s="38"/>
      <c r="AQ76" s="38"/>
      <c r="AR76" s="42"/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15" customHeight="1" x14ac:dyDescent="0.25">
      <c r="A77" s="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41"/>
      <c r="O77" s="25"/>
      <c r="P77" s="25"/>
      <c r="Q77" s="25"/>
      <c r="R77" s="25"/>
      <c r="S77" s="25"/>
      <c r="T77" s="25"/>
      <c r="U77" s="38"/>
      <c r="V77" s="41"/>
      <c r="W77" s="38"/>
      <c r="X77" s="38"/>
      <c r="Y77" s="25"/>
      <c r="Z77" s="25"/>
      <c r="AA77" s="25"/>
      <c r="AB77" s="25"/>
      <c r="AC77" s="25"/>
      <c r="AD77" s="25"/>
      <c r="AE77" s="25"/>
      <c r="AF77" s="25"/>
      <c r="AG77" s="25"/>
      <c r="AH77" s="38"/>
      <c r="AI77" s="38"/>
      <c r="AJ77" s="38"/>
      <c r="AK77" s="25"/>
      <c r="AL77" s="38"/>
      <c r="AM77" s="38"/>
      <c r="AN77" s="38"/>
      <c r="AO77" s="38"/>
      <c r="AP77" s="38"/>
      <c r="AQ77" s="38"/>
      <c r="AR77" s="42"/>
      <c r="AS77" s="42"/>
      <c r="AT77" s="42"/>
      <c r="AU77" s="42"/>
      <c r="AV77" s="42"/>
      <c r="AW77" s="42"/>
      <c r="AX77" s="42"/>
      <c r="AY77" s="42"/>
      <c r="AZ77" s="42"/>
      <c r="BA77" s="42"/>
    </row>
    <row r="78" spans="1:53" ht="15" customHeight="1" x14ac:dyDescent="0.25">
      <c r="A78" s="2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41"/>
      <c r="O78" s="25"/>
      <c r="P78" s="25"/>
      <c r="Q78" s="25"/>
      <c r="R78" s="25"/>
      <c r="S78" s="25"/>
      <c r="T78" s="25"/>
      <c r="U78" s="38"/>
      <c r="V78" s="41"/>
      <c r="W78" s="38"/>
      <c r="X78" s="38"/>
      <c r="Y78" s="25"/>
      <c r="Z78" s="25"/>
      <c r="AA78" s="25"/>
      <c r="AB78" s="25"/>
      <c r="AC78" s="25"/>
      <c r="AD78" s="25"/>
      <c r="AE78" s="25"/>
      <c r="AF78" s="25"/>
      <c r="AG78" s="25"/>
      <c r="AH78" s="38"/>
      <c r="AI78" s="38"/>
      <c r="AJ78" s="38"/>
      <c r="AK78" s="25"/>
      <c r="AL78" s="38"/>
      <c r="AM78" s="38"/>
      <c r="AN78" s="38"/>
      <c r="AO78" s="38"/>
      <c r="AP78" s="38"/>
      <c r="AQ78" s="38"/>
      <c r="AR78" s="42"/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15" customHeight="1" x14ac:dyDescent="0.25">
      <c r="A79" s="2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41"/>
      <c r="O79" s="25"/>
      <c r="P79" s="25"/>
      <c r="Q79" s="25"/>
      <c r="R79" s="25"/>
      <c r="S79" s="25"/>
      <c r="T79" s="25"/>
      <c r="U79" s="38"/>
      <c r="V79" s="41"/>
      <c r="W79" s="38"/>
      <c r="X79" s="38"/>
      <c r="Y79" s="25"/>
      <c r="Z79" s="25"/>
      <c r="AA79" s="25"/>
      <c r="AB79" s="25"/>
      <c r="AC79" s="25"/>
      <c r="AD79" s="25"/>
      <c r="AE79" s="25"/>
      <c r="AF79" s="25"/>
      <c r="AG79" s="25"/>
      <c r="AH79" s="38"/>
      <c r="AI79" s="38"/>
      <c r="AJ79" s="38"/>
      <c r="AK79" s="25"/>
      <c r="AL79" s="38"/>
      <c r="AM79" s="38"/>
      <c r="AN79" s="38"/>
      <c r="AO79" s="38"/>
      <c r="AP79" s="38"/>
      <c r="AQ79" s="38"/>
      <c r="AR79" s="42"/>
      <c r="AS79" s="42"/>
      <c r="AT79" s="42"/>
      <c r="AU79" s="42"/>
      <c r="AV79" s="42"/>
      <c r="AW79" s="42"/>
      <c r="AX79" s="42"/>
      <c r="AY79" s="42"/>
      <c r="AZ79" s="42"/>
      <c r="BA79" s="42"/>
    </row>
    <row r="80" spans="1:53" ht="15" customHeight="1" x14ac:dyDescent="0.25">
      <c r="A80" s="2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41"/>
      <c r="O80" s="25"/>
      <c r="P80" s="25"/>
      <c r="Q80" s="25"/>
      <c r="R80" s="25"/>
      <c r="S80" s="25"/>
      <c r="T80" s="25"/>
      <c r="U80" s="38"/>
      <c r="V80" s="41"/>
      <c r="W80" s="38"/>
      <c r="X80" s="38"/>
      <c r="Y80" s="25"/>
      <c r="Z80" s="25"/>
      <c r="AA80" s="25"/>
      <c r="AB80" s="25"/>
      <c r="AC80" s="25"/>
      <c r="AD80" s="25"/>
      <c r="AE80" s="25"/>
      <c r="AF80" s="25"/>
      <c r="AG80" s="25"/>
      <c r="AH80" s="38"/>
      <c r="AI80" s="38"/>
      <c r="AJ80" s="38"/>
      <c r="AK80" s="25"/>
      <c r="AL80" s="38"/>
      <c r="AM80" s="38"/>
      <c r="AN80" s="38"/>
      <c r="AO80" s="38"/>
      <c r="AP80" s="38"/>
      <c r="AQ80" s="38"/>
      <c r="AR80" s="42"/>
      <c r="AS80" s="42"/>
      <c r="AT80" s="42"/>
      <c r="AU80" s="42"/>
      <c r="AV80" s="42"/>
      <c r="AW80" s="42"/>
      <c r="AX80" s="42"/>
      <c r="AY80" s="42"/>
      <c r="AZ80" s="42"/>
      <c r="BA80" s="42"/>
    </row>
    <row r="81" spans="1:53" ht="15" customHeight="1" x14ac:dyDescent="0.25">
      <c r="A81" s="2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41"/>
      <c r="O81" s="25"/>
      <c r="P81" s="25"/>
      <c r="Q81" s="25"/>
      <c r="R81" s="25"/>
      <c r="S81" s="25"/>
      <c r="T81" s="25"/>
      <c r="U81" s="38"/>
      <c r="V81" s="41"/>
      <c r="W81" s="38"/>
      <c r="X81" s="38"/>
      <c r="Y81" s="25"/>
      <c r="Z81" s="25"/>
      <c r="AA81" s="25"/>
      <c r="AB81" s="25"/>
      <c r="AC81" s="25"/>
      <c r="AD81" s="25"/>
      <c r="AE81" s="25"/>
      <c r="AF81" s="25"/>
      <c r="AG81" s="25"/>
      <c r="AH81" s="38"/>
      <c r="AI81" s="38"/>
      <c r="AJ81" s="38"/>
      <c r="AK81" s="25"/>
      <c r="AL81" s="38"/>
      <c r="AM81" s="38"/>
      <c r="AN81" s="38"/>
      <c r="AO81" s="38"/>
      <c r="AP81" s="38"/>
      <c r="AQ81" s="38"/>
      <c r="AR81" s="42"/>
      <c r="AS81" s="42"/>
      <c r="AT81" s="42"/>
      <c r="AU81" s="42"/>
      <c r="AV81" s="42"/>
      <c r="AW81" s="42"/>
      <c r="AX81" s="42"/>
      <c r="AY81" s="42"/>
      <c r="AZ81" s="42"/>
      <c r="BA81" s="42"/>
    </row>
    <row r="82" spans="1:53" ht="15" customHeight="1" x14ac:dyDescent="0.25">
      <c r="A82" s="2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41"/>
      <c r="O82" s="25"/>
      <c r="P82" s="25"/>
      <c r="Q82" s="25"/>
      <c r="R82" s="25"/>
      <c r="S82" s="25"/>
      <c r="T82" s="25"/>
      <c r="U82" s="38"/>
      <c r="V82" s="41"/>
      <c r="W82" s="38"/>
      <c r="X82" s="38"/>
      <c r="Y82" s="25"/>
      <c r="Z82" s="25"/>
      <c r="AA82" s="25"/>
      <c r="AB82" s="25"/>
      <c r="AC82" s="25"/>
      <c r="AD82" s="25"/>
      <c r="AE82" s="25"/>
      <c r="AF82" s="25"/>
      <c r="AG82" s="25"/>
      <c r="AH82" s="38"/>
      <c r="AI82" s="38"/>
      <c r="AJ82" s="38"/>
      <c r="AK82" s="25"/>
      <c r="AL82" s="38"/>
      <c r="AM82" s="38"/>
      <c r="AN82" s="38"/>
      <c r="AO82" s="38"/>
      <c r="AP82" s="38"/>
      <c r="AQ82" s="38"/>
      <c r="AR82" s="42"/>
      <c r="AS82" s="42"/>
      <c r="AT82" s="42"/>
      <c r="AU82" s="42"/>
      <c r="AV82" s="42"/>
      <c r="AW82" s="42"/>
      <c r="AX82" s="42"/>
      <c r="AY82" s="42"/>
      <c r="AZ82" s="42"/>
      <c r="BA82" s="42"/>
    </row>
    <row r="83" spans="1:53" ht="15" customHeight="1" x14ac:dyDescent="0.25">
      <c r="A83" s="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41"/>
      <c r="O83" s="25"/>
      <c r="P83" s="25"/>
      <c r="Q83" s="25"/>
      <c r="R83" s="25"/>
      <c r="S83" s="25"/>
      <c r="T83" s="25"/>
      <c r="U83" s="38"/>
      <c r="V83" s="41"/>
      <c r="W83" s="38"/>
      <c r="X83" s="38"/>
      <c r="Y83" s="25"/>
      <c r="Z83" s="25"/>
      <c r="AA83" s="25"/>
      <c r="AB83" s="25"/>
      <c r="AC83" s="25"/>
      <c r="AD83" s="25"/>
      <c r="AE83" s="25"/>
      <c r="AF83" s="25"/>
      <c r="AG83" s="25"/>
      <c r="AH83" s="38"/>
      <c r="AI83" s="38"/>
      <c r="AJ83" s="38"/>
      <c r="AK83" s="25"/>
      <c r="AL83" s="38"/>
      <c r="AM83" s="38"/>
      <c r="AN83" s="38"/>
      <c r="AO83" s="38"/>
      <c r="AP83" s="38"/>
      <c r="AQ83" s="38"/>
      <c r="AR83" s="42"/>
      <c r="AS83" s="42"/>
      <c r="AT83" s="42"/>
      <c r="AU83" s="42"/>
      <c r="AV83" s="42"/>
      <c r="AW83" s="42"/>
      <c r="AX83" s="42"/>
      <c r="AY83" s="42"/>
      <c r="AZ83" s="42"/>
      <c r="BA83" s="42"/>
    </row>
    <row r="84" spans="1:53" ht="15" customHeight="1" x14ac:dyDescent="0.25">
      <c r="A84" s="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41"/>
      <c r="O84" s="25"/>
      <c r="P84" s="25"/>
      <c r="Q84" s="25"/>
      <c r="R84" s="25"/>
      <c r="S84" s="25"/>
      <c r="T84" s="25"/>
      <c r="U84" s="38"/>
      <c r="V84" s="41"/>
      <c r="W84" s="38"/>
      <c r="X84" s="38"/>
      <c r="Y84" s="25"/>
      <c r="Z84" s="25"/>
      <c r="AA84" s="25"/>
      <c r="AB84" s="25"/>
      <c r="AC84" s="25"/>
      <c r="AD84" s="25"/>
      <c r="AE84" s="25"/>
      <c r="AF84" s="25"/>
      <c r="AG84" s="25"/>
      <c r="AH84" s="38"/>
      <c r="AI84" s="38"/>
      <c r="AJ84" s="38"/>
      <c r="AK84" s="25"/>
      <c r="AL84" s="38"/>
      <c r="AM84" s="38"/>
      <c r="AN84" s="38"/>
      <c r="AO84" s="38"/>
      <c r="AP84" s="38"/>
      <c r="AQ84" s="38"/>
      <c r="AR84" s="42"/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15" customHeight="1" x14ac:dyDescent="0.25">
      <c r="A85" s="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41"/>
      <c r="O85" s="25"/>
      <c r="P85" s="25"/>
      <c r="Q85" s="25"/>
      <c r="R85" s="25"/>
      <c r="S85" s="25"/>
      <c r="T85" s="25"/>
      <c r="U85" s="38"/>
      <c r="V85" s="41"/>
      <c r="W85" s="38"/>
      <c r="X85" s="38"/>
      <c r="Y85" s="25"/>
      <c r="Z85" s="25"/>
      <c r="AA85" s="25"/>
      <c r="AB85" s="25"/>
      <c r="AC85" s="25"/>
      <c r="AD85" s="25"/>
      <c r="AE85" s="25"/>
      <c r="AF85" s="25"/>
      <c r="AG85" s="25"/>
      <c r="AH85" s="38"/>
      <c r="AI85" s="38"/>
      <c r="AJ85" s="38"/>
      <c r="AK85" s="25"/>
      <c r="AL85" s="38"/>
      <c r="AM85" s="38"/>
      <c r="AN85" s="38"/>
      <c r="AO85" s="38"/>
      <c r="AP85" s="38"/>
      <c r="AQ85" s="38"/>
      <c r="AR85" s="42"/>
      <c r="AS85" s="42"/>
      <c r="AT85" s="42"/>
      <c r="AU85" s="42"/>
      <c r="AV85" s="42"/>
      <c r="AW85" s="42"/>
      <c r="AX85" s="42"/>
      <c r="AY85" s="42"/>
      <c r="AZ85" s="42"/>
      <c r="BA85" s="42"/>
    </row>
    <row r="86" spans="1:53" ht="15" customHeight="1" x14ac:dyDescent="0.25">
      <c r="A86" s="2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41"/>
      <c r="O86" s="25"/>
      <c r="P86" s="25"/>
      <c r="Q86" s="25"/>
      <c r="R86" s="25"/>
      <c r="S86" s="25"/>
      <c r="T86" s="25"/>
      <c r="U86" s="38"/>
      <c r="V86" s="41"/>
      <c r="W86" s="38"/>
      <c r="X86" s="38"/>
      <c r="Y86" s="25"/>
      <c r="Z86" s="25"/>
      <c r="AA86" s="25"/>
      <c r="AB86" s="25"/>
      <c r="AC86" s="25"/>
      <c r="AD86" s="25"/>
      <c r="AE86" s="25"/>
      <c r="AF86" s="25"/>
      <c r="AG86" s="25"/>
      <c r="AH86" s="38"/>
      <c r="AI86" s="38"/>
      <c r="AJ86" s="38"/>
      <c r="AK86" s="25"/>
      <c r="AL86" s="38"/>
      <c r="AM86" s="38"/>
      <c r="AN86" s="38"/>
      <c r="AO86" s="38"/>
      <c r="AP86" s="38"/>
      <c r="AQ86" s="38"/>
      <c r="AR86" s="42"/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15" customHeight="1" x14ac:dyDescent="0.25">
      <c r="A87" s="2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41"/>
      <c r="O87" s="25"/>
      <c r="P87" s="25"/>
      <c r="Q87" s="25"/>
      <c r="R87" s="25"/>
      <c r="S87" s="25"/>
      <c r="T87" s="25"/>
      <c r="U87" s="38"/>
      <c r="V87" s="41"/>
      <c r="W87" s="38"/>
      <c r="X87" s="38"/>
      <c r="Y87" s="25"/>
      <c r="Z87" s="25"/>
      <c r="AA87" s="25"/>
      <c r="AB87" s="25"/>
      <c r="AC87" s="25"/>
      <c r="AD87" s="25"/>
      <c r="AE87" s="25"/>
      <c r="AF87" s="25"/>
      <c r="AG87" s="25"/>
      <c r="AH87" s="38"/>
      <c r="AI87" s="38"/>
      <c r="AJ87" s="38"/>
      <c r="AK87" s="25"/>
      <c r="AL87" s="38"/>
      <c r="AM87" s="38"/>
      <c r="AN87" s="38"/>
      <c r="AO87" s="38"/>
      <c r="AP87" s="38"/>
      <c r="AQ87" s="38"/>
      <c r="AR87" s="42"/>
      <c r="AS87" s="42"/>
      <c r="AT87" s="42"/>
      <c r="AU87" s="42"/>
      <c r="AV87" s="42"/>
      <c r="AW87" s="42"/>
      <c r="AX87" s="42"/>
      <c r="AY87" s="42"/>
      <c r="AZ87" s="42"/>
      <c r="BA87" s="42"/>
    </row>
    <row r="88" spans="1:53" ht="15" customHeight="1" x14ac:dyDescent="0.25">
      <c r="A88" s="2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41"/>
      <c r="O88" s="25"/>
      <c r="P88" s="25"/>
      <c r="Q88" s="25"/>
      <c r="R88" s="25"/>
      <c r="S88" s="25"/>
      <c r="T88" s="25"/>
      <c r="U88" s="38"/>
      <c r="V88" s="41"/>
      <c r="W88" s="38"/>
      <c r="X88" s="38"/>
      <c r="Y88" s="25"/>
      <c r="Z88" s="25"/>
      <c r="AA88" s="25"/>
      <c r="AB88" s="25"/>
      <c r="AC88" s="25"/>
      <c r="AD88" s="25"/>
      <c r="AE88" s="25"/>
      <c r="AF88" s="25"/>
      <c r="AG88" s="25"/>
      <c r="AH88" s="38"/>
      <c r="AI88" s="38"/>
      <c r="AJ88" s="38"/>
      <c r="AK88" s="25"/>
      <c r="AL88" s="38"/>
      <c r="AM88" s="38"/>
      <c r="AN88" s="38"/>
      <c r="AO88" s="38"/>
      <c r="AP88" s="38"/>
      <c r="AQ88" s="38"/>
      <c r="AR88" s="42"/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15" customHeight="1" x14ac:dyDescent="0.25">
      <c r="A89" s="2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41"/>
      <c r="O89" s="25"/>
      <c r="P89" s="25"/>
      <c r="Q89" s="25"/>
      <c r="R89" s="25"/>
      <c r="S89" s="25"/>
      <c r="T89" s="25"/>
      <c r="U89" s="38"/>
      <c r="V89" s="41"/>
      <c r="W89" s="38"/>
      <c r="X89" s="38"/>
      <c r="Y89" s="25"/>
      <c r="Z89" s="25"/>
      <c r="AA89" s="25"/>
      <c r="AB89" s="25"/>
      <c r="AC89" s="25"/>
      <c r="AD89" s="25"/>
      <c r="AE89" s="25"/>
      <c r="AF89" s="25"/>
      <c r="AG89" s="25"/>
      <c r="AH89" s="38"/>
      <c r="AI89" s="38"/>
      <c r="AJ89" s="38"/>
      <c r="AK89" s="25"/>
      <c r="AL89" s="38"/>
      <c r="AM89" s="38"/>
      <c r="AN89" s="38"/>
      <c r="AO89" s="38"/>
      <c r="AP89" s="38"/>
      <c r="AQ89" s="38"/>
      <c r="AR89" s="42"/>
      <c r="AS89" s="42"/>
      <c r="AT89" s="42"/>
      <c r="AU89" s="42"/>
      <c r="AV89" s="42"/>
      <c r="AW89" s="42"/>
      <c r="AX89" s="42"/>
      <c r="AY89" s="42"/>
      <c r="AZ89" s="42"/>
      <c r="BA89" s="42"/>
    </row>
    <row r="90" spans="1:53" ht="15" customHeight="1" x14ac:dyDescent="0.25">
      <c r="A90" s="2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41"/>
      <c r="O90" s="25"/>
      <c r="P90" s="25"/>
      <c r="Q90" s="25"/>
      <c r="R90" s="25"/>
      <c r="S90" s="25"/>
      <c r="T90" s="25"/>
      <c r="U90" s="38"/>
      <c r="V90" s="41"/>
      <c r="W90" s="38"/>
      <c r="X90" s="38"/>
      <c r="Y90" s="25"/>
      <c r="Z90" s="25"/>
      <c r="AA90" s="25"/>
      <c r="AB90" s="25"/>
      <c r="AC90" s="25"/>
      <c r="AD90" s="25"/>
      <c r="AE90" s="25"/>
      <c r="AF90" s="25"/>
      <c r="AG90" s="25"/>
      <c r="AH90" s="38"/>
      <c r="AI90" s="38"/>
      <c r="AJ90" s="38"/>
      <c r="AK90" s="25"/>
      <c r="AL90" s="38"/>
      <c r="AM90" s="38"/>
      <c r="AN90" s="38"/>
      <c r="AO90" s="38"/>
      <c r="AP90" s="38"/>
      <c r="AQ90" s="38"/>
      <c r="AR90" s="42"/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15" customHeight="1" x14ac:dyDescent="0.25">
      <c r="A91" s="2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41"/>
      <c r="O91" s="25"/>
      <c r="P91" s="25"/>
      <c r="Q91" s="25"/>
      <c r="R91" s="25"/>
      <c r="S91" s="25"/>
      <c r="T91" s="25"/>
      <c r="U91" s="38"/>
      <c r="V91" s="41"/>
      <c r="W91" s="38"/>
      <c r="X91" s="38"/>
      <c r="Y91" s="25"/>
      <c r="Z91" s="25"/>
      <c r="AA91" s="25"/>
      <c r="AB91" s="25"/>
      <c r="AC91" s="25"/>
      <c r="AD91" s="25"/>
      <c r="AE91" s="25"/>
      <c r="AF91" s="25"/>
      <c r="AG91" s="25"/>
      <c r="AH91" s="38"/>
      <c r="AI91" s="38"/>
      <c r="AJ91" s="38"/>
      <c r="AK91" s="25"/>
      <c r="AL91" s="38"/>
      <c r="AM91" s="38"/>
      <c r="AN91" s="38"/>
      <c r="AO91" s="38"/>
      <c r="AP91" s="38"/>
      <c r="AQ91" s="38"/>
      <c r="AR91" s="42"/>
      <c r="AS91" s="42"/>
      <c r="AT91" s="42"/>
      <c r="AU91" s="42"/>
      <c r="AV91" s="42"/>
      <c r="AW91" s="42"/>
      <c r="AX91" s="42"/>
      <c r="AY91" s="42"/>
      <c r="AZ91" s="42"/>
      <c r="BA91" s="42"/>
    </row>
    <row r="92" spans="1:53" ht="15" customHeight="1" x14ac:dyDescent="0.25">
      <c r="A92" s="2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41"/>
      <c r="O92" s="25"/>
      <c r="P92" s="25"/>
      <c r="Q92" s="25"/>
      <c r="R92" s="25"/>
      <c r="S92" s="25"/>
      <c r="T92" s="25"/>
      <c r="U92" s="38"/>
      <c r="V92" s="41"/>
      <c r="W92" s="38"/>
      <c r="X92" s="38"/>
      <c r="Y92" s="25"/>
      <c r="Z92" s="25"/>
      <c r="AA92" s="25"/>
      <c r="AB92" s="25"/>
      <c r="AC92" s="25"/>
      <c r="AD92" s="25"/>
      <c r="AE92" s="25"/>
      <c r="AF92" s="25"/>
      <c r="AG92" s="25"/>
      <c r="AH92" s="38"/>
      <c r="AI92" s="38"/>
      <c r="AJ92" s="38"/>
      <c r="AK92" s="25"/>
      <c r="AL92" s="38"/>
      <c r="AM92" s="38"/>
      <c r="AN92" s="38"/>
      <c r="AO92" s="38"/>
      <c r="AP92" s="38"/>
      <c r="AQ92" s="38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15" customHeight="1" x14ac:dyDescent="0.25">
      <c r="A93" s="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41"/>
      <c r="O93" s="25"/>
      <c r="P93" s="25"/>
      <c r="Q93" s="25"/>
      <c r="R93" s="25"/>
      <c r="S93" s="25"/>
      <c r="T93" s="25"/>
      <c r="U93" s="38"/>
      <c r="V93" s="41"/>
      <c r="W93" s="38"/>
      <c r="X93" s="38"/>
      <c r="Y93" s="25"/>
      <c r="Z93" s="25"/>
      <c r="AA93" s="25"/>
      <c r="AB93" s="25"/>
      <c r="AC93" s="25"/>
      <c r="AD93" s="25"/>
      <c r="AE93" s="25"/>
      <c r="AF93" s="25"/>
      <c r="AG93" s="25"/>
      <c r="AH93" s="38"/>
      <c r="AI93" s="38"/>
      <c r="AJ93" s="38"/>
      <c r="AK93" s="25"/>
      <c r="AL93" s="38"/>
      <c r="AM93" s="38"/>
      <c r="AN93" s="38"/>
      <c r="AO93" s="38"/>
      <c r="AP93" s="38"/>
      <c r="AQ93" s="38"/>
      <c r="AR93" s="42"/>
      <c r="AS93" s="42"/>
      <c r="AT93" s="42"/>
      <c r="AU93" s="42"/>
      <c r="AV93" s="42"/>
      <c r="AW93" s="42"/>
      <c r="AX93" s="42"/>
      <c r="AY93" s="42"/>
      <c r="AZ93" s="42"/>
      <c r="BA93" s="42"/>
    </row>
    <row r="94" spans="1:53" ht="15" customHeight="1" x14ac:dyDescent="0.25">
      <c r="A94" s="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41"/>
      <c r="O94" s="25"/>
      <c r="P94" s="25"/>
      <c r="Q94" s="25"/>
      <c r="R94" s="25"/>
      <c r="S94" s="25"/>
      <c r="T94" s="25"/>
      <c r="U94" s="38"/>
      <c r="V94" s="41"/>
      <c r="W94" s="38"/>
      <c r="X94" s="38"/>
      <c r="Y94" s="25"/>
      <c r="Z94" s="25"/>
      <c r="AA94" s="25"/>
      <c r="AB94" s="25"/>
      <c r="AC94" s="25"/>
      <c r="AD94" s="25"/>
      <c r="AE94" s="25"/>
      <c r="AF94" s="25"/>
      <c r="AG94" s="25"/>
      <c r="AH94" s="38"/>
      <c r="AI94" s="38"/>
      <c r="AJ94" s="38"/>
      <c r="AK94" s="25"/>
      <c r="AL94" s="38"/>
      <c r="AM94" s="38"/>
      <c r="AN94" s="38"/>
      <c r="AO94" s="38"/>
      <c r="AP94" s="38"/>
      <c r="AQ94" s="38"/>
      <c r="AR94" s="42"/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15" customHeight="1" x14ac:dyDescent="0.25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41"/>
      <c r="O95" s="25"/>
      <c r="P95" s="25"/>
      <c r="Q95" s="25"/>
      <c r="R95" s="25"/>
      <c r="S95" s="25"/>
      <c r="T95" s="25"/>
      <c r="U95" s="38"/>
      <c r="V95" s="41"/>
      <c r="W95" s="38"/>
      <c r="X95" s="38"/>
      <c r="Y95" s="25"/>
      <c r="Z95" s="25"/>
      <c r="AA95" s="25"/>
      <c r="AB95" s="25"/>
      <c r="AC95" s="25"/>
      <c r="AD95" s="25"/>
      <c r="AE95" s="25"/>
      <c r="AF95" s="25"/>
      <c r="AG95" s="25"/>
      <c r="AH95" s="38"/>
      <c r="AI95" s="38"/>
      <c r="AJ95" s="38"/>
      <c r="AK95" s="25"/>
      <c r="AL95" s="38"/>
      <c r="AM95" s="38"/>
      <c r="AN95" s="38"/>
      <c r="AO95" s="38"/>
      <c r="AP95" s="38"/>
      <c r="AQ95" s="38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ht="15" customHeight="1" x14ac:dyDescent="0.25">
      <c r="A96" s="2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41"/>
      <c r="O96" s="25"/>
      <c r="P96" s="25"/>
      <c r="Q96" s="25"/>
      <c r="R96" s="25"/>
      <c r="S96" s="25"/>
      <c r="T96" s="25"/>
      <c r="U96" s="38"/>
      <c r="V96" s="41"/>
      <c r="W96" s="38"/>
      <c r="X96" s="38"/>
      <c r="Y96" s="25"/>
      <c r="Z96" s="25"/>
      <c r="AA96" s="25"/>
      <c r="AB96" s="25"/>
      <c r="AC96" s="25"/>
      <c r="AD96" s="25"/>
      <c r="AE96" s="25"/>
      <c r="AF96" s="25"/>
      <c r="AG96" s="25"/>
      <c r="AH96" s="38"/>
      <c r="AI96" s="38"/>
      <c r="AJ96" s="38"/>
      <c r="AK96" s="25"/>
      <c r="AL96" s="38"/>
      <c r="AM96" s="38"/>
      <c r="AN96" s="38"/>
      <c r="AO96" s="38"/>
      <c r="AP96" s="38"/>
      <c r="AQ96" s="38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ht="15" customHeight="1" x14ac:dyDescent="0.25">
      <c r="A97" s="2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41"/>
      <c r="O97" s="25"/>
      <c r="P97" s="25"/>
      <c r="Q97" s="25"/>
      <c r="R97" s="25"/>
      <c r="S97" s="25"/>
      <c r="T97" s="25"/>
      <c r="U97" s="38"/>
      <c r="V97" s="41"/>
      <c r="W97" s="38"/>
      <c r="X97" s="38"/>
      <c r="Y97" s="25"/>
      <c r="Z97" s="25"/>
      <c r="AA97" s="25"/>
      <c r="AB97" s="25"/>
      <c r="AC97" s="25"/>
      <c r="AD97" s="25"/>
      <c r="AE97" s="25"/>
      <c r="AF97" s="25"/>
      <c r="AG97" s="25"/>
      <c r="AH97" s="38"/>
      <c r="AI97" s="38"/>
      <c r="AJ97" s="38"/>
      <c r="AK97" s="25"/>
      <c r="AL97" s="38"/>
      <c r="AM97" s="38"/>
      <c r="AN97" s="38"/>
      <c r="AO97" s="38"/>
      <c r="AP97" s="38"/>
      <c r="AQ97" s="38"/>
      <c r="AR97" s="42"/>
      <c r="AS97" s="42"/>
      <c r="AT97" s="42"/>
      <c r="AU97" s="42"/>
      <c r="AV97" s="42"/>
      <c r="AW97" s="42"/>
      <c r="AX97" s="42"/>
      <c r="AY97" s="42"/>
      <c r="AZ97" s="42"/>
      <c r="BA97" s="42"/>
    </row>
    <row r="98" spans="1:53" ht="15" customHeight="1" x14ac:dyDescent="0.25">
      <c r="A98" s="2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41"/>
      <c r="O98" s="25"/>
      <c r="P98" s="25"/>
      <c r="Q98" s="25"/>
      <c r="R98" s="25"/>
      <c r="S98" s="25"/>
      <c r="T98" s="25"/>
      <c r="U98" s="38"/>
      <c r="V98" s="41"/>
      <c r="W98" s="38"/>
      <c r="X98" s="38"/>
      <c r="Y98" s="25"/>
      <c r="Z98" s="25"/>
      <c r="AA98" s="25"/>
      <c r="AB98" s="25"/>
      <c r="AC98" s="25"/>
      <c r="AD98" s="25"/>
      <c r="AE98" s="25"/>
      <c r="AF98" s="25"/>
      <c r="AG98" s="25"/>
      <c r="AH98" s="38"/>
      <c r="AI98" s="38"/>
      <c r="AJ98" s="38"/>
      <c r="AK98" s="25"/>
      <c r="AL98" s="38"/>
      <c r="AM98" s="38"/>
      <c r="AN98" s="38"/>
      <c r="AO98" s="38"/>
      <c r="AP98" s="38"/>
      <c r="AQ98" s="38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ht="15" customHeight="1" x14ac:dyDescent="0.25">
      <c r="A99" s="2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41"/>
      <c r="O99" s="25"/>
      <c r="P99" s="25"/>
      <c r="Q99" s="25"/>
      <c r="R99" s="25"/>
      <c r="S99" s="25"/>
      <c r="T99" s="25"/>
      <c r="U99" s="38"/>
      <c r="V99" s="41"/>
      <c r="W99" s="38"/>
      <c r="X99" s="38"/>
      <c r="Y99" s="25"/>
      <c r="Z99" s="25"/>
      <c r="AA99" s="25"/>
      <c r="AB99" s="25"/>
      <c r="AC99" s="25"/>
      <c r="AD99" s="25"/>
      <c r="AE99" s="25"/>
      <c r="AF99" s="25"/>
      <c r="AG99" s="25"/>
      <c r="AH99" s="38"/>
      <c r="AI99" s="38"/>
      <c r="AJ99" s="38"/>
      <c r="AK99" s="25"/>
      <c r="AL99" s="38"/>
      <c r="AM99" s="38"/>
      <c r="AN99" s="38"/>
      <c r="AO99" s="38"/>
      <c r="AP99" s="38"/>
      <c r="AQ99" s="38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ht="15" customHeight="1" x14ac:dyDescent="0.25">
      <c r="A100" s="2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41"/>
      <c r="O100" s="25"/>
      <c r="P100" s="25"/>
      <c r="Q100" s="25"/>
      <c r="R100" s="25"/>
      <c r="S100" s="25"/>
      <c r="T100" s="25"/>
      <c r="U100" s="38"/>
      <c r="V100" s="41"/>
      <c r="W100" s="38"/>
      <c r="X100" s="38"/>
      <c r="Y100" s="25"/>
      <c r="Z100" s="25"/>
      <c r="AA100" s="25"/>
      <c r="AB100" s="25"/>
      <c r="AC100" s="25"/>
      <c r="AD100" s="25"/>
      <c r="AE100" s="25"/>
      <c r="AF100" s="25"/>
      <c r="AG100" s="25"/>
      <c r="AH100" s="38"/>
      <c r="AI100" s="38"/>
      <c r="AJ100" s="38"/>
      <c r="AK100" s="25"/>
      <c r="AL100" s="38"/>
      <c r="AM100" s="38"/>
      <c r="AN100" s="38"/>
      <c r="AO100" s="38"/>
      <c r="AP100" s="38"/>
      <c r="AQ100" s="38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15" customHeight="1" x14ac:dyDescent="0.25">
      <c r="A101" s="2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41"/>
      <c r="O101" s="25"/>
      <c r="P101" s="25"/>
      <c r="Q101" s="25"/>
      <c r="R101" s="25"/>
      <c r="S101" s="25"/>
      <c r="T101" s="25"/>
      <c r="U101" s="38"/>
      <c r="V101" s="41"/>
      <c r="W101" s="38"/>
      <c r="X101" s="38"/>
      <c r="Y101" s="25"/>
      <c r="Z101" s="25"/>
      <c r="AA101" s="25"/>
      <c r="AB101" s="25"/>
      <c r="AC101" s="25"/>
      <c r="AD101" s="25"/>
      <c r="AE101" s="25"/>
      <c r="AF101" s="25"/>
      <c r="AG101" s="25"/>
      <c r="AH101" s="38"/>
      <c r="AI101" s="38"/>
      <c r="AJ101" s="38"/>
      <c r="AK101" s="25"/>
      <c r="AL101" s="38"/>
      <c r="AM101" s="38"/>
      <c r="AN101" s="38"/>
      <c r="AO101" s="38"/>
      <c r="AP101" s="38"/>
      <c r="AQ101" s="38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ht="15" customHeight="1" x14ac:dyDescent="0.25">
      <c r="A102" s="2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41"/>
      <c r="O102" s="25"/>
      <c r="P102" s="25"/>
      <c r="Q102" s="25"/>
      <c r="R102" s="25"/>
      <c r="S102" s="25"/>
      <c r="T102" s="25"/>
      <c r="U102" s="38"/>
      <c r="V102" s="41"/>
      <c r="W102" s="38"/>
      <c r="X102" s="38"/>
      <c r="Y102" s="25"/>
      <c r="Z102" s="25"/>
      <c r="AA102" s="25"/>
      <c r="AB102" s="25"/>
      <c r="AC102" s="25"/>
      <c r="AD102" s="25"/>
      <c r="AE102" s="25"/>
      <c r="AF102" s="25"/>
      <c r="AG102" s="25"/>
      <c r="AH102" s="38"/>
      <c r="AI102" s="38"/>
      <c r="AJ102" s="38"/>
      <c r="AK102" s="25"/>
      <c r="AL102" s="38"/>
      <c r="AM102" s="38"/>
      <c r="AN102" s="38"/>
      <c r="AO102" s="38"/>
      <c r="AP102" s="38"/>
      <c r="AQ102" s="38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15" customHeight="1" x14ac:dyDescent="0.25">
      <c r="A103" s="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41"/>
      <c r="O103" s="25"/>
      <c r="P103" s="25"/>
      <c r="Q103" s="25"/>
      <c r="R103" s="25"/>
      <c r="S103" s="25"/>
      <c r="T103" s="25"/>
      <c r="U103" s="38"/>
      <c r="V103" s="41"/>
      <c r="W103" s="38"/>
      <c r="X103" s="38"/>
      <c r="Y103" s="25"/>
      <c r="Z103" s="25"/>
      <c r="AA103" s="25"/>
      <c r="AB103" s="25"/>
      <c r="AC103" s="25"/>
      <c r="AD103" s="25"/>
      <c r="AE103" s="25"/>
      <c r="AF103" s="25"/>
      <c r="AG103" s="25"/>
      <c r="AH103" s="38"/>
      <c r="AI103" s="38"/>
      <c r="AJ103" s="38"/>
      <c r="AK103" s="25"/>
      <c r="AL103" s="38"/>
      <c r="AM103" s="38"/>
      <c r="AN103" s="38"/>
      <c r="AO103" s="38"/>
      <c r="AP103" s="38"/>
      <c r="AQ103" s="38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ht="15" customHeight="1" x14ac:dyDescent="0.25">
      <c r="A104" s="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41"/>
      <c r="O104" s="25"/>
      <c r="P104" s="25"/>
      <c r="Q104" s="25"/>
      <c r="R104" s="25"/>
      <c r="S104" s="25"/>
      <c r="T104" s="25"/>
      <c r="U104" s="38"/>
      <c r="V104" s="41"/>
      <c r="W104" s="38"/>
      <c r="X104" s="38"/>
      <c r="Y104" s="25"/>
      <c r="Z104" s="25"/>
      <c r="AA104" s="25"/>
      <c r="AB104" s="25"/>
      <c r="AC104" s="25"/>
      <c r="AD104" s="25"/>
      <c r="AE104" s="25"/>
      <c r="AF104" s="25"/>
      <c r="AG104" s="25"/>
      <c r="AH104" s="38"/>
      <c r="AI104" s="38"/>
      <c r="AJ104" s="38"/>
      <c r="AK104" s="25"/>
      <c r="AL104" s="38"/>
      <c r="AM104" s="38"/>
      <c r="AN104" s="38"/>
      <c r="AO104" s="38"/>
      <c r="AP104" s="38"/>
      <c r="AQ104" s="38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15" customHeight="1" x14ac:dyDescent="0.25">
      <c r="A105" s="2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41"/>
      <c r="O105" s="25"/>
      <c r="P105" s="25"/>
      <c r="Q105" s="25"/>
      <c r="R105" s="25"/>
      <c r="S105" s="25"/>
      <c r="T105" s="25"/>
      <c r="U105" s="38"/>
      <c r="V105" s="41"/>
      <c r="W105" s="38"/>
      <c r="X105" s="38"/>
      <c r="Y105" s="25"/>
      <c r="Z105" s="25"/>
      <c r="AA105" s="25"/>
      <c r="AB105" s="25"/>
      <c r="AC105" s="25"/>
      <c r="AD105" s="25"/>
      <c r="AE105" s="25"/>
      <c r="AF105" s="25"/>
      <c r="AG105" s="25"/>
      <c r="AH105" s="38"/>
      <c r="AI105" s="38"/>
      <c r="AJ105" s="38"/>
      <c r="AK105" s="25"/>
      <c r="AL105" s="38"/>
      <c r="AM105" s="38"/>
      <c r="AN105" s="38"/>
      <c r="AO105" s="38"/>
      <c r="AP105" s="38"/>
      <c r="AQ105" s="38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ht="15" customHeight="1" x14ac:dyDescent="0.25">
      <c r="A106" s="2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41"/>
      <c r="O106" s="25"/>
      <c r="P106" s="25"/>
      <c r="Q106" s="25"/>
      <c r="R106" s="25"/>
      <c r="S106" s="25"/>
      <c r="T106" s="25"/>
      <c r="U106" s="38"/>
      <c r="V106" s="41"/>
      <c r="W106" s="38"/>
      <c r="X106" s="38"/>
      <c r="Y106" s="25"/>
      <c r="Z106" s="25"/>
      <c r="AA106" s="25"/>
      <c r="AB106" s="25"/>
      <c r="AC106" s="25"/>
      <c r="AD106" s="25"/>
      <c r="AE106" s="25"/>
      <c r="AF106" s="25"/>
      <c r="AG106" s="25"/>
      <c r="AH106" s="38"/>
      <c r="AI106" s="38"/>
      <c r="AJ106" s="38"/>
      <c r="AK106" s="25"/>
      <c r="AL106" s="38"/>
      <c r="AM106" s="38"/>
      <c r="AN106" s="38"/>
      <c r="AO106" s="38"/>
      <c r="AP106" s="38"/>
      <c r="AQ106" s="38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15" customHeight="1" x14ac:dyDescent="0.25">
      <c r="A107" s="2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41"/>
      <c r="O107" s="25"/>
      <c r="P107" s="25"/>
      <c r="Q107" s="25"/>
      <c r="R107" s="25"/>
      <c r="S107" s="25"/>
      <c r="T107" s="25"/>
      <c r="U107" s="38"/>
      <c r="V107" s="41"/>
      <c r="W107" s="38"/>
      <c r="X107" s="38"/>
      <c r="Y107" s="25"/>
      <c r="Z107" s="25"/>
      <c r="AA107" s="25"/>
      <c r="AB107" s="25"/>
      <c r="AC107" s="25"/>
      <c r="AD107" s="25"/>
      <c r="AE107" s="25"/>
      <c r="AF107" s="25"/>
      <c r="AG107" s="25"/>
      <c r="AH107" s="38"/>
      <c r="AI107" s="38"/>
      <c r="AJ107" s="38"/>
      <c r="AK107" s="25"/>
      <c r="AL107" s="38"/>
      <c r="AM107" s="38"/>
      <c r="AN107" s="38"/>
      <c r="AO107" s="38"/>
      <c r="AP107" s="38"/>
      <c r="AQ107" s="38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</row>
    <row r="108" spans="1:53" ht="15" customHeight="1" x14ac:dyDescent="0.25">
      <c r="A108" s="2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41"/>
      <c r="O108" s="25"/>
      <c r="P108" s="25"/>
      <c r="Q108" s="25"/>
      <c r="R108" s="25"/>
      <c r="S108" s="25"/>
      <c r="T108" s="25"/>
      <c r="U108" s="38"/>
      <c r="V108" s="41"/>
      <c r="W108" s="38"/>
      <c r="X108" s="38"/>
      <c r="Y108" s="25"/>
      <c r="Z108" s="25"/>
      <c r="AA108" s="25"/>
      <c r="AB108" s="25"/>
      <c r="AC108" s="25"/>
      <c r="AD108" s="25"/>
      <c r="AE108" s="25"/>
      <c r="AF108" s="25"/>
      <c r="AG108" s="25"/>
      <c r="AH108" s="38"/>
      <c r="AI108" s="38"/>
      <c r="AJ108" s="38"/>
      <c r="AK108" s="25"/>
      <c r="AL108" s="38"/>
      <c r="AM108" s="38"/>
      <c r="AN108" s="38"/>
      <c r="AO108" s="38"/>
      <c r="AP108" s="38"/>
      <c r="AQ108" s="38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15" customHeight="1" x14ac:dyDescent="0.25">
      <c r="A109" s="2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41"/>
      <c r="O109" s="25"/>
      <c r="P109" s="25"/>
      <c r="Q109" s="25"/>
      <c r="R109" s="25"/>
      <c r="S109" s="25"/>
      <c r="T109" s="25"/>
      <c r="U109" s="38"/>
      <c r="V109" s="41"/>
      <c r="W109" s="38"/>
      <c r="X109" s="38"/>
      <c r="Y109" s="25"/>
      <c r="Z109" s="25"/>
      <c r="AA109" s="25"/>
      <c r="AB109" s="25"/>
      <c r="AC109" s="25"/>
      <c r="AD109" s="25"/>
      <c r="AE109" s="25"/>
      <c r="AF109" s="25"/>
      <c r="AG109" s="25"/>
      <c r="AH109" s="38"/>
      <c r="AI109" s="38"/>
      <c r="AJ109" s="38"/>
      <c r="AK109" s="25"/>
      <c r="AL109" s="38"/>
      <c r="AM109" s="38"/>
      <c r="AN109" s="38"/>
      <c r="AO109" s="38"/>
      <c r="AP109" s="38"/>
      <c r="AQ109" s="38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</row>
    <row r="110" spans="1:53" s="10" customFormat="1" ht="15" customHeight="1" x14ac:dyDescent="0.25">
      <c r="A110" s="24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25"/>
      <c r="P110" s="25"/>
      <c r="Q110" s="25"/>
      <c r="R110" s="25"/>
      <c r="S110" s="25"/>
      <c r="T110" s="25"/>
      <c r="U110" s="38"/>
      <c r="V110" s="41"/>
      <c r="W110" s="38"/>
      <c r="X110" s="38"/>
      <c r="Y110" s="25"/>
      <c r="Z110" s="25"/>
      <c r="AA110" s="25"/>
      <c r="AB110" s="25"/>
      <c r="AC110" s="25"/>
      <c r="AD110" s="25"/>
      <c r="AE110" s="25"/>
      <c r="AF110" s="25"/>
      <c r="AG110" s="25"/>
      <c r="AH110" s="75"/>
      <c r="AI110" s="38"/>
      <c r="AJ110" s="38"/>
      <c r="AK110" s="25"/>
      <c r="AL110" s="25"/>
      <c r="AM110" s="25"/>
      <c r="AN110" s="25"/>
      <c r="AO110" s="25"/>
      <c r="AP110" s="25"/>
      <c r="AQ110" s="25"/>
      <c r="AR110" s="3"/>
      <c r="AS110" s="3"/>
      <c r="AT110" s="3"/>
    </row>
    <row r="111" spans="1:53" s="10" customFormat="1" ht="15" customHeight="1" x14ac:dyDescent="0.25">
      <c r="A111" s="24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25"/>
      <c r="P111" s="25"/>
      <c r="Q111" s="25"/>
      <c r="R111" s="25"/>
      <c r="S111" s="25"/>
      <c r="T111" s="25"/>
      <c r="U111" s="38"/>
      <c r="V111" s="41"/>
      <c r="W111" s="38"/>
      <c r="X111" s="38"/>
      <c r="Y111" s="25"/>
      <c r="Z111" s="25"/>
      <c r="AA111" s="25"/>
      <c r="AB111" s="25"/>
      <c r="AC111" s="25"/>
      <c r="AD111" s="25"/>
      <c r="AE111" s="25"/>
      <c r="AF111" s="25"/>
      <c r="AG111" s="25"/>
      <c r="AH111" s="75"/>
      <c r="AI111" s="38"/>
      <c r="AJ111" s="38"/>
      <c r="AK111" s="25"/>
      <c r="AL111" s="25"/>
      <c r="AM111" s="25"/>
      <c r="AN111" s="25"/>
      <c r="AO111" s="25"/>
      <c r="AP111" s="25"/>
      <c r="AQ111" s="25"/>
      <c r="AR111" s="3"/>
      <c r="AS111" s="3"/>
      <c r="AT111" s="3"/>
    </row>
    <row r="112" spans="1:53" s="10" customFormat="1" ht="15" customHeight="1" x14ac:dyDescent="0.25">
      <c r="A112" s="24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25"/>
      <c r="P112" s="25"/>
      <c r="Q112" s="25"/>
      <c r="R112" s="25"/>
      <c r="S112" s="25"/>
      <c r="T112" s="25"/>
      <c r="U112" s="38"/>
      <c r="V112" s="41"/>
      <c r="W112" s="38"/>
      <c r="X112" s="38"/>
      <c r="Y112" s="25"/>
      <c r="Z112" s="25"/>
      <c r="AA112" s="25"/>
      <c r="AB112" s="25"/>
      <c r="AC112" s="25"/>
      <c r="AD112" s="25"/>
      <c r="AE112" s="25"/>
      <c r="AF112" s="25"/>
      <c r="AG112" s="25"/>
      <c r="AH112" s="75"/>
      <c r="AI112" s="38"/>
      <c r="AJ112" s="38"/>
      <c r="AK112" s="25"/>
      <c r="AL112" s="25"/>
      <c r="AM112" s="25"/>
      <c r="AN112" s="25"/>
      <c r="AO112" s="25"/>
      <c r="AP112" s="25"/>
      <c r="AQ112" s="25"/>
      <c r="AR112" s="3"/>
      <c r="AS112" s="3"/>
      <c r="AT112" s="3"/>
    </row>
    <row r="113" spans="1:46" s="10" customFormat="1" ht="15" customHeight="1" x14ac:dyDescent="0.25">
      <c r="A113" s="24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25"/>
      <c r="P113" s="25"/>
      <c r="Q113" s="25"/>
      <c r="R113" s="25"/>
      <c r="S113" s="25"/>
      <c r="T113" s="25"/>
      <c r="U113" s="38"/>
      <c r="V113" s="41"/>
      <c r="W113" s="38"/>
      <c r="X113" s="38"/>
      <c r="Y113" s="25"/>
      <c r="Z113" s="25"/>
      <c r="AA113" s="25"/>
      <c r="AB113" s="25"/>
      <c r="AC113" s="25"/>
      <c r="AD113" s="25"/>
      <c r="AE113" s="25"/>
      <c r="AF113" s="25"/>
      <c r="AG113" s="25"/>
      <c r="AH113" s="75"/>
      <c r="AI113" s="38"/>
      <c r="AJ113" s="38"/>
      <c r="AK113" s="25"/>
      <c r="AL113" s="25"/>
      <c r="AM113" s="25"/>
      <c r="AN113" s="25"/>
      <c r="AO113" s="25"/>
      <c r="AP113" s="25"/>
      <c r="AQ113" s="25"/>
      <c r="AR113" s="3"/>
      <c r="AS113" s="3"/>
      <c r="AT113" s="3"/>
    </row>
    <row r="114" spans="1:46" s="10" customFormat="1" ht="15" customHeight="1" x14ac:dyDescent="0.25">
      <c r="A114" s="2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25"/>
      <c r="P114" s="25"/>
      <c r="Q114" s="25"/>
      <c r="R114" s="25"/>
      <c r="S114" s="25"/>
      <c r="T114" s="25"/>
      <c r="U114" s="38"/>
      <c r="V114" s="41"/>
      <c r="W114" s="38"/>
      <c r="X114" s="38"/>
      <c r="Y114" s="25"/>
      <c r="Z114" s="25"/>
      <c r="AA114" s="25"/>
      <c r="AB114" s="25"/>
      <c r="AC114" s="25"/>
      <c r="AD114" s="25"/>
      <c r="AE114" s="25"/>
      <c r="AF114" s="25"/>
      <c r="AG114" s="25"/>
      <c r="AH114" s="75"/>
      <c r="AI114" s="38"/>
      <c r="AJ114" s="38"/>
      <c r="AK114" s="25"/>
      <c r="AL114" s="25"/>
      <c r="AM114" s="25"/>
      <c r="AN114" s="25"/>
      <c r="AO114" s="25"/>
      <c r="AP114" s="25"/>
      <c r="AQ114" s="25"/>
      <c r="AR114" s="3"/>
      <c r="AS114" s="3"/>
      <c r="AT114" s="3"/>
    </row>
    <row r="115" spans="1:46" s="10" customFormat="1" ht="15" customHeight="1" x14ac:dyDescent="0.25">
      <c r="A115" s="2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25"/>
      <c r="P115" s="25"/>
      <c r="Q115" s="25"/>
      <c r="R115" s="25"/>
      <c r="S115" s="25"/>
      <c r="T115" s="25"/>
      <c r="U115" s="38"/>
      <c r="V115" s="41"/>
      <c r="W115" s="38"/>
      <c r="X115" s="38"/>
      <c r="Y115" s="25"/>
      <c r="Z115" s="25"/>
      <c r="AA115" s="25"/>
      <c r="AB115" s="25"/>
      <c r="AC115" s="25"/>
      <c r="AD115" s="25"/>
      <c r="AE115" s="25"/>
      <c r="AF115" s="25"/>
      <c r="AG115" s="25"/>
      <c r="AH115" s="75"/>
      <c r="AI115" s="38"/>
      <c r="AJ115" s="38"/>
      <c r="AK115" s="25"/>
      <c r="AL115" s="25"/>
      <c r="AM115" s="25"/>
      <c r="AN115" s="25"/>
      <c r="AO115" s="25"/>
      <c r="AP115" s="25"/>
      <c r="AQ115" s="25"/>
      <c r="AR115" s="3"/>
      <c r="AS115" s="3"/>
      <c r="AT115" s="3"/>
    </row>
    <row r="116" spans="1:46" s="10" customFormat="1" ht="15" customHeight="1" x14ac:dyDescent="0.25">
      <c r="A116" s="24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25"/>
      <c r="P116" s="25"/>
      <c r="Q116" s="25"/>
      <c r="R116" s="25"/>
      <c r="S116" s="25"/>
      <c r="T116" s="25"/>
      <c r="U116" s="38"/>
      <c r="V116" s="41"/>
      <c r="W116" s="38"/>
      <c r="X116" s="38"/>
      <c r="Y116" s="25"/>
      <c r="Z116" s="25"/>
      <c r="AA116" s="25"/>
      <c r="AB116" s="25"/>
      <c r="AC116" s="25"/>
      <c r="AD116" s="25"/>
      <c r="AE116" s="25"/>
      <c r="AF116" s="25"/>
      <c r="AG116" s="25"/>
      <c r="AH116" s="75"/>
      <c r="AI116" s="38"/>
      <c r="AJ116" s="38"/>
      <c r="AK116" s="25"/>
      <c r="AL116" s="25"/>
      <c r="AM116" s="25"/>
      <c r="AN116" s="25"/>
      <c r="AO116" s="25"/>
      <c r="AP116" s="25"/>
      <c r="AQ116" s="25"/>
      <c r="AR116" s="3"/>
      <c r="AS116" s="3"/>
      <c r="AT116" s="3"/>
    </row>
    <row r="117" spans="1:46" s="10" customFormat="1" ht="15" customHeight="1" x14ac:dyDescent="0.25">
      <c r="A117" s="2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25"/>
      <c r="P117" s="25"/>
      <c r="Q117" s="25"/>
      <c r="R117" s="25"/>
      <c r="S117" s="25"/>
      <c r="T117" s="25"/>
      <c r="U117" s="38"/>
      <c r="V117" s="41"/>
      <c r="W117" s="38"/>
      <c r="X117" s="38"/>
      <c r="Y117" s="25"/>
      <c r="Z117" s="25"/>
      <c r="AA117" s="25"/>
      <c r="AB117" s="25"/>
      <c r="AC117" s="25"/>
      <c r="AD117" s="25"/>
      <c r="AE117" s="25"/>
      <c r="AF117" s="25"/>
      <c r="AG117" s="25"/>
      <c r="AH117" s="75"/>
      <c r="AI117" s="38"/>
      <c r="AJ117" s="38"/>
      <c r="AK117" s="25"/>
      <c r="AL117" s="25"/>
      <c r="AM117" s="25"/>
      <c r="AN117" s="25"/>
      <c r="AO117" s="25"/>
      <c r="AP117" s="25"/>
      <c r="AQ117" s="25"/>
      <c r="AR117" s="3"/>
      <c r="AS117" s="3"/>
      <c r="AT117" s="3"/>
    </row>
    <row r="118" spans="1:46" s="10" customFormat="1" ht="15" customHeight="1" x14ac:dyDescent="0.25">
      <c r="A118" s="24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25"/>
      <c r="P118" s="25"/>
      <c r="Q118" s="25"/>
      <c r="R118" s="25"/>
      <c r="S118" s="25"/>
      <c r="T118" s="25"/>
      <c r="U118" s="38"/>
      <c r="V118" s="41"/>
      <c r="W118" s="38"/>
      <c r="X118" s="38"/>
      <c r="Y118" s="25"/>
      <c r="Z118" s="25"/>
      <c r="AA118" s="25"/>
      <c r="AB118" s="25"/>
      <c r="AC118" s="25"/>
      <c r="AD118" s="25"/>
      <c r="AE118" s="25"/>
      <c r="AF118" s="25"/>
      <c r="AG118" s="25"/>
      <c r="AH118" s="75"/>
      <c r="AI118" s="38"/>
      <c r="AJ118" s="38"/>
      <c r="AK118" s="25"/>
      <c r="AL118" s="25"/>
      <c r="AM118" s="25"/>
      <c r="AN118" s="25"/>
      <c r="AO118" s="25"/>
      <c r="AP118" s="25"/>
      <c r="AQ118" s="25"/>
      <c r="AR118" s="3"/>
      <c r="AS118" s="3"/>
      <c r="AT118" s="3"/>
    </row>
    <row r="119" spans="1:46" s="10" customFormat="1" ht="15" customHeight="1" x14ac:dyDescent="0.25">
      <c r="A119" s="24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25"/>
      <c r="P119" s="25"/>
      <c r="Q119" s="25"/>
      <c r="R119" s="25"/>
      <c r="S119" s="25"/>
      <c r="T119" s="25"/>
      <c r="U119" s="38"/>
      <c r="V119" s="41"/>
      <c r="W119" s="38"/>
      <c r="X119" s="38"/>
      <c r="Y119" s="25"/>
      <c r="Z119" s="25"/>
      <c r="AA119" s="25"/>
      <c r="AB119" s="25"/>
      <c r="AC119" s="25"/>
      <c r="AD119" s="25"/>
      <c r="AE119" s="25"/>
      <c r="AF119" s="25"/>
      <c r="AG119" s="25"/>
      <c r="AH119" s="75"/>
      <c r="AI119" s="38"/>
      <c r="AJ119" s="38"/>
      <c r="AK119" s="25"/>
      <c r="AL119" s="25"/>
      <c r="AM119" s="25"/>
      <c r="AN119" s="25"/>
      <c r="AO119" s="25"/>
      <c r="AP119" s="25"/>
      <c r="AQ119" s="25"/>
      <c r="AR119" s="3"/>
      <c r="AS119" s="3"/>
      <c r="AT119" s="3"/>
    </row>
    <row r="120" spans="1:46" s="10" customFormat="1" ht="15" customHeight="1" x14ac:dyDescent="0.25">
      <c r="A120" s="24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25"/>
      <c r="P120" s="25"/>
      <c r="Q120" s="25"/>
      <c r="R120" s="25"/>
      <c r="S120" s="25"/>
      <c r="T120" s="25"/>
      <c r="U120" s="38"/>
      <c r="V120" s="41"/>
      <c r="W120" s="38"/>
      <c r="X120" s="38"/>
      <c r="Y120" s="25"/>
      <c r="Z120" s="25"/>
      <c r="AA120" s="25"/>
      <c r="AB120" s="25"/>
      <c r="AC120" s="25"/>
      <c r="AD120" s="25"/>
      <c r="AE120" s="25"/>
      <c r="AF120" s="25"/>
      <c r="AG120" s="25"/>
      <c r="AH120" s="75"/>
      <c r="AI120" s="38"/>
      <c r="AJ120" s="38"/>
      <c r="AK120" s="25"/>
      <c r="AL120" s="25"/>
      <c r="AM120" s="25"/>
      <c r="AN120" s="25"/>
      <c r="AO120" s="25"/>
      <c r="AP120" s="25"/>
      <c r="AQ120" s="25"/>
      <c r="AR120" s="3"/>
      <c r="AS120" s="3"/>
      <c r="AT120" s="3"/>
    </row>
    <row r="121" spans="1:46" s="10" customFormat="1" ht="15" customHeight="1" x14ac:dyDescent="0.25">
      <c r="A121" s="2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25"/>
      <c r="P121" s="25"/>
      <c r="Q121" s="25"/>
      <c r="R121" s="25"/>
      <c r="S121" s="25"/>
      <c r="T121" s="25"/>
      <c r="U121" s="38"/>
      <c r="V121" s="41"/>
      <c r="W121" s="38"/>
      <c r="X121" s="38"/>
      <c r="Y121" s="25"/>
      <c r="Z121" s="25"/>
      <c r="AA121" s="25"/>
      <c r="AB121" s="25"/>
      <c r="AC121" s="25"/>
      <c r="AD121" s="25"/>
      <c r="AE121" s="25"/>
      <c r="AF121" s="25"/>
      <c r="AG121" s="25"/>
      <c r="AH121" s="75"/>
      <c r="AI121" s="38"/>
      <c r="AJ121" s="38"/>
      <c r="AK121" s="25"/>
      <c r="AL121" s="25"/>
      <c r="AM121" s="25"/>
      <c r="AN121" s="25"/>
      <c r="AO121" s="25"/>
      <c r="AP121" s="25"/>
      <c r="AQ121" s="25"/>
      <c r="AR121" s="3"/>
      <c r="AS121" s="3"/>
      <c r="AT121" s="3"/>
    </row>
    <row r="122" spans="1:46" s="10" customFormat="1" ht="15" customHeight="1" x14ac:dyDescent="0.25">
      <c r="A122" s="24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25"/>
      <c r="P122" s="25"/>
      <c r="Q122" s="25"/>
      <c r="R122" s="25"/>
      <c r="S122" s="25"/>
      <c r="T122" s="25"/>
      <c r="U122" s="38"/>
      <c r="V122" s="41"/>
      <c r="W122" s="38"/>
      <c r="X122" s="38"/>
      <c r="Y122" s="25"/>
      <c r="Z122" s="25"/>
      <c r="AA122" s="25"/>
      <c r="AB122" s="25"/>
      <c r="AC122" s="25"/>
      <c r="AD122" s="25"/>
      <c r="AE122" s="25"/>
      <c r="AF122" s="25"/>
      <c r="AG122" s="25"/>
      <c r="AH122" s="75"/>
      <c r="AI122" s="38"/>
      <c r="AJ122" s="38"/>
      <c r="AK122" s="25"/>
      <c r="AL122" s="25"/>
      <c r="AM122" s="25"/>
      <c r="AN122" s="25"/>
      <c r="AO122" s="25"/>
      <c r="AP122" s="25"/>
      <c r="AQ122" s="25"/>
      <c r="AR122" s="3"/>
      <c r="AS122" s="3"/>
      <c r="AT122" s="3"/>
    </row>
    <row r="123" spans="1:46" s="10" customFormat="1" ht="15" customHeight="1" x14ac:dyDescent="0.25">
      <c r="A123" s="24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25"/>
      <c r="P123" s="25"/>
      <c r="Q123" s="25"/>
      <c r="R123" s="25"/>
      <c r="S123" s="25"/>
      <c r="T123" s="25"/>
      <c r="U123" s="38"/>
      <c r="V123" s="41"/>
      <c r="W123" s="38"/>
      <c r="X123" s="38"/>
      <c r="Y123" s="25"/>
      <c r="Z123" s="25"/>
      <c r="AA123" s="25"/>
      <c r="AB123" s="25"/>
      <c r="AC123" s="25"/>
      <c r="AD123" s="25"/>
      <c r="AE123" s="25"/>
      <c r="AF123" s="25"/>
      <c r="AG123" s="25"/>
      <c r="AH123" s="75"/>
      <c r="AI123" s="38"/>
      <c r="AJ123" s="38"/>
      <c r="AK123" s="25"/>
      <c r="AL123" s="25"/>
      <c r="AM123" s="25"/>
      <c r="AN123" s="25"/>
      <c r="AO123" s="25"/>
      <c r="AP123" s="25"/>
      <c r="AQ123" s="25"/>
      <c r="AR123" s="3"/>
      <c r="AS123" s="3"/>
      <c r="AT123" s="3"/>
    </row>
    <row r="124" spans="1:46" s="10" customFormat="1" ht="15" customHeight="1" x14ac:dyDescent="0.25">
      <c r="A124" s="2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25"/>
      <c r="P124" s="25"/>
      <c r="Q124" s="25"/>
      <c r="R124" s="25"/>
      <c r="S124" s="25"/>
      <c r="T124" s="25"/>
      <c r="U124" s="38"/>
      <c r="V124" s="41"/>
      <c r="W124" s="38"/>
      <c r="X124" s="38"/>
      <c r="Y124" s="25"/>
      <c r="Z124" s="25"/>
      <c r="AA124" s="25"/>
      <c r="AB124" s="25"/>
      <c r="AC124" s="25"/>
      <c r="AD124" s="25"/>
      <c r="AE124" s="25"/>
      <c r="AF124" s="25"/>
      <c r="AG124" s="25"/>
      <c r="AH124" s="75"/>
      <c r="AI124" s="38"/>
      <c r="AJ124" s="38"/>
      <c r="AK124" s="25"/>
      <c r="AL124" s="25"/>
      <c r="AM124" s="25"/>
      <c r="AN124" s="25"/>
      <c r="AO124" s="25"/>
      <c r="AP124" s="25"/>
      <c r="AQ124" s="25"/>
      <c r="AR124" s="3"/>
      <c r="AS124" s="3"/>
      <c r="AT124" s="3"/>
    </row>
    <row r="125" spans="1:46" s="10" customFormat="1" ht="15" customHeight="1" x14ac:dyDescent="0.25">
      <c r="A125" s="2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25"/>
      <c r="P125" s="25"/>
      <c r="Q125" s="25"/>
      <c r="R125" s="25"/>
      <c r="S125" s="25"/>
      <c r="T125" s="25"/>
      <c r="U125" s="38"/>
      <c r="V125" s="41"/>
      <c r="W125" s="38"/>
      <c r="X125" s="38"/>
      <c r="Y125" s="25"/>
      <c r="Z125" s="25"/>
      <c r="AA125" s="25"/>
      <c r="AB125" s="25"/>
      <c r="AC125" s="25"/>
      <c r="AD125" s="25"/>
      <c r="AE125" s="25"/>
      <c r="AF125" s="25"/>
      <c r="AG125" s="25"/>
      <c r="AH125" s="75"/>
      <c r="AI125" s="38"/>
      <c r="AJ125" s="38"/>
      <c r="AK125" s="25"/>
      <c r="AL125" s="25"/>
      <c r="AM125" s="25"/>
      <c r="AN125" s="25"/>
      <c r="AO125" s="25"/>
      <c r="AP125" s="25"/>
      <c r="AQ125" s="25"/>
      <c r="AR125" s="3"/>
      <c r="AS125" s="3"/>
      <c r="AT125" s="3"/>
    </row>
    <row r="126" spans="1:46" s="10" customFormat="1" ht="15" customHeight="1" x14ac:dyDescent="0.25">
      <c r="A126" s="24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25"/>
      <c r="P126" s="25"/>
      <c r="Q126" s="25"/>
      <c r="R126" s="25"/>
      <c r="S126" s="25"/>
      <c r="T126" s="25"/>
      <c r="U126" s="38"/>
      <c r="V126" s="41"/>
      <c r="W126" s="38"/>
      <c r="X126" s="38"/>
      <c r="Y126" s="25"/>
      <c r="Z126" s="25"/>
      <c r="AA126" s="25"/>
      <c r="AB126" s="25"/>
      <c r="AC126" s="25"/>
      <c r="AD126" s="25"/>
      <c r="AE126" s="25"/>
      <c r="AF126" s="25"/>
      <c r="AG126" s="25"/>
      <c r="AH126" s="75"/>
      <c r="AI126" s="38"/>
      <c r="AJ126" s="38"/>
      <c r="AK126" s="25"/>
      <c r="AL126" s="25"/>
      <c r="AM126" s="25"/>
      <c r="AN126" s="25"/>
      <c r="AO126" s="25"/>
      <c r="AP126" s="25"/>
      <c r="AQ126" s="25"/>
      <c r="AR126" s="3"/>
      <c r="AS126" s="3"/>
      <c r="AT126" s="3"/>
    </row>
    <row r="127" spans="1:46" s="10" customFormat="1" ht="15" customHeight="1" x14ac:dyDescent="0.25">
      <c r="A127" s="24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25"/>
      <c r="P127" s="25"/>
      <c r="Q127" s="25"/>
      <c r="R127" s="25"/>
      <c r="S127" s="25"/>
      <c r="T127" s="25"/>
      <c r="U127" s="38"/>
      <c r="V127" s="41"/>
      <c r="W127" s="38"/>
      <c r="X127" s="38"/>
      <c r="Y127" s="25"/>
      <c r="Z127" s="25"/>
      <c r="AA127" s="25"/>
      <c r="AB127" s="25"/>
      <c r="AC127" s="25"/>
      <c r="AD127" s="25"/>
      <c r="AE127" s="25"/>
      <c r="AF127" s="25"/>
      <c r="AG127" s="25"/>
      <c r="AH127" s="75"/>
      <c r="AI127" s="38"/>
      <c r="AJ127" s="38"/>
      <c r="AK127" s="25"/>
      <c r="AL127" s="25"/>
      <c r="AM127" s="25"/>
      <c r="AN127" s="25"/>
      <c r="AO127" s="25"/>
      <c r="AP127" s="25"/>
      <c r="AQ127" s="25"/>
      <c r="AR127" s="3"/>
      <c r="AS127" s="3"/>
      <c r="AT127" s="3"/>
    </row>
    <row r="128" spans="1:46" s="10" customFormat="1" ht="15" customHeight="1" x14ac:dyDescent="0.25">
      <c r="A128" s="24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25"/>
      <c r="P128" s="25"/>
      <c r="Q128" s="25"/>
      <c r="R128" s="25"/>
      <c r="S128" s="25"/>
      <c r="T128" s="25"/>
      <c r="U128" s="38"/>
      <c r="V128" s="41"/>
      <c r="W128" s="38"/>
      <c r="X128" s="38"/>
      <c r="Y128" s="25"/>
      <c r="Z128" s="25"/>
      <c r="AA128" s="25"/>
      <c r="AB128" s="25"/>
      <c r="AC128" s="25"/>
      <c r="AD128" s="25"/>
      <c r="AE128" s="25"/>
      <c r="AF128" s="25"/>
      <c r="AG128" s="25"/>
      <c r="AH128" s="75"/>
      <c r="AI128" s="38"/>
      <c r="AJ128" s="38"/>
      <c r="AK128" s="25"/>
      <c r="AL128" s="25"/>
      <c r="AM128" s="25"/>
      <c r="AN128" s="25"/>
      <c r="AO128" s="25"/>
      <c r="AP128" s="25"/>
      <c r="AQ128" s="25"/>
      <c r="AR128" s="3"/>
      <c r="AS128" s="3"/>
      <c r="AT128" s="3"/>
    </row>
    <row r="129" spans="1:46" s="10" customFormat="1" ht="15" customHeight="1" x14ac:dyDescent="0.25">
      <c r="A129" s="2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25"/>
      <c r="P129" s="25"/>
      <c r="Q129" s="25"/>
      <c r="R129" s="25"/>
      <c r="S129" s="25"/>
      <c r="T129" s="25"/>
      <c r="U129" s="38"/>
      <c r="V129" s="41"/>
      <c r="W129" s="38"/>
      <c r="X129" s="38"/>
      <c r="Y129" s="25"/>
      <c r="Z129" s="25"/>
      <c r="AA129" s="25"/>
      <c r="AB129" s="25"/>
      <c r="AC129" s="25"/>
      <c r="AD129" s="25"/>
      <c r="AE129" s="25"/>
      <c r="AF129" s="25"/>
      <c r="AG129" s="25"/>
      <c r="AH129" s="75"/>
      <c r="AI129" s="38"/>
      <c r="AJ129" s="38"/>
      <c r="AK129" s="25"/>
      <c r="AL129" s="25"/>
      <c r="AM129" s="25"/>
      <c r="AN129" s="25"/>
      <c r="AO129" s="25"/>
      <c r="AP129" s="25"/>
      <c r="AQ129" s="25"/>
      <c r="AR129" s="3"/>
      <c r="AS129" s="3"/>
      <c r="AT129" s="3"/>
    </row>
    <row r="130" spans="1:46" s="10" customFormat="1" ht="15" customHeight="1" x14ac:dyDescent="0.25">
      <c r="A130" s="24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25"/>
      <c r="P130" s="25"/>
      <c r="Q130" s="25"/>
      <c r="R130" s="25"/>
      <c r="S130" s="25"/>
      <c r="T130" s="25"/>
      <c r="U130" s="38"/>
      <c r="V130" s="41"/>
      <c r="W130" s="38"/>
      <c r="X130" s="38"/>
      <c r="Y130" s="25"/>
      <c r="Z130" s="25"/>
      <c r="AA130" s="25"/>
      <c r="AB130" s="25"/>
      <c r="AC130" s="25"/>
      <c r="AD130" s="25"/>
      <c r="AE130" s="25"/>
      <c r="AF130" s="25"/>
      <c r="AG130" s="25"/>
      <c r="AH130" s="75"/>
      <c r="AI130" s="38"/>
      <c r="AJ130" s="38"/>
      <c r="AK130" s="25"/>
      <c r="AL130" s="25"/>
      <c r="AM130" s="25"/>
      <c r="AN130" s="25"/>
      <c r="AO130" s="25"/>
      <c r="AP130" s="25"/>
      <c r="AQ130" s="25"/>
      <c r="AR130" s="3"/>
      <c r="AS130" s="3"/>
      <c r="AT130" s="3"/>
    </row>
    <row r="131" spans="1:46" s="10" customFormat="1" ht="15" customHeight="1" x14ac:dyDescent="0.25">
      <c r="A131" s="24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25"/>
      <c r="P131" s="25"/>
      <c r="Q131" s="25"/>
      <c r="R131" s="25"/>
      <c r="S131" s="25"/>
      <c r="T131" s="25"/>
      <c r="U131" s="38"/>
      <c r="V131" s="41"/>
      <c r="W131" s="38"/>
      <c r="X131" s="38"/>
      <c r="Y131" s="25"/>
      <c r="Z131" s="25"/>
      <c r="AA131" s="25"/>
      <c r="AB131" s="25"/>
      <c r="AC131" s="25"/>
      <c r="AD131" s="25"/>
      <c r="AE131" s="25"/>
      <c r="AF131" s="25"/>
      <c r="AG131" s="25"/>
      <c r="AH131" s="75"/>
      <c r="AI131" s="38"/>
      <c r="AJ131" s="38"/>
      <c r="AK131" s="25"/>
      <c r="AL131" s="25"/>
      <c r="AM131" s="25"/>
      <c r="AN131" s="25"/>
      <c r="AO131" s="25"/>
      <c r="AP131" s="25"/>
      <c r="AQ131" s="25"/>
      <c r="AR131" s="3"/>
      <c r="AS131" s="3"/>
      <c r="AT131" s="3"/>
    </row>
    <row r="132" spans="1:46" s="10" customFormat="1" ht="15" customHeight="1" x14ac:dyDescent="0.25">
      <c r="A132" s="24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25"/>
      <c r="P132" s="25"/>
      <c r="Q132" s="25"/>
      <c r="R132" s="25"/>
      <c r="S132" s="25"/>
      <c r="T132" s="25"/>
      <c r="U132" s="38"/>
      <c r="V132" s="41"/>
      <c r="W132" s="38"/>
      <c r="X132" s="38"/>
      <c r="Y132" s="25"/>
      <c r="Z132" s="25"/>
      <c r="AA132" s="25"/>
      <c r="AB132" s="25"/>
      <c r="AC132" s="25"/>
      <c r="AD132" s="25"/>
      <c r="AE132" s="25"/>
      <c r="AF132" s="25"/>
      <c r="AG132" s="25"/>
      <c r="AH132" s="75"/>
      <c r="AI132" s="38"/>
      <c r="AJ132" s="38"/>
      <c r="AK132" s="25"/>
      <c r="AL132" s="25"/>
      <c r="AM132" s="25"/>
      <c r="AN132" s="25"/>
      <c r="AO132" s="25"/>
      <c r="AP132" s="25"/>
      <c r="AQ132" s="25"/>
      <c r="AR132" s="3"/>
      <c r="AS132" s="3"/>
      <c r="AT132" s="3"/>
    </row>
    <row r="133" spans="1:46" s="10" customFormat="1" ht="15" customHeight="1" x14ac:dyDescent="0.25">
      <c r="A133" s="2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25"/>
      <c r="P133" s="25"/>
      <c r="Q133" s="25"/>
      <c r="R133" s="25"/>
      <c r="S133" s="25"/>
      <c r="T133" s="25"/>
      <c r="U133" s="38"/>
      <c r="V133" s="41"/>
      <c r="W133" s="38"/>
      <c r="X133" s="38"/>
      <c r="Y133" s="25"/>
      <c r="Z133" s="25"/>
      <c r="AA133" s="25"/>
      <c r="AB133" s="25"/>
      <c r="AC133" s="25"/>
      <c r="AD133" s="25"/>
      <c r="AE133" s="25"/>
      <c r="AF133" s="25"/>
      <c r="AG133" s="25"/>
      <c r="AH133" s="75"/>
      <c r="AI133" s="38"/>
      <c r="AJ133" s="38"/>
      <c r="AK133" s="25"/>
      <c r="AL133" s="25"/>
      <c r="AM133" s="25"/>
      <c r="AN133" s="25"/>
      <c r="AO133" s="25"/>
      <c r="AP133" s="25"/>
      <c r="AQ133" s="25"/>
      <c r="AR133" s="3"/>
      <c r="AS133" s="3"/>
      <c r="AT133" s="3"/>
    </row>
    <row r="134" spans="1:46" s="10" customFormat="1" ht="15" customHeight="1" x14ac:dyDescent="0.25">
      <c r="A134" s="2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25"/>
      <c r="P134" s="25"/>
      <c r="Q134" s="25"/>
      <c r="R134" s="25"/>
      <c r="S134" s="25"/>
      <c r="T134" s="25"/>
      <c r="U134" s="38"/>
      <c r="V134" s="41"/>
      <c r="W134" s="38"/>
      <c r="X134" s="38"/>
      <c r="Y134" s="25"/>
      <c r="Z134" s="25"/>
      <c r="AA134" s="25"/>
      <c r="AB134" s="25"/>
      <c r="AC134" s="25"/>
      <c r="AD134" s="25"/>
      <c r="AE134" s="25"/>
      <c r="AF134" s="25"/>
      <c r="AG134" s="25"/>
      <c r="AH134" s="75"/>
      <c r="AI134" s="38"/>
      <c r="AJ134" s="38"/>
      <c r="AK134" s="25"/>
      <c r="AL134" s="25"/>
      <c r="AM134" s="25"/>
      <c r="AN134" s="25"/>
      <c r="AO134" s="25"/>
      <c r="AP134" s="25"/>
      <c r="AQ134" s="25"/>
      <c r="AR134" s="3"/>
      <c r="AS134" s="3"/>
      <c r="AT134" s="3"/>
    </row>
    <row r="135" spans="1:46" s="10" customFormat="1" ht="15" customHeight="1" x14ac:dyDescent="0.25">
      <c r="A135" s="2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25"/>
      <c r="P135" s="25"/>
      <c r="Q135" s="25"/>
      <c r="R135" s="25"/>
      <c r="S135" s="25"/>
      <c r="T135" s="25"/>
      <c r="U135" s="38"/>
      <c r="V135" s="41"/>
      <c r="W135" s="38"/>
      <c r="X135" s="38"/>
      <c r="Y135" s="25"/>
      <c r="Z135" s="25"/>
      <c r="AA135" s="25"/>
      <c r="AB135" s="25"/>
      <c r="AC135" s="25"/>
      <c r="AD135" s="25"/>
      <c r="AE135" s="25"/>
      <c r="AF135" s="25"/>
      <c r="AG135" s="25"/>
      <c r="AH135" s="75"/>
      <c r="AI135" s="38"/>
      <c r="AJ135" s="38"/>
      <c r="AK135" s="25"/>
      <c r="AL135" s="25"/>
      <c r="AM135" s="25"/>
      <c r="AN135" s="25"/>
      <c r="AO135" s="25"/>
      <c r="AP135" s="25"/>
      <c r="AQ135" s="25"/>
      <c r="AR135" s="3"/>
      <c r="AS135" s="3"/>
      <c r="AT135" s="3"/>
    </row>
    <row r="136" spans="1:46" s="10" customFormat="1" ht="15" customHeight="1" x14ac:dyDescent="0.25">
      <c r="A136" s="24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25"/>
      <c r="P136" s="25"/>
      <c r="Q136" s="25"/>
      <c r="R136" s="25"/>
      <c r="S136" s="25"/>
      <c r="T136" s="25"/>
      <c r="U136" s="38"/>
      <c r="V136" s="41"/>
      <c r="W136" s="38"/>
      <c r="X136" s="38"/>
      <c r="Y136" s="25"/>
      <c r="Z136" s="25"/>
      <c r="AA136" s="25"/>
      <c r="AB136" s="25"/>
      <c r="AC136" s="25"/>
      <c r="AD136" s="25"/>
      <c r="AE136" s="25"/>
      <c r="AF136" s="25"/>
      <c r="AG136" s="25"/>
      <c r="AH136" s="75"/>
      <c r="AI136" s="38"/>
      <c r="AJ136" s="38"/>
      <c r="AK136" s="25"/>
      <c r="AL136" s="25"/>
      <c r="AM136" s="25"/>
      <c r="AN136" s="25"/>
      <c r="AO136" s="25"/>
      <c r="AP136" s="25"/>
      <c r="AQ136" s="25"/>
      <c r="AR136" s="3"/>
      <c r="AS136" s="3"/>
      <c r="AT136" s="3"/>
    </row>
    <row r="137" spans="1:46" s="10" customFormat="1" ht="15" customHeight="1" x14ac:dyDescent="0.25">
      <c r="A137" s="2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25"/>
      <c r="P137" s="25"/>
      <c r="Q137" s="25"/>
      <c r="R137" s="25"/>
      <c r="S137" s="25"/>
      <c r="T137" s="25"/>
      <c r="U137" s="38"/>
      <c r="V137" s="41"/>
      <c r="W137" s="38"/>
      <c r="X137" s="38"/>
      <c r="Y137" s="25"/>
      <c r="Z137" s="25"/>
      <c r="AA137" s="25"/>
      <c r="AB137" s="25"/>
      <c r="AC137" s="25"/>
      <c r="AD137" s="25"/>
      <c r="AE137" s="25"/>
      <c r="AF137" s="25"/>
      <c r="AG137" s="25"/>
      <c r="AH137" s="75"/>
      <c r="AI137" s="38"/>
      <c r="AJ137" s="38"/>
      <c r="AK137" s="25"/>
      <c r="AL137" s="25"/>
      <c r="AM137" s="25"/>
      <c r="AN137" s="25"/>
      <c r="AO137" s="25"/>
      <c r="AP137" s="25"/>
      <c r="AQ137" s="25"/>
      <c r="AR137" s="3"/>
      <c r="AS137" s="3"/>
      <c r="AT137" s="3"/>
    </row>
    <row r="138" spans="1:46" s="10" customFormat="1" ht="15" customHeight="1" x14ac:dyDescent="0.25">
      <c r="A138" s="24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25"/>
      <c r="P138" s="25"/>
      <c r="Q138" s="25"/>
      <c r="R138" s="25"/>
      <c r="S138" s="25"/>
      <c r="T138" s="25"/>
      <c r="U138" s="38"/>
      <c r="V138" s="41"/>
      <c r="W138" s="38"/>
      <c r="X138" s="38"/>
      <c r="Y138" s="25"/>
      <c r="Z138" s="25"/>
      <c r="AA138" s="25"/>
      <c r="AB138" s="25"/>
      <c r="AC138" s="25"/>
      <c r="AD138" s="25"/>
      <c r="AE138" s="25"/>
      <c r="AF138" s="25"/>
      <c r="AG138" s="25"/>
      <c r="AH138" s="75"/>
      <c r="AI138" s="38"/>
      <c r="AJ138" s="38"/>
      <c r="AK138" s="25"/>
      <c r="AL138" s="25"/>
      <c r="AM138" s="25"/>
      <c r="AN138" s="25"/>
      <c r="AO138" s="25"/>
      <c r="AP138" s="25"/>
      <c r="AQ138" s="25"/>
      <c r="AR138" s="3"/>
      <c r="AS138" s="3"/>
      <c r="AT138" s="3"/>
    </row>
    <row r="139" spans="1:46" s="10" customFormat="1" ht="15" customHeight="1" x14ac:dyDescent="0.25">
      <c r="A139" s="24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25"/>
      <c r="P139" s="25"/>
      <c r="Q139" s="25"/>
      <c r="R139" s="25"/>
      <c r="S139" s="25"/>
      <c r="T139" s="25"/>
      <c r="U139" s="38"/>
      <c r="V139" s="41"/>
      <c r="W139" s="38"/>
      <c r="X139" s="38"/>
      <c r="Y139" s="25"/>
      <c r="Z139" s="25"/>
      <c r="AA139" s="25"/>
      <c r="AB139" s="25"/>
      <c r="AC139" s="25"/>
      <c r="AD139" s="25"/>
      <c r="AE139" s="25"/>
      <c r="AF139" s="25"/>
      <c r="AG139" s="25"/>
      <c r="AH139" s="75"/>
      <c r="AI139" s="38"/>
      <c r="AJ139" s="38"/>
      <c r="AK139" s="25"/>
      <c r="AL139" s="25"/>
      <c r="AM139" s="25"/>
      <c r="AN139" s="25"/>
      <c r="AO139" s="25"/>
      <c r="AP139" s="25"/>
      <c r="AQ139" s="25"/>
      <c r="AR139" s="3"/>
      <c r="AS139" s="3"/>
      <c r="AT139" s="3"/>
    </row>
    <row r="140" spans="1:46" s="10" customFormat="1" ht="15" customHeight="1" x14ac:dyDescent="0.25">
      <c r="A140" s="24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25"/>
      <c r="P140" s="25"/>
      <c r="Q140" s="25"/>
      <c r="R140" s="25"/>
      <c r="S140" s="25"/>
      <c r="T140" s="25"/>
      <c r="U140" s="38"/>
      <c r="V140" s="41"/>
      <c r="W140" s="38"/>
      <c r="X140" s="38"/>
      <c r="Y140" s="25"/>
      <c r="Z140" s="25"/>
      <c r="AA140" s="25"/>
      <c r="AB140" s="25"/>
      <c r="AC140" s="25"/>
      <c r="AD140" s="25"/>
      <c r="AE140" s="25"/>
      <c r="AF140" s="25"/>
      <c r="AG140" s="25"/>
      <c r="AH140" s="75"/>
      <c r="AI140" s="38"/>
      <c r="AJ140" s="38"/>
      <c r="AK140" s="25"/>
      <c r="AL140" s="25"/>
      <c r="AM140" s="25"/>
      <c r="AN140" s="25"/>
      <c r="AO140" s="25"/>
      <c r="AP140" s="25"/>
      <c r="AQ140" s="25"/>
      <c r="AR140" s="3"/>
      <c r="AS140" s="3"/>
      <c r="AT140" s="3"/>
    </row>
    <row r="141" spans="1:46" s="10" customFormat="1" ht="15" customHeight="1" x14ac:dyDescent="0.25">
      <c r="A141" s="24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25"/>
      <c r="P141" s="25"/>
      <c r="Q141" s="25"/>
      <c r="R141" s="25"/>
      <c r="S141" s="25"/>
      <c r="T141" s="25"/>
      <c r="U141" s="38"/>
      <c r="V141" s="41"/>
      <c r="W141" s="38"/>
      <c r="X141" s="38"/>
      <c r="Y141" s="25"/>
      <c r="Z141" s="25"/>
      <c r="AA141" s="25"/>
      <c r="AB141" s="25"/>
      <c r="AC141" s="25"/>
      <c r="AD141" s="25"/>
      <c r="AE141" s="25"/>
      <c r="AF141" s="25"/>
      <c r="AG141" s="25"/>
      <c r="AH141" s="75"/>
      <c r="AI141" s="38"/>
      <c r="AJ141" s="38"/>
      <c r="AK141" s="25"/>
      <c r="AL141" s="25"/>
      <c r="AM141" s="25"/>
      <c r="AN141" s="25"/>
      <c r="AO141" s="25"/>
      <c r="AP141" s="25"/>
      <c r="AQ141" s="25"/>
      <c r="AR141" s="3"/>
      <c r="AS141" s="3"/>
      <c r="AT141" s="3"/>
    </row>
    <row r="142" spans="1:46" s="10" customFormat="1" ht="15" customHeight="1" x14ac:dyDescent="0.25">
      <c r="A142" s="24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25"/>
      <c r="P142" s="25"/>
      <c r="Q142" s="25"/>
      <c r="R142" s="25"/>
      <c r="S142" s="25"/>
      <c r="T142" s="25"/>
      <c r="U142" s="38"/>
      <c r="V142" s="41"/>
      <c r="W142" s="38"/>
      <c r="X142" s="38"/>
      <c r="Y142" s="25"/>
      <c r="Z142" s="25"/>
      <c r="AA142" s="25"/>
      <c r="AB142" s="25"/>
      <c r="AC142" s="25"/>
      <c r="AD142" s="25"/>
      <c r="AE142" s="25"/>
      <c r="AF142" s="25"/>
      <c r="AG142" s="25"/>
      <c r="AH142" s="75"/>
      <c r="AI142" s="38"/>
      <c r="AJ142" s="38"/>
      <c r="AK142" s="25"/>
      <c r="AL142" s="25"/>
      <c r="AM142" s="25"/>
      <c r="AN142" s="25"/>
      <c r="AO142" s="25"/>
      <c r="AP142" s="25"/>
      <c r="AQ142" s="25"/>
      <c r="AR142" s="3"/>
      <c r="AS142" s="3"/>
      <c r="AT142" s="3"/>
    </row>
    <row r="143" spans="1:46" s="10" customFormat="1" ht="15" customHeight="1" x14ac:dyDescent="0.25">
      <c r="A143" s="24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25"/>
      <c r="P143" s="25"/>
      <c r="Q143" s="25"/>
      <c r="R143" s="25"/>
      <c r="S143" s="25"/>
      <c r="T143" s="25"/>
      <c r="U143" s="38"/>
      <c r="V143" s="41"/>
      <c r="W143" s="38"/>
      <c r="X143" s="38"/>
      <c r="Y143" s="25"/>
      <c r="Z143" s="25"/>
      <c r="AA143" s="25"/>
      <c r="AB143" s="25"/>
      <c r="AC143" s="25"/>
      <c r="AD143" s="25"/>
      <c r="AE143" s="25"/>
      <c r="AF143" s="25"/>
      <c r="AG143" s="25"/>
      <c r="AH143" s="75"/>
      <c r="AI143" s="38"/>
      <c r="AJ143" s="38"/>
      <c r="AK143" s="25"/>
      <c r="AL143" s="25"/>
      <c r="AM143" s="25"/>
      <c r="AN143" s="25"/>
      <c r="AO143" s="25"/>
      <c r="AP143" s="25"/>
      <c r="AQ143" s="25"/>
      <c r="AR143" s="3"/>
      <c r="AS143" s="3"/>
      <c r="AT143" s="3"/>
    </row>
    <row r="144" spans="1:46" s="10" customFormat="1" ht="15" customHeight="1" x14ac:dyDescent="0.25">
      <c r="A144" s="2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25"/>
      <c r="P144" s="25"/>
      <c r="Q144" s="25"/>
      <c r="R144" s="25"/>
      <c r="S144" s="25"/>
      <c r="T144" s="25"/>
      <c r="U144" s="38"/>
      <c r="V144" s="41"/>
      <c r="W144" s="38"/>
      <c r="X144" s="38"/>
      <c r="Y144" s="25"/>
      <c r="Z144" s="25"/>
      <c r="AA144" s="25"/>
      <c r="AB144" s="25"/>
      <c r="AC144" s="25"/>
      <c r="AD144" s="25"/>
      <c r="AE144" s="25"/>
      <c r="AF144" s="25"/>
      <c r="AG144" s="25"/>
      <c r="AH144" s="75"/>
      <c r="AI144" s="38"/>
      <c r="AJ144" s="38"/>
      <c r="AK144" s="25"/>
      <c r="AL144" s="25"/>
      <c r="AM144" s="25"/>
      <c r="AN144" s="25"/>
      <c r="AO144" s="25"/>
      <c r="AP144" s="25"/>
      <c r="AQ144" s="25"/>
      <c r="AR144" s="3"/>
      <c r="AS144" s="3"/>
      <c r="AT144" s="3"/>
    </row>
    <row r="145" spans="1:46" s="10" customFormat="1" ht="15" customHeight="1" x14ac:dyDescent="0.25">
      <c r="A145" s="2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25"/>
      <c r="P145" s="25"/>
      <c r="Q145" s="25"/>
      <c r="R145" s="25"/>
      <c r="S145" s="25"/>
      <c r="T145" s="25"/>
      <c r="U145" s="38"/>
      <c r="V145" s="41"/>
      <c r="W145" s="38"/>
      <c r="X145" s="38"/>
      <c r="Y145" s="25"/>
      <c r="Z145" s="25"/>
      <c r="AA145" s="25"/>
      <c r="AB145" s="25"/>
      <c r="AC145" s="25"/>
      <c r="AD145" s="25"/>
      <c r="AE145" s="25"/>
      <c r="AF145" s="25"/>
      <c r="AG145" s="25"/>
      <c r="AH145" s="75"/>
      <c r="AI145" s="38"/>
      <c r="AJ145" s="38"/>
      <c r="AK145" s="25"/>
      <c r="AL145" s="25"/>
      <c r="AM145" s="25"/>
      <c r="AN145" s="25"/>
      <c r="AO145" s="25"/>
      <c r="AP145" s="25"/>
      <c r="AQ145" s="25"/>
      <c r="AR145" s="3"/>
      <c r="AS145" s="3"/>
      <c r="AT145" s="3"/>
    </row>
    <row r="146" spans="1:46" s="10" customFormat="1" ht="15" customHeight="1" x14ac:dyDescent="0.25">
      <c r="A146" s="24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25"/>
      <c r="P146" s="25"/>
      <c r="Q146" s="25"/>
      <c r="R146" s="25"/>
      <c r="S146" s="25"/>
      <c r="T146" s="25"/>
      <c r="U146" s="38"/>
      <c r="V146" s="41"/>
      <c r="W146" s="38"/>
      <c r="X146" s="38"/>
      <c r="Y146" s="25"/>
      <c r="Z146" s="25"/>
      <c r="AA146" s="25"/>
      <c r="AB146" s="25"/>
      <c r="AC146" s="25"/>
      <c r="AD146" s="25"/>
      <c r="AE146" s="25"/>
      <c r="AF146" s="25"/>
      <c r="AG146" s="25"/>
      <c r="AH146" s="75"/>
      <c r="AI146" s="38"/>
      <c r="AJ146" s="38"/>
      <c r="AK146" s="25"/>
      <c r="AL146" s="25"/>
      <c r="AM146" s="25"/>
      <c r="AN146" s="25"/>
      <c r="AO146" s="25"/>
      <c r="AP146" s="25"/>
      <c r="AQ146" s="25"/>
      <c r="AR146" s="3"/>
      <c r="AS146" s="3"/>
      <c r="AT146" s="3"/>
    </row>
    <row r="147" spans="1:46" s="10" customFormat="1" ht="15" customHeight="1" x14ac:dyDescent="0.25">
      <c r="A147" s="24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25"/>
      <c r="P147" s="25"/>
      <c r="Q147" s="25"/>
      <c r="R147" s="25"/>
      <c r="S147" s="25"/>
      <c r="T147" s="25"/>
      <c r="U147" s="38"/>
      <c r="V147" s="41"/>
      <c r="W147" s="38"/>
      <c r="X147" s="38"/>
      <c r="Y147" s="25"/>
      <c r="Z147" s="25"/>
      <c r="AA147" s="25"/>
      <c r="AB147" s="25"/>
      <c r="AC147" s="25"/>
      <c r="AD147" s="25"/>
      <c r="AE147" s="25"/>
      <c r="AF147" s="25"/>
      <c r="AG147" s="25"/>
      <c r="AH147" s="75"/>
      <c r="AI147" s="38"/>
      <c r="AJ147" s="38"/>
      <c r="AK147" s="25"/>
      <c r="AL147" s="25"/>
      <c r="AM147" s="25"/>
      <c r="AN147" s="25"/>
      <c r="AO147" s="25"/>
      <c r="AP147" s="25"/>
      <c r="AQ147" s="25"/>
      <c r="AR147" s="3"/>
      <c r="AS147" s="3"/>
      <c r="AT147" s="3"/>
    </row>
    <row r="148" spans="1:46" s="10" customFormat="1" ht="15" customHeight="1" x14ac:dyDescent="0.25">
      <c r="A148" s="24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25"/>
      <c r="P148" s="25"/>
      <c r="Q148" s="25"/>
      <c r="R148" s="25"/>
      <c r="S148" s="25"/>
      <c r="T148" s="25"/>
      <c r="U148" s="38"/>
      <c r="V148" s="41"/>
      <c r="W148" s="38"/>
      <c r="X148" s="38"/>
      <c r="Y148" s="25"/>
      <c r="Z148" s="25"/>
      <c r="AA148" s="25"/>
      <c r="AB148" s="25"/>
      <c r="AC148" s="25"/>
      <c r="AD148" s="25"/>
      <c r="AE148" s="25"/>
      <c r="AF148" s="25"/>
      <c r="AG148" s="25"/>
      <c r="AH148" s="75"/>
      <c r="AI148" s="38"/>
      <c r="AJ148" s="38"/>
      <c r="AK148" s="25"/>
      <c r="AL148" s="25"/>
      <c r="AM148" s="25"/>
      <c r="AN148" s="25"/>
      <c r="AO148" s="25"/>
      <c r="AP148" s="25"/>
      <c r="AQ148" s="25"/>
      <c r="AR148" s="3"/>
      <c r="AS148" s="3"/>
      <c r="AT148" s="3"/>
    </row>
    <row r="149" spans="1:46" s="10" customFormat="1" ht="15" customHeight="1" x14ac:dyDescent="0.25">
      <c r="A149" s="2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25"/>
      <c r="P149" s="25"/>
      <c r="Q149" s="25"/>
      <c r="R149" s="25"/>
      <c r="S149" s="25"/>
      <c r="T149" s="25"/>
      <c r="U149" s="38"/>
      <c r="V149" s="41"/>
      <c r="W149" s="38"/>
      <c r="X149" s="38"/>
      <c r="Y149" s="25"/>
      <c r="Z149" s="25"/>
      <c r="AA149" s="25"/>
      <c r="AB149" s="25"/>
      <c r="AC149" s="25"/>
      <c r="AD149" s="25"/>
      <c r="AE149" s="25"/>
      <c r="AF149" s="25"/>
      <c r="AG149" s="25"/>
      <c r="AH149" s="75"/>
      <c r="AI149" s="38"/>
      <c r="AJ149" s="38"/>
      <c r="AK149" s="25"/>
      <c r="AL149" s="25"/>
      <c r="AM149" s="25"/>
      <c r="AN149" s="25"/>
      <c r="AO149" s="25"/>
      <c r="AP149" s="25"/>
      <c r="AQ149" s="25"/>
      <c r="AR149" s="3"/>
      <c r="AS149" s="3"/>
      <c r="AT149" s="3"/>
    </row>
    <row r="150" spans="1:46" s="10" customFormat="1" ht="15" customHeight="1" x14ac:dyDescent="0.25">
      <c r="A150" s="24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25"/>
      <c r="P150" s="25"/>
      <c r="Q150" s="25"/>
      <c r="R150" s="25"/>
      <c r="S150" s="25"/>
      <c r="T150" s="25"/>
      <c r="U150" s="38"/>
      <c r="V150" s="41"/>
      <c r="W150" s="38"/>
      <c r="X150" s="38"/>
      <c r="Y150" s="25"/>
      <c r="Z150" s="25"/>
      <c r="AA150" s="25"/>
      <c r="AB150" s="25"/>
      <c r="AC150" s="25"/>
      <c r="AD150" s="25"/>
      <c r="AE150" s="25"/>
      <c r="AF150" s="25"/>
      <c r="AG150" s="25"/>
      <c r="AH150" s="75"/>
      <c r="AI150" s="38"/>
      <c r="AJ150" s="38"/>
      <c r="AK150" s="25"/>
      <c r="AL150" s="25"/>
      <c r="AM150" s="25"/>
      <c r="AN150" s="25"/>
      <c r="AO150" s="25"/>
      <c r="AP150" s="25"/>
      <c r="AQ150" s="25"/>
      <c r="AR150" s="3"/>
      <c r="AS150" s="3"/>
      <c r="AT150" s="3"/>
    </row>
    <row r="151" spans="1:46" s="10" customFormat="1" ht="15" customHeight="1" x14ac:dyDescent="0.25">
      <c r="A151" s="24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25"/>
      <c r="P151" s="25"/>
      <c r="Q151" s="25"/>
      <c r="R151" s="25"/>
      <c r="S151" s="25"/>
      <c r="T151" s="25"/>
      <c r="U151" s="38"/>
      <c r="V151" s="41"/>
      <c r="W151" s="38"/>
      <c r="X151" s="38"/>
      <c r="Y151" s="25"/>
      <c r="Z151" s="25"/>
      <c r="AA151" s="25"/>
      <c r="AB151" s="25"/>
      <c r="AC151" s="25"/>
      <c r="AD151" s="25"/>
      <c r="AE151" s="25"/>
      <c r="AF151" s="25"/>
      <c r="AG151" s="25"/>
      <c r="AH151" s="75"/>
      <c r="AI151" s="38"/>
      <c r="AJ151" s="38"/>
      <c r="AK151" s="25"/>
      <c r="AL151" s="25"/>
      <c r="AM151" s="25"/>
      <c r="AN151" s="25"/>
      <c r="AO151" s="25"/>
      <c r="AP151" s="25"/>
      <c r="AQ151" s="25"/>
      <c r="AR151" s="3"/>
      <c r="AS151" s="3"/>
      <c r="AT151" s="3"/>
    </row>
    <row r="152" spans="1:46" s="10" customFormat="1" ht="15" customHeight="1" x14ac:dyDescent="0.25">
      <c r="A152" s="24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25"/>
      <c r="P152" s="25"/>
      <c r="Q152" s="25"/>
      <c r="R152" s="25"/>
      <c r="S152" s="25"/>
      <c r="T152" s="25"/>
      <c r="U152" s="38"/>
      <c r="V152" s="41"/>
      <c r="W152" s="38"/>
      <c r="X152" s="38"/>
      <c r="Y152" s="25"/>
      <c r="Z152" s="25"/>
      <c r="AA152" s="25"/>
      <c r="AB152" s="25"/>
      <c r="AC152" s="25"/>
      <c r="AD152" s="25"/>
      <c r="AE152" s="25"/>
      <c r="AF152" s="25"/>
      <c r="AG152" s="25"/>
      <c r="AH152" s="75"/>
      <c r="AI152" s="38"/>
      <c r="AJ152" s="38"/>
      <c r="AK152" s="25"/>
      <c r="AL152" s="25"/>
      <c r="AM152" s="25"/>
      <c r="AN152" s="25"/>
      <c r="AO152" s="25"/>
      <c r="AP152" s="25"/>
      <c r="AQ152" s="25"/>
      <c r="AR152" s="3"/>
      <c r="AS152" s="3"/>
      <c r="AT152" s="3"/>
    </row>
    <row r="153" spans="1:46" s="10" customFormat="1" ht="15" customHeight="1" x14ac:dyDescent="0.25">
      <c r="A153" s="2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25"/>
      <c r="P153" s="25"/>
      <c r="Q153" s="25"/>
      <c r="R153" s="25"/>
      <c r="S153" s="25"/>
      <c r="T153" s="25"/>
      <c r="U153" s="38"/>
      <c r="V153" s="41"/>
      <c r="W153" s="38"/>
      <c r="X153" s="38"/>
      <c r="Y153" s="25"/>
      <c r="Z153" s="25"/>
      <c r="AA153" s="25"/>
      <c r="AB153" s="25"/>
      <c r="AC153" s="25"/>
      <c r="AD153" s="25"/>
      <c r="AE153" s="25"/>
      <c r="AF153" s="25"/>
      <c r="AG153" s="25"/>
      <c r="AH153" s="75"/>
      <c r="AI153" s="38"/>
      <c r="AJ153" s="38"/>
      <c r="AK153" s="25"/>
      <c r="AL153" s="25"/>
      <c r="AM153" s="25"/>
      <c r="AN153" s="25"/>
      <c r="AO153" s="25"/>
      <c r="AP153" s="25"/>
      <c r="AQ153" s="25"/>
      <c r="AR153" s="3"/>
      <c r="AS153" s="3"/>
      <c r="AT153" s="3"/>
    </row>
    <row r="154" spans="1:46" s="10" customFormat="1" ht="15" customHeight="1" x14ac:dyDescent="0.25">
      <c r="A154" s="24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25"/>
      <c r="P154" s="25"/>
      <c r="Q154" s="25"/>
      <c r="R154" s="25"/>
      <c r="S154" s="25"/>
      <c r="T154" s="25"/>
      <c r="U154" s="38"/>
      <c r="V154" s="41"/>
      <c r="W154" s="38"/>
      <c r="X154" s="38"/>
      <c r="Y154" s="25"/>
      <c r="Z154" s="25"/>
      <c r="AA154" s="25"/>
      <c r="AB154" s="25"/>
      <c r="AC154" s="25"/>
      <c r="AD154" s="25"/>
      <c r="AE154" s="25"/>
      <c r="AF154" s="25"/>
      <c r="AG154" s="25"/>
      <c r="AH154" s="75"/>
      <c r="AI154" s="38"/>
      <c r="AJ154" s="38"/>
      <c r="AK154" s="25"/>
      <c r="AL154" s="25"/>
      <c r="AM154" s="25"/>
      <c r="AN154" s="25"/>
      <c r="AO154" s="25"/>
      <c r="AP154" s="25"/>
      <c r="AQ154" s="25"/>
      <c r="AR154" s="3"/>
      <c r="AS154" s="3"/>
      <c r="AT154" s="3"/>
    </row>
    <row r="155" spans="1:46" s="10" customFormat="1" ht="15" customHeight="1" x14ac:dyDescent="0.25">
      <c r="A155" s="24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25"/>
      <c r="P155" s="25"/>
      <c r="Q155" s="25"/>
      <c r="R155" s="25"/>
      <c r="S155" s="25"/>
      <c r="T155" s="25"/>
      <c r="U155" s="38"/>
      <c r="V155" s="41"/>
      <c r="W155" s="38"/>
      <c r="X155" s="38"/>
      <c r="Y155" s="25"/>
      <c r="Z155" s="25"/>
      <c r="AA155" s="25"/>
      <c r="AB155" s="25"/>
      <c r="AC155" s="25"/>
      <c r="AD155" s="25"/>
      <c r="AE155" s="25"/>
      <c r="AF155" s="25"/>
      <c r="AG155" s="25"/>
      <c r="AH155" s="75"/>
      <c r="AI155" s="38"/>
      <c r="AJ155" s="38"/>
      <c r="AK155" s="25"/>
      <c r="AL155" s="25"/>
      <c r="AM155" s="25"/>
      <c r="AN155" s="25"/>
      <c r="AO155" s="25"/>
      <c r="AP155" s="25"/>
      <c r="AQ155" s="25"/>
      <c r="AR155" s="3"/>
      <c r="AS155" s="3"/>
      <c r="AT155" s="3"/>
    </row>
    <row r="156" spans="1:46" s="10" customFormat="1" ht="15" customHeight="1" x14ac:dyDescent="0.25">
      <c r="A156" s="24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25"/>
      <c r="P156" s="25"/>
      <c r="Q156" s="25"/>
      <c r="R156" s="25"/>
      <c r="S156" s="25"/>
      <c r="T156" s="25"/>
      <c r="U156" s="38"/>
      <c r="V156" s="41"/>
      <c r="W156" s="38"/>
      <c r="X156" s="38"/>
      <c r="Y156" s="25"/>
      <c r="Z156" s="25"/>
      <c r="AA156" s="25"/>
      <c r="AB156" s="25"/>
      <c r="AC156" s="25"/>
      <c r="AD156" s="25"/>
      <c r="AE156" s="25"/>
      <c r="AF156" s="25"/>
      <c r="AG156" s="25"/>
      <c r="AH156" s="75"/>
      <c r="AI156" s="38"/>
      <c r="AJ156" s="38"/>
      <c r="AK156" s="25"/>
      <c r="AL156" s="25"/>
      <c r="AM156" s="25"/>
      <c r="AN156" s="25"/>
      <c r="AO156" s="25"/>
      <c r="AP156" s="25"/>
      <c r="AQ156" s="25"/>
      <c r="AR156" s="3"/>
      <c r="AS156" s="3"/>
      <c r="AT156" s="3"/>
    </row>
    <row r="157" spans="1:46" s="10" customFormat="1" ht="15" customHeight="1" x14ac:dyDescent="0.25">
      <c r="A157" s="2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25"/>
      <c r="P157" s="25"/>
      <c r="Q157" s="25"/>
      <c r="R157" s="25"/>
      <c r="S157" s="25"/>
      <c r="T157" s="25"/>
      <c r="U157" s="38"/>
      <c r="V157" s="41"/>
      <c r="W157" s="38"/>
      <c r="X157" s="38"/>
      <c r="Y157" s="25"/>
      <c r="Z157" s="25"/>
      <c r="AA157" s="25"/>
      <c r="AB157" s="25"/>
      <c r="AC157" s="25"/>
      <c r="AD157" s="25"/>
      <c r="AE157" s="25"/>
      <c r="AF157" s="25"/>
      <c r="AG157" s="25"/>
      <c r="AH157" s="75"/>
      <c r="AI157" s="38"/>
      <c r="AJ157" s="38"/>
      <c r="AK157" s="25"/>
      <c r="AL157" s="25"/>
      <c r="AM157" s="25"/>
      <c r="AN157" s="25"/>
      <c r="AO157" s="25"/>
      <c r="AP157" s="25"/>
      <c r="AQ157" s="25"/>
      <c r="AR157" s="3"/>
      <c r="AS157" s="3"/>
      <c r="AT157" s="3"/>
    </row>
    <row r="158" spans="1:46" s="10" customFormat="1" ht="15" customHeight="1" x14ac:dyDescent="0.25">
      <c r="A158" s="24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25"/>
      <c r="P158" s="25"/>
      <c r="Q158" s="25"/>
      <c r="R158" s="25"/>
      <c r="S158" s="25"/>
      <c r="T158" s="25"/>
      <c r="U158" s="38"/>
      <c r="V158" s="41"/>
      <c r="W158" s="38"/>
      <c r="X158" s="38"/>
      <c r="Y158" s="25"/>
      <c r="Z158" s="25"/>
      <c r="AA158" s="25"/>
      <c r="AB158" s="25"/>
      <c r="AC158" s="25"/>
      <c r="AD158" s="25"/>
      <c r="AE158" s="25"/>
      <c r="AF158" s="25"/>
      <c r="AG158" s="25"/>
      <c r="AH158" s="75"/>
      <c r="AI158" s="38"/>
      <c r="AJ158" s="38"/>
      <c r="AK158" s="25"/>
      <c r="AL158" s="25"/>
      <c r="AM158" s="25"/>
      <c r="AN158" s="25"/>
      <c r="AO158" s="25"/>
      <c r="AP158" s="25"/>
      <c r="AQ158" s="25"/>
      <c r="AR158" s="3"/>
      <c r="AS158" s="3"/>
      <c r="AT158" s="3"/>
    </row>
    <row r="159" spans="1:46" s="10" customFormat="1" ht="15" customHeight="1" x14ac:dyDescent="0.25">
      <c r="A159" s="24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25"/>
      <c r="P159" s="25"/>
      <c r="Q159" s="25"/>
      <c r="R159" s="25"/>
      <c r="S159" s="25"/>
      <c r="T159" s="25"/>
      <c r="U159" s="38"/>
      <c r="V159" s="41"/>
      <c r="W159" s="38"/>
      <c r="X159" s="38"/>
      <c r="Y159" s="25"/>
      <c r="Z159" s="25"/>
      <c r="AA159" s="25"/>
      <c r="AB159" s="25"/>
      <c r="AC159" s="25"/>
      <c r="AD159" s="25"/>
      <c r="AE159" s="25"/>
      <c r="AF159" s="25"/>
      <c r="AG159" s="25"/>
      <c r="AH159" s="75"/>
      <c r="AI159" s="38"/>
      <c r="AJ159" s="38"/>
      <c r="AK159" s="25"/>
      <c r="AL159" s="25"/>
      <c r="AM159" s="25"/>
      <c r="AN159" s="25"/>
      <c r="AO159" s="25"/>
      <c r="AP159" s="25"/>
      <c r="AQ159" s="25"/>
      <c r="AR159" s="3"/>
      <c r="AS159" s="3"/>
      <c r="AT159" s="3"/>
    </row>
    <row r="160" spans="1:46" s="10" customFormat="1" ht="15" customHeight="1" x14ac:dyDescent="0.25">
      <c r="A160" s="24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25"/>
      <c r="P160" s="25"/>
      <c r="Q160" s="25"/>
      <c r="R160" s="25"/>
      <c r="S160" s="25"/>
      <c r="T160" s="25"/>
      <c r="U160" s="38"/>
      <c r="V160" s="41"/>
      <c r="W160" s="38"/>
      <c r="X160" s="38"/>
      <c r="Y160" s="25"/>
      <c r="Z160" s="25"/>
      <c r="AA160" s="25"/>
      <c r="AB160" s="25"/>
      <c r="AC160" s="25"/>
      <c r="AD160" s="25"/>
      <c r="AE160" s="25"/>
      <c r="AF160" s="25"/>
      <c r="AG160" s="25"/>
      <c r="AH160" s="75"/>
      <c r="AI160" s="38"/>
      <c r="AJ160" s="38"/>
      <c r="AK160" s="25"/>
      <c r="AL160" s="25"/>
      <c r="AM160" s="25"/>
      <c r="AN160" s="25"/>
      <c r="AO160" s="25"/>
      <c r="AP160" s="25"/>
      <c r="AQ160" s="25"/>
      <c r="AR160" s="3"/>
      <c r="AS160" s="3"/>
      <c r="AT160" s="3"/>
    </row>
    <row r="161" spans="1:46" s="10" customFormat="1" ht="15" customHeight="1" x14ac:dyDescent="0.25">
      <c r="A161" s="2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25"/>
      <c r="P161" s="25"/>
      <c r="Q161" s="25"/>
      <c r="R161" s="25"/>
      <c r="S161" s="25"/>
      <c r="T161" s="25"/>
      <c r="U161" s="38"/>
      <c r="V161" s="41"/>
      <c r="W161" s="38"/>
      <c r="X161" s="38"/>
      <c r="Y161" s="25"/>
      <c r="Z161" s="25"/>
      <c r="AA161" s="25"/>
      <c r="AB161" s="25"/>
      <c r="AC161" s="25"/>
      <c r="AD161" s="25"/>
      <c r="AE161" s="25"/>
      <c r="AF161" s="25"/>
      <c r="AG161" s="25"/>
      <c r="AH161" s="75"/>
      <c r="AI161" s="38"/>
      <c r="AJ161" s="38"/>
      <c r="AK161" s="25"/>
      <c r="AL161" s="25"/>
      <c r="AM161" s="25"/>
      <c r="AN161" s="25"/>
      <c r="AO161" s="25"/>
      <c r="AP161" s="25"/>
      <c r="AQ161" s="25"/>
      <c r="AR161" s="3"/>
      <c r="AS161" s="3"/>
      <c r="AT161" s="3"/>
    </row>
    <row r="162" spans="1:46" s="10" customFormat="1" ht="15" customHeight="1" x14ac:dyDescent="0.25">
      <c r="A162" s="24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25"/>
      <c r="P162" s="25"/>
      <c r="Q162" s="25"/>
      <c r="R162" s="25"/>
      <c r="S162" s="25"/>
      <c r="T162" s="25"/>
      <c r="U162" s="38"/>
      <c r="V162" s="41"/>
      <c r="W162" s="38"/>
      <c r="X162" s="38"/>
      <c r="Y162" s="25"/>
      <c r="Z162" s="25"/>
      <c r="AA162" s="25"/>
      <c r="AB162" s="25"/>
      <c r="AC162" s="25"/>
      <c r="AD162" s="25"/>
      <c r="AE162" s="25"/>
      <c r="AF162" s="25"/>
      <c r="AG162" s="25"/>
      <c r="AH162" s="75"/>
      <c r="AI162" s="38"/>
      <c r="AJ162" s="38"/>
      <c r="AK162" s="25"/>
      <c r="AL162" s="25"/>
      <c r="AM162" s="25"/>
      <c r="AN162" s="25"/>
      <c r="AO162" s="25"/>
      <c r="AP162" s="25"/>
      <c r="AQ162" s="25"/>
      <c r="AR162" s="3"/>
      <c r="AS162" s="3"/>
      <c r="AT162" s="3"/>
    </row>
    <row r="163" spans="1:46" s="10" customFormat="1" ht="15" customHeight="1" x14ac:dyDescent="0.25">
      <c r="A163" s="24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25"/>
      <c r="P163" s="25"/>
      <c r="Q163" s="25"/>
      <c r="R163" s="25"/>
      <c r="S163" s="25"/>
      <c r="T163" s="25"/>
      <c r="U163" s="38"/>
      <c r="V163" s="41"/>
      <c r="W163" s="38"/>
      <c r="X163" s="38"/>
      <c r="Y163" s="25"/>
      <c r="Z163" s="25"/>
      <c r="AA163" s="25"/>
      <c r="AB163" s="25"/>
      <c r="AC163" s="25"/>
      <c r="AD163" s="25"/>
      <c r="AE163" s="25"/>
      <c r="AF163" s="25"/>
      <c r="AG163" s="25"/>
      <c r="AH163" s="75"/>
      <c r="AI163" s="38"/>
      <c r="AJ163" s="38"/>
      <c r="AK163" s="25"/>
      <c r="AL163" s="25"/>
      <c r="AM163" s="25"/>
      <c r="AN163" s="25"/>
      <c r="AO163" s="25"/>
      <c r="AP163" s="25"/>
      <c r="AQ163" s="25"/>
      <c r="AR163" s="3"/>
      <c r="AS163" s="3"/>
      <c r="AT163" s="3"/>
    </row>
    <row r="164" spans="1:46" s="10" customFormat="1" ht="15" customHeight="1" x14ac:dyDescent="0.25">
      <c r="A164" s="24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25"/>
      <c r="P164" s="25"/>
      <c r="Q164" s="25"/>
      <c r="R164" s="25"/>
      <c r="S164" s="25"/>
      <c r="T164" s="25"/>
      <c r="U164" s="38"/>
      <c r="V164" s="41"/>
      <c r="W164" s="38"/>
      <c r="X164" s="38"/>
      <c r="Y164" s="25"/>
      <c r="Z164" s="25"/>
      <c r="AA164" s="25"/>
      <c r="AB164" s="25"/>
      <c r="AC164" s="25"/>
      <c r="AD164" s="25"/>
      <c r="AE164" s="25"/>
      <c r="AF164" s="25"/>
      <c r="AG164" s="25"/>
      <c r="AH164" s="75"/>
      <c r="AI164" s="38"/>
      <c r="AJ164" s="38"/>
      <c r="AK164" s="25"/>
      <c r="AL164" s="25"/>
      <c r="AM164" s="25"/>
      <c r="AN164" s="25"/>
      <c r="AO164" s="25"/>
      <c r="AP164" s="25"/>
      <c r="AQ164" s="25"/>
      <c r="AR164" s="3"/>
      <c r="AS164" s="3"/>
      <c r="AT164" s="3"/>
    </row>
    <row r="165" spans="1:46" s="10" customFormat="1" ht="15" customHeight="1" x14ac:dyDescent="0.25">
      <c r="A165" s="2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25"/>
      <c r="P165" s="25"/>
      <c r="Q165" s="25"/>
      <c r="R165" s="25"/>
      <c r="S165" s="25"/>
      <c r="T165" s="25"/>
      <c r="U165" s="38"/>
      <c r="V165" s="41"/>
      <c r="W165" s="38"/>
      <c r="X165" s="38"/>
      <c r="Y165" s="25"/>
      <c r="Z165" s="25"/>
      <c r="AA165" s="25"/>
      <c r="AB165" s="25"/>
      <c r="AC165" s="25"/>
      <c r="AD165" s="25"/>
      <c r="AE165" s="25"/>
      <c r="AF165" s="25"/>
      <c r="AG165" s="25"/>
      <c r="AH165" s="75"/>
      <c r="AI165" s="38"/>
      <c r="AJ165" s="38"/>
      <c r="AK165" s="25"/>
      <c r="AL165" s="25"/>
      <c r="AM165" s="25"/>
      <c r="AN165" s="25"/>
      <c r="AO165" s="25"/>
      <c r="AP165" s="25"/>
      <c r="AQ165" s="25"/>
      <c r="AR165" s="3"/>
      <c r="AS165" s="3"/>
      <c r="AT165" s="3"/>
    </row>
    <row r="166" spans="1:46" s="10" customFormat="1" ht="15" customHeight="1" x14ac:dyDescent="0.25">
      <c r="A166" s="24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25"/>
      <c r="P166" s="25"/>
      <c r="Q166" s="25"/>
      <c r="R166" s="25"/>
      <c r="S166" s="25"/>
      <c r="T166" s="25"/>
      <c r="U166" s="38"/>
      <c r="V166" s="41"/>
      <c r="W166" s="38"/>
      <c r="X166" s="38"/>
      <c r="Y166" s="25"/>
      <c r="Z166" s="25"/>
      <c r="AA166" s="25"/>
      <c r="AB166" s="25"/>
      <c r="AC166" s="25"/>
      <c r="AD166" s="25"/>
      <c r="AE166" s="25"/>
      <c r="AF166" s="25"/>
      <c r="AG166" s="25"/>
      <c r="AH166" s="75"/>
      <c r="AI166" s="38"/>
      <c r="AJ166" s="38"/>
      <c r="AK166" s="25"/>
      <c r="AL166" s="25"/>
      <c r="AM166" s="25"/>
      <c r="AN166" s="25"/>
      <c r="AO166" s="25"/>
      <c r="AP166" s="25"/>
      <c r="AQ166" s="25"/>
      <c r="AR166" s="3"/>
      <c r="AS166" s="3"/>
      <c r="AT166" s="3"/>
    </row>
    <row r="167" spans="1:46" s="10" customFormat="1" ht="15" customHeight="1" x14ac:dyDescent="0.25">
      <c r="A167" s="24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25"/>
      <c r="P167" s="25"/>
      <c r="Q167" s="25"/>
      <c r="R167" s="25"/>
      <c r="S167" s="25"/>
      <c r="T167" s="25"/>
      <c r="U167" s="38"/>
      <c r="V167" s="41"/>
      <c r="W167" s="38"/>
      <c r="X167" s="38"/>
      <c r="Y167" s="25"/>
      <c r="Z167" s="25"/>
      <c r="AA167" s="25"/>
      <c r="AB167" s="25"/>
      <c r="AC167" s="25"/>
      <c r="AD167" s="25"/>
      <c r="AE167" s="25"/>
      <c r="AF167" s="25"/>
      <c r="AG167" s="25"/>
      <c r="AH167" s="75"/>
      <c r="AI167" s="38"/>
      <c r="AJ167" s="38"/>
      <c r="AK167" s="25"/>
      <c r="AL167" s="25"/>
      <c r="AM167" s="25"/>
      <c r="AN167" s="25"/>
      <c r="AO167" s="25"/>
      <c r="AP167" s="25"/>
      <c r="AQ167" s="25"/>
      <c r="AR167" s="3"/>
      <c r="AS167" s="3"/>
      <c r="AT167" s="3"/>
    </row>
    <row r="168" spans="1:46" s="10" customFormat="1" ht="15" customHeight="1" x14ac:dyDescent="0.25">
      <c r="A168" s="24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25"/>
      <c r="P168" s="25"/>
      <c r="Q168" s="25"/>
      <c r="R168" s="25"/>
      <c r="S168" s="25"/>
      <c r="T168" s="25"/>
      <c r="U168" s="38"/>
      <c r="V168" s="41"/>
      <c r="W168" s="38"/>
      <c r="X168" s="38"/>
      <c r="Y168" s="25"/>
      <c r="Z168" s="25"/>
      <c r="AA168" s="25"/>
      <c r="AB168" s="25"/>
      <c r="AC168" s="25"/>
      <c r="AD168" s="25"/>
      <c r="AE168" s="25"/>
      <c r="AF168" s="25"/>
      <c r="AG168" s="25"/>
      <c r="AH168" s="75"/>
      <c r="AI168" s="38"/>
      <c r="AJ168" s="38"/>
      <c r="AK168" s="25"/>
      <c r="AL168" s="25"/>
      <c r="AM168" s="25"/>
      <c r="AN168" s="25"/>
      <c r="AO168" s="25"/>
      <c r="AP168" s="25"/>
      <c r="AQ168" s="25"/>
      <c r="AR168" s="3"/>
      <c r="AS168" s="3"/>
      <c r="AT168" s="3"/>
    </row>
    <row r="169" spans="1:46" s="10" customFormat="1" ht="15" customHeight="1" x14ac:dyDescent="0.25">
      <c r="A169" s="24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25"/>
      <c r="P169" s="25"/>
      <c r="Q169" s="25"/>
      <c r="R169" s="25"/>
      <c r="S169" s="25"/>
      <c r="T169" s="25"/>
      <c r="U169" s="38"/>
      <c r="V169" s="41"/>
      <c r="W169" s="38"/>
      <c r="X169" s="38"/>
      <c r="Y169" s="25"/>
      <c r="Z169" s="25"/>
      <c r="AA169" s="25"/>
      <c r="AB169" s="25"/>
      <c r="AC169" s="25"/>
      <c r="AD169" s="25"/>
      <c r="AE169" s="25"/>
      <c r="AF169" s="25"/>
      <c r="AG169" s="25"/>
      <c r="AH169" s="75"/>
      <c r="AI169" s="38"/>
      <c r="AJ169" s="38"/>
      <c r="AK169" s="25"/>
      <c r="AL169" s="25"/>
      <c r="AM169" s="25"/>
      <c r="AN169" s="25"/>
      <c r="AO169" s="25"/>
      <c r="AP169" s="25"/>
      <c r="AQ169" s="25"/>
      <c r="AR169" s="3"/>
      <c r="AS169" s="3"/>
      <c r="AT169" s="3"/>
    </row>
    <row r="170" spans="1:46" s="10" customFormat="1" ht="15" customHeight="1" x14ac:dyDescent="0.25">
      <c r="A170" s="24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25"/>
      <c r="P170" s="25"/>
      <c r="Q170" s="25"/>
      <c r="R170" s="25"/>
      <c r="S170" s="25"/>
      <c r="T170" s="25"/>
      <c r="U170" s="38"/>
      <c r="V170" s="41"/>
      <c r="W170" s="38"/>
      <c r="X170" s="38"/>
      <c r="Y170" s="25"/>
      <c r="Z170" s="25"/>
      <c r="AA170" s="25"/>
      <c r="AB170" s="25"/>
      <c r="AC170" s="25"/>
      <c r="AD170" s="25"/>
      <c r="AE170" s="25"/>
      <c r="AF170" s="25"/>
      <c r="AG170" s="25"/>
      <c r="AH170" s="75"/>
      <c r="AI170" s="38"/>
      <c r="AJ170" s="38"/>
      <c r="AK170" s="25"/>
      <c r="AL170" s="25"/>
      <c r="AM170" s="25"/>
      <c r="AN170" s="25"/>
      <c r="AO170" s="25"/>
      <c r="AP170" s="25"/>
      <c r="AQ170" s="25"/>
      <c r="AR170" s="3"/>
      <c r="AS170" s="3"/>
      <c r="AT170" s="3"/>
    </row>
    <row r="171" spans="1:46" s="10" customFormat="1" ht="15" customHeight="1" x14ac:dyDescent="0.25">
      <c r="A171" s="24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25"/>
      <c r="P171" s="25"/>
      <c r="Q171" s="25"/>
      <c r="R171" s="25"/>
      <c r="S171" s="25"/>
      <c r="T171" s="25"/>
      <c r="U171" s="38"/>
      <c r="V171" s="41"/>
      <c r="W171" s="38"/>
      <c r="X171" s="38"/>
      <c r="Y171" s="25"/>
      <c r="Z171" s="25"/>
      <c r="AA171" s="25"/>
      <c r="AB171" s="25"/>
      <c r="AC171" s="25"/>
      <c r="AD171" s="25"/>
      <c r="AE171" s="25"/>
      <c r="AF171" s="25"/>
      <c r="AG171" s="25"/>
      <c r="AH171" s="75"/>
      <c r="AI171" s="38"/>
      <c r="AJ171" s="38"/>
      <c r="AK171" s="25"/>
      <c r="AL171" s="25"/>
      <c r="AM171" s="25"/>
      <c r="AN171" s="25"/>
      <c r="AO171" s="25"/>
      <c r="AP171" s="25"/>
      <c r="AQ171" s="25"/>
      <c r="AR171" s="3"/>
      <c r="AS171" s="3"/>
      <c r="AT171" s="3"/>
    </row>
    <row r="172" spans="1:46" s="10" customFormat="1" ht="15" customHeight="1" x14ac:dyDescent="0.25">
      <c r="A172" s="24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25"/>
      <c r="P172" s="25"/>
      <c r="Q172" s="25"/>
      <c r="R172" s="25"/>
      <c r="S172" s="25"/>
      <c r="T172" s="25"/>
      <c r="U172" s="38"/>
      <c r="V172" s="41"/>
      <c r="W172" s="38"/>
      <c r="X172" s="38"/>
      <c r="Y172" s="25"/>
      <c r="Z172" s="25"/>
      <c r="AA172" s="25"/>
      <c r="AB172" s="25"/>
      <c r="AC172" s="25"/>
      <c r="AD172" s="25"/>
      <c r="AE172" s="25"/>
      <c r="AF172" s="25"/>
      <c r="AG172" s="25"/>
      <c r="AH172" s="75"/>
      <c r="AI172" s="38"/>
      <c r="AJ172" s="38"/>
      <c r="AK172" s="25"/>
      <c r="AL172" s="25"/>
      <c r="AM172" s="25"/>
      <c r="AN172" s="25"/>
      <c r="AO172" s="25"/>
      <c r="AP172" s="25"/>
      <c r="AQ172" s="25"/>
      <c r="AR172" s="3"/>
      <c r="AS172" s="3"/>
      <c r="AT172" s="3"/>
    </row>
    <row r="173" spans="1:46" s="10" customFormat="1" ht="15" customHeight="1" x14ac:dyDescent="0.25">
      <c r="A173" s="24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25"/>
      <c r="P173" s="25"/>
      <c r="Q173" s="25"/>
      <c r="R173" s="25"/>
      <c r="S173" s="25"/>
      <c r="T173" s="25"/>
      <c r="U173" s="38"/>
      <c r="V173" s="41"/>
      <c r="W173" s="38"/>
      <c r="X173" s="38"/>
      <c r="Y173" s="25"/>
      <c r="Z173" s="25"/>
      <c r="AA173" s="25"/>
      <c r="AB173" s="25"/>
      <c r="AC173" s="25"/>
      <c r="AD173" s="25"/>
      <c r="AE173" s="25"/>
      <c r="AF173" s="25"/>
      <c r="AG173" s="25"/>
      <c r="AH173" s="75"/>
      <c r="AI173" s="38"/>
      <c r="AJ173" s="38"/>
      <c r="AK173" s="25"/>
      <c r="AL173" s="25"/>
      <c r="AM173" s="25"/>
      <c r="AN173" s="25"/>
      <c r="AO173" s="25"/>
      <c r="AP173" s="25"/>
      <c r="AQ173" s="25"/>
      <c r="AR173" s="3"/>
      <c r="AS173" s="3"/>
      <c r="AT173" s="3"/>
    </row>
    <row r="174" spans="1:46" s="10" customFormat="1" ht="15" customHeight="1" x14ac:dyDescent="0.25">
      <c r="A174" s="24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25"/>
      <c r="P174" s="25"/>
      <c r="Q174" s="25"/>
      <c r="R174" s="25"/>
      <c r="S174" s="25"/>
      <c r="T174" s="25"/>
      <c r="U174" s="38"/>
      <c r="V174" s="41"/>
      <c r="W174" s="38"/>
      <c r="X174" s="38"/>
      <c r="Y174" s="25"/>
      <c r="Z174" s="25"/>
      <c r="AA174" s="25"/>
      <c r="AB174" s="25"/>
      <c r="AC174" s="25"/>
      <c r="AD174" s="25"/>
      <c r="AE174" s="25"/>
      <c r="AF174" s="25"/>
      <c r="AG174" s="25"/>
      <c r="AH174" s="75"/>
      <c r="AI174" s="38"/>
      <c r="AJ174" s="38"/>
      <c r="AK174" s="25"/>
      <c r="AL174" s="25"/>
      <c r="AM174" s="25"/>
      <c r="AN174" s="25"/>
      <c r="AO174" s="25"/>
      <c r="AP174" s="25"/>
      <c r="AQ174" s="25"/>
      <c r="AR174" s="3"/>
      <c r="AS174" s="3"/>
      <c r="AT174" s="3"/>
    </row>
    <row r="175" spans="1:46" s="10" customFormat="1" ht="15" customHeight="1" x14ac:dyDescent="0.25">
      <c r="A175" s="24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25"/>
      <c r="P175" s="25"/>
      <c r="Q175" s="25"/>
      <c r="R175" s="25"/>
      <c r="S175" s="25"/>
      <c r="T175" s="25"/>
      <c r="U175" s="38"/>
      <c r="V175" s="41"/>
      <c r="W175" s="38"/>
      <c r="X175" s="38"/>
      <c r="Y175" s="25"/>
      <c r="Z175" s="25"/>
      <c r="AA175" s="25"/>
      <c r="AB175" s="25"/>
      <c r="AC175" s="25"/>
      <c r="AD175" s="25"/>
      <c r="AE175" s="25"/>
      <c r="AF175" s="25"/>
      <c r="AG175" s="25"/>
      <c r="AH175" s="75"/>
      <c r="AI175" s="38"/>
      <c r="AJ175" s="38"/>
      <c r="AK175" s="25"/>
      <c r="AL175" s="25"/>
      <c r="AM175" s="25"/>
      <c r="AN175" s="25"/>
      <c r="AO175" s="25"/>
      <c r="AP175" s="25"/>
      <c r="AQ175" s="25"/>
      <c r="AR175" s="3"/>
      <c r="AS175" s="3"/>
      <c r="AT175" s="3"/>
    </row>
    <row r="176" spans="1:46" s="10" customFormat="1" ht="15" customHeight="1" x14ac:dyDescent="0.25">
      <c r="A176" s="24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25"/>
      <c r="P176" s="25"/>
      <c r="Q176" s="25"/>
      <c r="R176" s="25"/>
      <c r="S176" s="25"/>
      <c r="T176" s="25"/>
      <c r="U176" s="38"/>
      <c r="V176" s="41"/>
      <c r="W176" s="38"/>
      <c r="X176" s="38"/>
      <c r="Y176" s="25"/>
      <c r="Z176" s="25"/>
      <c r="AA176" s="25"/>
      <c r="AB176" s="25"/>
      <c r="AC176" s="25"/>
      <c r="AD176" s="25"/>
      <c r="AE176" s="25"/>
      <c r="AF176" s="25"/>
      <c r="AG176" s="25"/>
      <c r="AH176" s="75"/>
      <c r="AI176" s="38"/>
      <c r="AJ176" s="38"/>
      <c r="AK176" s="25"/>
      <c r="AL176" s="25"/>
      <c r="AM176" s="25"/>
      <c r="AN176" s="25"/>
      <c r="AO176" s="25"/>
      <c r="AP176" s="25"/>
      <c r="AQ176" s="25"/>
      <c r="AR176" s="3"/>
      <c r="AS176" s="3"/>
      <c r="AT176" s="3"/>
    </row>
    <row r="177" spans="1:46" s="10" customFormat="1" ht="15" customHeight="1" x14ac:dyDescent="0.25">
      <c r="A177" s="24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25"/>
      <c r="P177" s="25"/>
      <c r="Q177" s="25"/>
      <c r="R177" s="25"/>
      <c r="S177" s="25"/>
      <c r="T177" s="25"/>
      <c r="U177" s="38"/>
      <c r="V177" s="41"/>
      <c r="W177" s="38"/>
      <c r="X177" s="38"/>
      <c r="Y177" s="25"/>
      <c r="Z177" s="25"/>
      <c r="AA177" s="25"/>
      <c r="AB177" s="25"/>
      <c r="AC177" s="25"/>
      <c r="AD177" s="25"/>
      <c r="AE177" s="25"/>
      <c r="AF177" s="25"/>
      <c r="AG177" s="25"/>
      <c r="AH177" s="75"/>
      <c r="AI177" s="38"/>
      <c r="AJ177" s="38"/>
      <c r="AK177" s="25"/>
      <c r="AL177" s="25"/>
      <c r="AM177" s="25"/>
      <c r="AN177" s="25"/>
      <c r="AO177" s="25"/>
      <c r="AP177" s="25"/>
      <c r="AQ177" s="25"/>
      <c r="AR177" s="3"/>
      <c r="AS177" s="3"/>
      <c r="AT177" s="3"/>
    </row>
    <row r="178" spans="1:46" s="10" customFormat="1" ht="15" customHeight="1" x14ac:dyDescent="0.25">
      <c r="A178" s="24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25"/>
      <c r="P178" s="25"/>
      <c r="Q178" s="25"/>
      <c r="R178" s="25"/>
      <c r="S178" s="25"/>
      <c r="T178" s="25"/>
      <c r="U178" s="38"/>
      <c r="V178" s="41"/>
      <c r="W178" s="38"/>
      <c r="X178" s="38"/>
      <c r="Y178" s="25"/>
      <c r="Z178" s="25"/>
      <c r="AA178" s="25"/>
      <c r="AB178" s="25"/>
      <c r="AC178" s="25"/>
      <c r="AD178" s="25"/>
      <c r="AE178" s="25"/>
      <c r="AF178" s="25"/>
      <c r="AG178" s="25"/>
      <c r="AH178" s="75"/>
      <c r="AI178" s="38"/>
      <c r="AJ178" s="38"/>
      <c r="AK178" s="25"/>
      <c r="AL178" s="25"/>
      <c r="AM178" s="25"/>
      <c r="AN178" s="25"/>
      <c r="AO178" s="25"/>
      <c r="AP178" s="25"/>
      <c r="AQ178" s="25"/>
      <c r="AR178" s="3"/>
      <c r="AS178" s="3"/>
      <c r="AT178" s="3"/>
    </row>
    <row r="179" spans="1:46" s="10" customFormat="1" ht="15" customHeight="1" x14ac:dyDescent="0.25">
      <c r="A179" s="24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25"/>
      <c r="P179" s="25"/>
      <c r="Q179" s="25"/>
      <c r="R179" s="25"/>
      <c r="S179" s="25"/>
      <c r="T179" s="25"/>
      <c r="U179" s="38"/>
      <c r="V179" s="41"/>
      <c r="W179" s="38"/>
      <c r="X179" s="38"/>
      <c r="Y179" s="25"/>
      <c r="Z179" s="25"/>
      <c r="AA179" s="25"/>
      <c r="AB179" s="25"/>
      <c r="AC179" s="25"/>
      <c r="AD179" s="25"/>
      <c r="AE179" s="25"/>
      <c r="AF179" s="25"/>
      <c r="AG179" s="25"/>
      <c r="AH179" s="75"/>
      <c r="AI179" s="38"/>
      <c r="AJ179" s="38"/>
      <c r="AK179" s="25"/>
      <c r="AL179" s="25"/>
      <c r="AM179" s="25"/>
      <c r="AN179" s="25"/>
      <c r="AO179" s="25"/>
      <c r="AP179" s="25"/>
      <c r="AQ179" s="25"/>
      <c r="AR179" s="3"/>
      <c r="AS179" s="3"/>
      <c r="AT179" s="3"/>
    </row>
    <row r="180" spans="1:46" s="10" customFormat="1" ht="15" customHeight="1" x14ac:dyDescent="0.25">
      <c r="A180" s="24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25"/>
      <c r="P180" s="25"/>
      <c r="Q180" s="25"/>
      <c r="R180" s="25"/>
      <c r="S180" s="25"/>
      <c r="T180" s="25"/>
      <c r="U180" s="38"/>
      <c r="V180" s="41"/>
      <c r="W180" s="38"/>
      <c r="X180" s="38"/>
      <c r="Y180" s="25"/>
      <c r="Z180" s="25"/>
      <c r="AA180" s="25"/>
      <c r="AB180" s="25"/>
      <c r="AC180" s="25"/>
      <c r="AD180" s="25"/>
      <c r="AE180" s="25"/>
      <c r="AF180" s="25"/>
      <c r="AG180" s="25"/>
      <c r="AH180" s="75"/>
      <c r="AI180" s="38"/>
      <c r="AJ180" s="38"/>
      <c r="AK180" s="25"/>
      <c r="AL180" s="25"/>
      <c r="AM180" s="25"/>
      <c r="AN180" s="25"/>
      <c r="AO180" s="25"/>
      <c r="AP180" s="25"/>
      <c r="AQ180" s="25"/>
      <c r="AR180" s="3"/>
      <c r="AS180" s="3"/>
      <c r="AT180" s="3"/>
    </row>
    <row r="181" spans="1:46" s="10" customFormat="1" ht="15" customHeight="1" x14ac:dyDescent="0.25">
      <c r="A181" s="24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25"/>
      <c r="P181" s="25"/>
      <c r="Q181" s="25"/>
      <c r="R181" s="25"/>
      <c r="S181" s="25"/>
      <c r="T181" s="25"/>
      <c r="U181" s="38"/>
      <c r="V181" s="41"/>
      <c r="W181" s="38"/>
      <c r="X181" s="38"/>
      <c r="Y181" s="25"/>
      <c r="Z181" s="25"/>
      <c r="AA181" s="25"/>
      <c r="AB181" s="25"/>
      <c r="AC181" s="25"/>
      <c r="AD181" s="25"/>
      <c r="AE181" s="25"/>
      <c r="AF181" s="25"/>
      <c r="AG181" s="25"/>
      <c r="AH181" s="75"/>
      <c r="AI181" s="38"/>
      <c r="AJ181" s="38"/>
      <c r="AK181" s="25"/>
      <c r="AL181" s="25"/>
      <c r="AM181" s="25"/>
      <c r="AN181" s="25"/>
      <c r="AO181" s="25"/>
      <c r="AP181" s="25"/>
      <c r="AQ181" s="25"/>
      <c r="AR181" s="3"/>
      <c r="AS181" s="3"/>
      <c r="AT181" s="3"/>
    </row>
    <row r="182" spans="1:46" s="10" customFormat="1" ht="15" customHeight="1" x14ac:dyDescent="0.25">
      <c r="A182" s="24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25"/>
      <c r="P182" s="25"/>
      <c r="Q182" s="25"/>
      <c r="R182" s="25"/>
      <c r="S182" s="25"/>
      <c r="T182" s="25"/>
      <c r="U182" s="38"/>
      <c r="V182" s="41"/>
      <c r="W182" s="38"/>
      <c r="X182" s="38"/>
      <c r="Y182" s="25"/>
      <c r="Z182" s="25"/>
      <c r="AA182" s="25"/>
      <c r="AB182" s="25"/>
      <c r="AC182" s="25"/>
      <c r="AD182" s="25"/>
      <c r="AE182" s="25"/>
      <c r="AF182" s="25"/>
      <c r="AG182" s="25"/>
      <c r="AH182" s="75"/>
      <c r="AI182" s="38"/>
      <c r="AJ182" s="38"/>
      <c r="AK182" s="25"/>
      <c r="AL182" s="25"/>
      <c r="AM182" s="25"/>
      <c r="AN182" s="25"/>
      <c r="AO182" s="25"/>
      <c r="AP182" s="25"/>
      <c r="AQ182" s="25"/>
      <c r="AR182" s="3"/>
      <c r="AS182" s="3"/>
      <c r="AT182" s="3"/>
    </row>
    <row r="183" spans="1:46" s="10" customFormat="1" ht="15" customHeight="1" x14ac:dyDescent="0.25">
      <c r="A183" s="24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25"/>
      <c r="P183" s="25"/>
      <c r="Q183" s="25"/>
      <c r="R183" s="25"/>
      <c r="S183" s="25"/>
      <c r="T183" s="25"/>
      <c r="U183" s="38"/>
      <c r="V183" s="41"/>
      <c r="W183" s="38"/>
      <c r="X183" s="38"/>
      <c r="Y183" s="25"/>
      <c r="Z183" s="25"/>
      <c r="AA183" s="25"/>
      <c r="AB183" s="25"/>
      <c r="AC183" s="25"/>
      <c r="AD183" s="25"/>
      <c r="AE183" s="25"/>
      <c r="AF183" s="25"/>
      <c r="AG183" s="25"/>
      <c r="AH183" s="75"/>
      <c r="AI183" s="38"/>
      <c r="AJ183" s="38"/>
      <c r="AK183" s="25"/>
      <c r="AL183" s="25"/>
      <c r="AM183" s="25"/>
      <c r="AN183" s="25"/>
      <c r="AO183" s="25"/>
      <c r="AP183" s="25"/>
      <c r="AQ183" s="25"/>
      <c r="AR183" s="3"/>
      <c r="AS183" s="3"/>
      <c r="AT183" s="3"/>
    </row>
    <row r="184" spans="1:46" s="10" customFormat="1" ht="15" customHeight="1" x14ac:dyDescent="0.25">
      <c r="A184" s="24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25"/>
      <c r="P184" s="25"/>
      <c r="Q184" s="25"/>
      <c r="R184" s="25"/>
      <c r="S184" s="25"/>
      <c r="T184" s="25"/>
      <c r="U184" s="38"/>
      <c r="V184" s="41"/>
      <c r="W184" s="38"/>
      <c r="X184" s="38"/>
      <c r="Y184" s="25"/>
      <c r="Z184" s="25"/>
      <c r="AA184" s="25"/>
      <c r="AB184" s="25"/>
      <c r="AC184" s="25"/>
      <c r="AD184" s="25"/>
      <c r="AE184" s="25"/>
      <c r="AF184" s="25"/>
      <c r="AG184" s="25"/>
      <c r="AH184" s="75"/>
      <c r="AI184" s="38"/>
      <c r="AJ184" s="38"/>
      <c r="AK184" s="25"/>
      <c r="AL184" s="25"/>
      <c r="AM184" s="25"/>
      <c r="AN184" s="25"/>
      <c r="AO184" s="25"/>
      <c r="AP184" s="25"/>
      <c r="AQ184" s="25"/>
      <c r="AR184" s="3"/>
      <c r="AS184" s="3"/>
      <c r="AT184" s="3"/>
    </row>
    <row r="185" spans="1:46" s="10" customFormat="1" ht="15" customHeight="1" x14ac:dyDescent="0.25">
      <c r="A185" s="24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25"/>
      <c r="P185" s="25"/>
      <c r="Q185" s="25"/>
      <c r="R185" s="25"/>
      <c r="S185" s="25"/>
      <c r="T185" s="25"/>
      <c r="U185" s="38"/>
      <c r="V185" s="41"/>
      <c r="W185" s="38"/>
      <c r="X185" s="38"/>
      <c r="Y185" s="25"/>
      <c r="Z185" s="25"/>
      <c r="AA185" s="25"/>
      <c r="AB185" s="25"/>
      <c r="AC185" s="25"/>
      <c r="AD185" s="25"/>
      <c r="AE185" s="25"/>
      <c r="AF185" s="25"/>
      <c r="AG185" s="25"/>
      <c r="AH185" s="75"/>
      <c r="AI185" s="38"/>
      <c r="AJ185" s="38"/>
      <c r="AK185" s="25"/>
      <c r="AL185" s="25"/>
      <c r="AM185" s="25"/>
      <c r="AN185" s="25"/>
      <c r="AO185" s="25"/>
      <c r="AP185" s="25"/>
      <c r="AQ185" s="25"/>
      <c r="AR185" s="3"/>
      <c r="AS185" s="3"/>
      <c r="AT185" s="3"/>
    </row>
    <row r="186" spans="1:46" s="10" customFormat="1" ht="15" customHeight="1" x14ac:dyDescent="0.25">
      <c r="A186" s="24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25"/>
      <c r="P186" s="25"/>
      <c r="Q186" s="25"/>
      <c r="R186" s="25"/>
      <c r="S186" s="25"/>
      <c r="T186" s="25"/>
      <c r="U186" s="38"/>
      <c r="V186" s="41"/>
      <c r="W186" s="38"/>
      <c r="X186" s="38"/>
      <c r="Y186" s="25"/>
      <c r="Z186" s="25"/>
      <c r="AA186" s="25"/>
      <c r="AB186" s="25"/>
      <c r="AC186" s="25"/>
      <c r="AD186" s="25"/>
      <c r="AE186" s="25"/>
      <c r="AF186" s="25"/>
      <c r="AG186" s="25"/>
      <c r="AH186" s="75"/>
      <c r="AI186" s="38"/>
      <c r="AJ186" s="38"/>
      <c r="AK186" s="25"/>
      <c r="AL186" s="25"/>
      <c r="AM186" s="25"/>
      <c r="AN186" s="25"/>
      <c r="AO186" s="25"/>
      <c r="AP186" s="25"/>
      <c r="AQ186" s="25"/>
      <c r="AR186" s="3"/>
      <c r="AS186" s="3"/>
      <c r="AT186" s="3"/>
    </row>
    <row r="187" spans="1:46" s="10" customFormat="1" ht="15" customHeight="1" x14ac:dyDescent="0.25">
      <c r="A187" s="24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25"/>
      <c r="P187" s="25"/>
      <c r="Q187" s="25"/>
      <c r="R187" s="25"/>
      <c r="S187" s="25"/>
      <c r="T187" s="25"/>
      <c r="U187" s="38"/>
      <c r="V187" s="41"/>
      <c r="W187" s="38"/>
      <c r="X187" s="38"/>
      <c r="Y187" s="25"/>
      <c r="Z187" s="25"/>
      <c r="AA187" s="25"/>
      <c r="AB187" s="25"/>
      <c r="AC187" s="25"/>
      <c r="AD187" s="25"/>
      <c r="AE187" s="25"/>
      <c r="AF187" s="25"/>
      <c r="AG187" s="25"/>
      <c r="AH187" s="75"/>
      <c r="AI187" s="38"/>
      <c r="AJ187" s="38"/>
      <c r="AK187" s="25"/>
      <c r="AL187" s="25"/>
      <c r="AM187" s="25"/>
      <c r="AN187" s="25"/>
      <c r="AO187" s="25"/>
      <c r="AP187" s="25"/>
      <c r="AQ187" s="25"/>
      <c r="AR187" s="3"/>
      <c r="AS187" s="3"/>
      <c r="AT187" s="3"/>
    </row>
    <row r="188" spans="1:46" s="10" customFormat="1" ht="15" customHeight="1" x14ac:dyDescent="0.25">
      <c r="A188" s="24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25"/>
      <c r="P188" s="25"/>
      <c r="Q188" s="25"/>
      <c r="R188" s="25"/>
      <c r="S188" s="25"/>
      <c r="T188" s="25"/>
      <c r="U188" s="38"/>
      <c r="V188" s="41"/>
      <c r="W188" s="38"/>
      <c r="X188" s="38"/>
      <c r="Y188" s="25"/>
      <c r="Z188" s="25"/>
      <c r="AA188" s="25"/>
      <c r="AB188" s="25"/>
      <c r="AC188" s="25"/>
      <c r="AD188" s="25"/>
      <c r="AE188" s="25"/>
      <c r="AF188" s="25"/>
      <c r="AG188" s="25"/>
      <c r="AH188" s="75"/>
      <c r="AI188" s="38"/>
      <c r="AJ188" s="38"/>
      <c r="AK188" s="25"/>
      <c r="AL188" s="25"/>
      <c r="AM188" s="25"/>
      <c r="AN188" s="25"/>
      <c r="AO188" s="25"/>
      <c r="AP188" s="25"/>
      <c r="AQ188" s="25"/>
      <c r="AR188" s="3"/>
      <c r="AS188" s="3"/>
      <c r="AT188" s="3"/>
    </row>
    <row r="189" spans="1:46" s="10" customFormat="1" ht="15" customHeight="1" x14ac:dyDescent="0.25">
      <c r="A189" s="24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25"/>
      <c r="P189" s="25"/>
      <c r="Q189" s="25"/>
      <c r="R189" s="25"/>
      <c r="S189" s="25"/>
      <c r="T189" s="25"/>
      <c r="U189" s="38"/>
      <c r="V189" s="41"/>
      <c r="W189" s="38"/>
      <c r="X189" s="38"/>
      <c r="Y189" s="25"/>
      <c r="Z189" s="25"/>
      <c r="AA189" s="25"/>
      <c r="AB189" s="25"/>
      <c r="AC189" s="25"/>
      <c r="AD189" s="25"/>
      <c r="AE189" s="25"/>
      <c r="AF189" s="25"/>
      <c r="AG189" s="25"/>
      <c r="AH189" s="75"/>
      <c r="AI189" s="38"/>
      <c r="AJ189" s="38"/>
      <c r="AK189" s="25"/>
      <c r="AL189" s="25"/>
      <c r="AM189" s="25"/>
      <c r="AN189" s="25"/>
      <c r="AO189" s="25"/>
      <c r="AP189" s="25"/>
      <c r="AQ189" s="25"/>
      <c r="AR189" s="3"/>
      <c r="AS189" s="3"/>
      <c r="AT189" s="3"/>
    </row>
    <row r="190" spans="1:46" s="10" customFormat="1" ht="15" customHeight="1" x14ac:dyDescent="0.25">
      <c r="A190" s="24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25"/>
      <c r="P190" s="25"/>
      <c r="Q190" s="25"/>
      <c r="R190" s="25"/>
      <c r="S190" s="25"/>
      <c r="T190" s="25"/>
      <c r="U190" s="38"/>
      <c r="V190" s="41"/>
      <c r="W190" s="38"/>
      <c r="X190" s="38"/>
      <c r="Y190" s="25"/>
      <c r="Z190" s="25"/>
      <c r="AA190" s="25"/>
      <c r="AB190" s="25"/>
      <c r="AC190" s="25"/>
      <c r="AD190" s="25"/>
      <c r="AE190" s="25"/>
      <c r="AF190" s="25"/>
      <c r="AG190" s="25"/>
      <c r="AH190" s="75"/>
      <c r="AI190" s="38"/>
      <c r="AJ190" s="38"/>
      <c r="AK190" s="25"/>
      <c r="AL190" s="25"/>
      <c r="AM190" s="25"/>
      <c r="AN190" s="25"/>
      <c r="AO190" s="25"/>
      <c r="AP190" s="25"/>
      <c r="AQ190" s="25"/>
      <c r="AR190" s="3"/>
      <c r="AS190" s="3"/>
      <c r="AT190" s="3"/>
    </row>
    <row r="191" spans="1:46" s="10" customFormat="1" ht="15" customHeight="1" x14ac:dyDescent="0.25">
      <c r="A191" s="24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25"/>
      <c r="P191" s="25"/>
      <c r="Q191" s="25"/>
      <c r="R191" s="25"/>
      <c r="S191" s="25"/>
      <c r="T191" s="25"/>
      <c r="U191" s="38"/>
      <c r="V191" s="41"/>
      <c r="W191" s="38"/>
      <c r="X191" s="38"/>
      <c r="Y191" s="25"/>
      <c r="Z191" s="25"/>
      <c r="AA191" s="25"/>
      <c r="AB191" s="25"/>
      <c r="AC191" s="25"/>
      <c r="AD191" s="25"/>
      <c r="AE191" s="25"/>
      <c r="AF191" s="25"/>
      <c r="AG191" s="25"/>
      <c r="AH191" s="75"/>
      <c r="AI191" s="38"/>
      <c r="AJ191" s="38"/>
      <c r="AK191" s="25"/>
      <c r="AL191" s="25"/>
      <c r="AM191" s="25"/>
      <c r="AN191" s="25"/>
      <c r="AO191" s="25"/>
      <c r="AP191" s="25"/>
      <c r="AQ191" s="25"/>
      <c r="AR191" s="3"/>
      <c r="AS191" s="3"/>
      <c r="AT191" s="3"/>
    </row>
    <row r="192" spans="1:46" ht="15" customHeight="1" x14ac:dyDescent="0.25">
      <c r="AG192" s="25"/>
      <c r="AH192" s="75"/>
      <c r="AI192" s="38"/>
      <c r="AJ192" s="38"/>
    </row>
    <row r="193" spans="33:36" ht="15" customHeight="1" x14ac:dyDescent="0.25">
      <c r="AG193" s="25"/>
      <c r="AH193" s="75"/>
      <c r="AI193" s="38"/>
      <c r="AJ193" s="38"/>
    </row>
    <row r="194" spans="33:36" ht="15" customHeight="1" x14ac:dyDescent="0.25">
      <c r="AG194" s="25"/>
      <c r="AH194" s="75"/>
      <c r="AI194" s="38"/>
      <c r="AJ194" s="38"/>
    </row>
    <row r="195" spans="33:36" ht="15" customHeight="1" x14ac:dyDescent="0.25">
      <c r="AG195" s="25"/>
      <c r="AH195" s="75"/>
      <c r="AI195" s="38"/>
      <c r="AJ195" s="38"/>
    </row>
    <row r="196" spans="33:36" ht="15" customHeight="1" x14ac:dyDescent="0.25">
      <c r="AG196" s="25"/>
      <c r="AH196" s="75"/>
      <c r="AI196" s="38"/>
      <c r="AJ196" s="38"/>
    </row>
    <row r="197" spans="33:36" ht="15" customHeight="1" x14ac:dyDescent="0.25">
      <c r="AG197" s="25"/>
      <c r="AH197" s="75"/>
      <c r="AI197" s="38"/>
      <c r="AJ197" s="38"/>
    </row>
    <row r="198" spans="33:36" ht="15" customHeight="1" x14ac:dyDescent="0.25">
      <c r="AG198" s="25"/>
      <c r="AH198" s="75"/>
      <c r="AI198" s="38"/>
      <c r="AJ198" s="38"/>
    </row>
  </sheetData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zoomScale="97" zoomScaleNormal="97" workbookViewId="0"/>
  </sheetViews>
  <sheetFormatPr defaultRowHeight="15" x14ac:dyDescent="0.25"/>
  <cols>
    <col min="1" max="1" width="0.7109375" style="10" customWidth="1"/>
    <col min="2" max="2" width="6.7109375" style="79" customWidth="1"/>
    <col min="3" max="3" width="6.7109375" style="80" customWidth="1"/>
    <col min="4" max="4" width="8.28515625" style="79" customWidth="1"/>
    <col min="5" max="12" width="5.7109375" style="80" customWidth="1"/>
    <col min="13" max="13" width="6" style="80" customWidth="1"/>
    <col min="14" max="14" width="8.85546875" style="80" customWidth="1"/>
    <col min="15" max="15" width="0.7109375" style="32" customWidth="1"/>
    <col min="16" max="28" width="5.7109375" style="80" customWidth="1"/>
    <col min="29" max="31" width="3.28515625" style="80" customWidth="1"/>
    <col min="32" max="32" width="23" style="81" customWidth="1"/>
    <col min="33" max="33" width="7" style="1" customWidth="1"/>
    <col min="34" max="37" width="5.7109375" style="80" customWidth="1"/>
    <col min="38" max="38" width="42.28515625" style="3" customWidth="1"/>
    <col min="39" max="41" width="9.140625" style="3"/>
    <col min="42" max="16384" width="9.140625" style="10"/>
  </cols>
  <sheetData>
    <row r="1" spans="1:41" ht="15" customHeight="1" x14ac:dyDescent="0.25">
      <c r="A1" s="24"/>
      <c r="B1" s="27" t="s">
        <v>112</v>
      </c>
      <c r="C1" s="84"/>
      <c r="D1" s="85"/>
      <c r="E1" s="87" t="s">
        <v>113</v>
      </c>
      <c r="F1" s="86"/>
      <c r="G1" s="84"/>
      <c r="H1" s="87"/>
      <c r="I1" s="84"/>
      <c r="J1" s="84"/>
      <c r="K1" s="84"/>
      <c r="L1" s="87"/>
      <c r="M1" s="84"/>
      <c r="N1" s="84"/>
      <c r="O1" s="88"/>
      <c r="P1" s="87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9"/>
      <c r="AH1" s="38"/>
      <c r="AI1" s="38"/>
      <c r="AJ1" s="38"/>
      <c r="AK1" s="38"/>
      <c r="AL1" s="42"/>
      <c r="AM1" s="42"/>
      <c r="AN1" s="42"/>
      <c r="AO1" s="42"/>
    </row>
    <row r="2" spans="1:41" ht="15" customHeight="1" x14ac:dyDescent="0.25">
      <c r="A2" s="24"/>
      <c r="B2" s="90" t="s">
        <v>38</v>
      </c>
      <c r="C2" s="91"/>
      <c r="D2" s="125"/>
      <c r="E2" s="14" t="s">
        <v>13</v>
      </c>
      <c r="F2" s="15"/>
      <c r="G2" s="15"/>
      <c r="H2" s="15"/>
      <c r="I2" s="22" t="s">
        <v>14</v>
      </c>
      <c r="J2" s="18"/>
      <c r="K2" s="15"/>
      <c r="L2" s="15"/>
      <c r="M2" s="15"/>
      <c r="N2" s="16"/>
      <c r="O2" s="115"/>
      <c r="P2" s="21" t="s">
        <v>15</v>
      </c>
      <c r="Q2" s="15"/>
      <c r="R2" s="15"/>
      <c r="S2" s="15"/>
      <c r="T2" s="22"/>
      <c r="U2" s="23" t="s">
        <v>16</v>
      </c>
      <c r="V2" s="15"/>
      <c r="W2" s="15"/>
      <c r="X2" s="15"/>
      <c r="Y2" s="16"/>
      <c r="Z2" s="23" t="s">
        <v>34</v>
      </c>
      <c r="AA2" s="15"/>
      <c r="AB2" s="15"/>
      <c r="AC2" s="21"/>
      <c r="AD2" s="15"/>
      <c r="AE2" s="16"/>
      <c r="AF2" s="14" t="s">
        <v>35</v>
      </c>
      <c r="AH2" s="38"/>
      <c r="AI2" s="38"/>
      <c r="AJ2" s="38"/>
      <c r="AK2" s="38"/>
      <c r="AL2" s="42"/>
      <c r="AM2" s="42"/>
      <c r="AN2" s="42"/>
      <c r="AO2" s="42"/>
    </row>
    <row r="3" spans="1:41" ht="15" customHeight="1" x14ac:dyDescent="0.25">
      <c r="A3" s="24"/>
      <c r="B3" s="104" t="s">
        <v>0</v>
      </c>
      <c r="C3" s="104" t="s">
        <v>4</v>
      </c>
      <c r="D3" s="126" t="s">
        <v>1</v>
      </c>
      <c r="E3" s="104" t="s">
        <v>3</v>
      </c>
      <c r="F3" s="104" t="s">
        <v>8</v>
      </c>
      <c r="G3" s="105" t="s">
        <v>5</v>
      </c>
      <c r="H3" s="104" t="s">
        <v>6</v>
      </c>
      <c r="I3" s="104" t="s">
        <v>17</v>
      </c>
      <c r="J3" s="104" t="s">
        <v>18</v>
      </c>
      <c r="K3" s="104" t="s">
        <v>19</v>
      </c>
      <c r="L3" s="104" t="s">
        <v>20</v>
      </c>
      <c r="M3" s="104" t="s">
        <v>21</v>
      </c>
      <c r="N3" s="104" t="s">
        <v>22</v>
      </c>
      <c r="O3" s="25"/>
      <c r="P3" s="104" t="s">
        <v>3</v>
      </c>
      <c r="Q3" s="104" t="s">
        <v>8</v>
      </c>
      <c r="R3" s="105" t="s">
        <v>5</v>
      </c>
      <c r="S3" s="104" t="s">
        <v>6</v>
      </c>
      <c r="T3" s="104" t="s">
        <v>17</v>
      </c>
      <c r="U3" s="104" t="s">
        <v>3</v>
      </c>
      <c r="V3" s="104" t="s">
        <v>8</v>
      </c>
      <c r="W3" s="105" t="s">
        <v>5</v>
      </c>
      <c r="X3" s="104" t="s">
        <v>6</v>
      </c>
      <c r="Y3" s="104" t="s">
        <v>17</v>
      </c>
      <c r="Z3" s="104" t="s">
        <v>23</v>
      </c>
      <c r="AA3" s="104" t="s">
        <v>24</v>
      </c>
      <c r="AB3" s="105" t="s">
        <v>39</v>
      </c>
      <c r="AC3" s="105" t="s">
        <v>31</v>
      </c>
      <c r="AD3" s="106" t="s">
        <v>32</v>
      </c>
      <c r="AE3" s="104" t="s">
        <v>33</v>
      </c>
      <c r="AF3" s="126"/>
      <c r="AH3" s="38"/>
      <c r="AI3" s="38"/>
      <c r="AJ3" s="38"/>
      <c r="AK3" s="38"/>
      <c r="AL3" s="42"/>
      <c r="AM3" s="42"/>
      <c r="AN3" s="42"/>
      <c r="AO3" s="42"/>
    </row>
    <row r="4" spans="1:41" ht="15" customHeight="1" x14ac:dyDescent="0.25">
      <c r="A4" s="24"/>
      <c r="B4" s="35">
        <v>2000</v>
      </c>
      <c r="C4" s="82" t="s">
        <v>36</v>
      </c>
      <c r="D4" s="92" t="s">
        <v>114</v>
      </c>
      <c r="E4" s="35">
        <v>1</v>
      </c>
      <c r="F4" s="35">
        <v>0</v>
      </c>
      <c r="G4" s="82">
        <v>0</v>
      </c>
      <c r="H4" s="35">
        <v>0</v>
      </c>
      <c r="I4" s="35">
        <v>4</v>
      </c>
      <c r="J4" s="35">
        <v>0</v>
      </c>
      <c r="K4" s="35">
        <v>4</v>
      </c>
      <c r="L4" s="35">
        <v>0</v>
      </c>
      <c r="M4" s="83">
        <f>PRODUCT(F4+G4)</f>
        <v>0</v>
      </c>
      <c r="N4" s="96">
        <f>PRODUCT(I4/O4)</f>
        <v>0.4</v>
      </c>
      <c r="O4" s="25">
        <v>10</v>
      </c>
      <c r="P4" s="26"/>
      <c r="Q4" s="26"/>
      <c r="R4" s="28"/>
      <c r="S4" s="26"/>
      <c r="T4" s="26"/>
      <c r="U4" s="33"/>
      <c r="V4" s="33"/>
      <c r="W4" s="33"/>
      <c r="X4" s="33"/>
      <c r="Y4" s="33"/>
      <c r="Z4" s="28"/>
      <c r="AA4" s="28"/>
      <c r="AB4" s="28"/>
      <c r="AC4" s="28"/>
      <c r="AD4" s="31"/>
      <c r="AE4" s="26"/>
      <c r="AF4" s="17"/>
      <c r="AH4" s="38"/>
      <c r="AI4" s="38"/>
      <c r="AJ4" s="38"/>
      <c r="AK4" s="38"/>
      <c r="AL4" s="42"/>
      <c r="AM4" s="42"/>
      <c r="AN4" s="42"/>
      <c r="AO4" s="42"/>
    </row>
    <row r="5" spans="1:41" ht="15" customHeight="1" x14ac:dyDescent="0.25">
      <c r="A5" s="24"/>
      <c r="B5" s="17" t="s">
        <v>7</v>
      </c>
      <c r="C5" s="18"/>
      <c r="D5" s="16"/>
      <c r="E5" s="19">
        <f t="shared" ref="E5:M5" si="0">SUM(E4:E4)</f>
        <v>1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4</v>
      </c>
      <c r="J5" s="19">
        <f t="shared" si="0"/>
        <v>0</v>
      </c>
      <c r="K5" s="19">
        <f t="shared" si="0"/>
        <v>4</v>
      </c>
      <c r="L5" s="19">
        <f t="shared" si="0"/>
        <v>0</v>
      </c>
      <c r="M5" s="19">
        <f t="shared" si="0"/>
        <v>0</v>
      </c>
      <c r="N5" s="36">
        <f>PRODUCT(I5/O5)</f>
        <v>0.4</v>
      </c>
      <c r="O5" s="25">
        <f t="shared" ref="O5:AE5" si="1">SUM(O4:O4)</f>
        <v>10</v>
      </c>
      <c r="P5" s="19">
        <f t="shared" si="1"/>
        <v>0</v>
      </c>
      <c r="Q5" s="19">
        <f t="shared" si="1"/>
        <v>0</v>
      </c>
      <c r="R5" s="19">
        <f t="shared" si="1"/>
        <v>0</v>
      </c>
      <c r="S5" s="19">
        <f t="shared" si="1"/>
        <v>0</v>
      </c>
      <c r="T5" s="19">
        <f t="shared" si="1"/>
        <v>0</v>
      </c>
      <c r="U5" s="19">
        <f t="shared" si="1"/>
        <v>0</v>
      </c>
      <c r="V5" s="19">
        <f t="shared" si="1"/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19">
        <f t="shared" si="1"/>
        <v>0</v>
      </c>
      <c r="AA5" s="19">
        <f t="shared" si="1"/>
        <v>0</v>
      </c>
      <c r="AB5" s="19">
        <f t="shared" si="1"/>
        <v>0</v>
      </c>
      <c r="AC5" s="19">
        <f t="shared" si="1"/>
        <v>0</v>
      </c>
      <c r="AD5" s="19">
        <f t="shared" si="1"/>
        <v>0</v>
      </c>
      <c r="AE5" s="19">
        <f t="shared" si="1"/>
        <v>0</v>
      </c>
      <c r="AF5" s="14"/>
      <c r="AH5" s="38"/>
      <c r="AI5" s="38"/>
      <c r="AJ5" s="38"/>
      <c r="AK5" s="38"/>
      <c r="AL5" s="42"/>
      <c r="AM5" s="42"/>
      <c r="AN5" s="42"/>
      <c r="AO5" s="42"/>
    </row>
    <row r="6" spans="1:41" ht="15" customHeight="1" x14ac:dyDescent="0.25">
      <c r="A6" s="24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5"/>
      <c r="P6" s="38"/>
      <c r="Q6" s="41"/>
      <c r="R6" s="38"/>
      <c r="S6" s="38"/>
      <c r="T6" s="25"/>
      <c r="U6" s="25"/>
      <c r="V6" s="75"/>
      <c r="W6" s="75"/>
      <c r="X6" s="25"/>
      <c r="Y6" s="25"/>
      <c r="Z6" s="25"/>
      <c r="AA6" s="25"/>
      <c r="AB6" s="25"/>
      <c r="AC6" s="25"/>
      <c r="AD6" s="25"/>
      <c r="AE6" s="25"/>
      <c r="AF6" s="25"/>
      <c r="AH6" s="38"/>
      <c r="AI6" s="38"/>
      <c r="AJ6" s="38"/>
      <c r="AK6" s="38"/>
      <c r="AL6" s="38"/>
      <c r="AM6" s="38"/>
      <c r="AN6" s="42"/>
      <c r="AO6" s="42"/>
    </row>
    <row r="7" spans="1:41" ht="15" customHeight="1" x14ac:dyDescent="0.25">
      <c r="A7" s="24"/>
      <c r="B7" s="23" t="s">
        <v>40</v>
      </c>
      <c r="C7" s="43"/>
      <c r="D7" s="43"/>
      <c r="E7" s="19" t="s">
        <v>3</v>
      </c>
      <c r="F7" s="19" t="s">
        <v>8</v>
      </c>
      <c r="G7" s="16" t="s">
        <v>5</v>
      </c>
      <c r="H7" s="19" t="s">
        <v>6</v>
      </c>
      <c r="I7" s="19" t="s">
        <v>17</v>
      </c>
      <c r="J7" s="38"/>
      <c r="K7" s="19" t="s">
        <v>27</v>
      </c>
      <c r="L7" s="19" t="s">
        <v>28</v>
      </c>
      <c r="M7" s="19" t="s">
        <v>29</v>
      </c>
      <c r="N7" s="19" t="s">
        <v>22</v>
      </c>
      <c r="O7" s="25"/>
      <c r="P7" s="38"/>
      <c r="Q7" s="41"/>
      <c r="R7" s="38"/>
      <c r="S7" s="38"/>
      <c r="T7" s="25"/>
      <c r="U7" s="25"/>
      <c r="V7" s="75"/>
      <c r="W7" s="75"/>
      <c r="X7" s="25"/>
      <c r="Y7" s="25"/>
      <c r="Z7" s="25"/>
      <c r="AA7" s="25"/>
      <c r="AB7" s="25"/>
      <c r="AC7" s="25"/>
      <c r="AD7" s="25"/>
      <c r="AE7" s="25"/>
      <c r="AF7" s="25"/>
      <c r="AG7" s="9"/>
      <c r="AH7" s="38"/>
      <c r="AI7" s="38"/>
      <c r="AJ7" s="38"/>
      <c r="AK7" s="38"/>
      <c r="AL7" s="38"/>
      <c r="AM7" s="38"/>
      <c r="AN7" s="42"/>
      <c r="AO7" s="42"/>
    </row>
    <row r="8" spans="1:41" ht="15" customHeight="1" x14ac:dyDescent="0.25">
      <c r="A8" s="24"/>
      <c r="B8" s="44" t="s">
        <v>13</v>
      </c>
      <c r="C8" s="13"/>
      <c r="D8" s="46"/>
      <c r="E8" s="26">
        <f>PRODUCT(E5)</f>
        <v>1</v>
      </c>
      <c r="F8" s="26">
        <f>PRODUCT(F5)</f>
        <v>0</v>
      </c>
      <c r="G8" s="26">
        <f>PRODUCT(G5)</f>
        <v>0</v>
      </c>
      <c r="H8" s="26">
        <f>PRODUCT(H5)</f>
        <v>0</v>
      </c>
      <c r="I8" s="26">
        <f>PRODUCT(I5)</f>
        <v>4</v>
      </c>
      <c r="J8" s="38"/>
      <c r="K8" s="47">
        <f>PRODUCT((F8+G8)/E8)</f>
        <v>0</v>
      </c>
      <c r="L8" s="47">
        <f>PRODUCT(H8/E8)</f>
        <v>0</v>
      </c>
      <c r="M8" s="47">
        <f>PRODUCT(I8/E8)</f>
        <v>4</v>
      </c>
      <c r="N8" s="34">
        <f>PRODUCT(N5)</f>
        <v>0.4</v>
      </c>
      <c r="O8" s="25">
        <f>PRODUCT(O5)</f>
        <v>10</v>
      </c>
      <c r="P8" s="38"/>
      <c r="Q8" s="41"/>
      <c r="R8" s="38"/>
      <c r="S8" s="38"/>
      <c r="T8" s="25"/>
      <c r="U8" s="25"/>
      <c r="V8" s="75"/>
      <c r="W8" s="75"/>
      <c r="X8" s="25"/>
      <c r="Y8" s="25"/>
      <c r="Z8" s="25"/>
      <c r="AA8" s="25"/>
      <c r="AB8" s="25"/>
      <c r="AC8" s="25"/>
      <c r="AD8" s="25"/>
      <c r="AE8" s="25"/>
      <c r="AF8" s="25"/>
      <c r="AG8" s="9"/>
      <c r="AH8" s="38"/>
      <c r="AI8" s="38"/>
      <c r="AJ8" s="38"/>
      <c r="AK8" s="38"/>
      <c r="AL8" s="38"/>
      <c r="AM8" s="38"/>
      <c r="AN8" s="42"/>
      <c r="AO8" s="42"/>
    </row>
    <row r="9" spans="1:41" ht="15" customHeight="1" x14ac:dyDescent="0.25">
      <c r="A9" s="24"/>
      <c r="B9" s="53" t="s">
        <v>15</v>
      </c>
      <c r="C9" s="54"/>
      <c r="D9" s="55"/>
      <c r="E9" s="26"/>
      <c r="F9" s="26"/>
      <c r="G9" s="26"/>
      <c r="H9" s="26"/>
      <c r="I9" s="26"/>
      <c r="J9" s="38"/>
      <c r="K9" s="47"/>
      <c r="L9" s="47"/>
      <c r="M9" s="47"/>
      <c r="N9" s="34"/>
      <c r="O9" s="25"/>
      <c r="P9" s="38"/>
      <c r="Q9" s="41"/>
      <c r="R9" s="38"/>
      <c r="S9" s="38"/>
      <c r="T9" s="25"/>
      <c r="U9" s="25"/>
      <c r="V9" s="75"/>
      <c r="W9" s="75"/>
      <c r="X9" s="25"/>
      <c r="Y9" s="25"/>
      <c r="Z9" s="25"/>
      <c r="AA9" s="25"/>
      <c r="AB9" s="25"/>
      <c r="AC9" s="25"/>
      <c r="AD9" s="25"/>
      <c r="AE9" s="25"/>
      <c r="AF9" s="25"/>
      <c r="AG9" s="9"/>
      <c r="AH9" s="38"/>
      <c r="AI9" s="38"/>
      <c r="AJ9" s="38"/>
      <c r="AK9" s="38"/>
      <c r="AL9" s="38"/>
      <c r="AM9" s="38"/>
      <c r="AN9" s="42"/>
      <c r="AO9" s="42"/>
    </row>
    <row r="10" spans="1:41" ht="15" customHeight="1" x14ac:dyDescent="0.25">
      <c r="A10" s="24"/>
      <c r="B10" s="61" t="s">
        <v>16</v>
      </c>
      <c r="C10" s="62"/>
      <c r="D10" s="63"/>
      <c r="E10" s="33"/>
      <c r="F10" s="33"/>
      <c r="G10" s="33"/>
      <c r="H10" s="33"/>
      <c r="I10" s="33"/>
      <c r="J10" s="38"/>
      <c r="K10" s="64"/>
      <c r="L10" s="64"/>
      <c r="M10" s="64"/>
      <c r="N10" s="65"/>
      <c r="O10" s="25"/>
      <c r="P10" s="38"/>
      <c r="Q10" s="41"/>
      <c r="R10" s="38"/>
      <c r="S10" s="38"/>
      <c r="T10" s="25"/>
      <c r="U10" s="25"/>
      <c r="V10" s="75"/>
      <c r="W10" s="75"/>
      <c r="X10" s="25"/>
      <c r="Y10" s="25"/>
      <c r="Z10" s="25"/>
      <c r="AA10" s="25"/>
      <c r="AB10" s="25"/>
      <c r="AC10" s="25"/>
      <c r="AD10" s="25"/>
      <c r="AE10" s="25"/>
      <c r="AF10" s="25"/>
      <c r="AG10" s="9"/>
      <c r="AH10" s="38"/>
      <c r="AI10" s="38"/>
      <c r="AJ10" s="38"/>
      <c r="AK10" s="38"/>
      <c r="AL10" s="38"/>
      <c r="AM10" s="38"/>
      <c r="AN10" s="42"/>
      <c r="AO10" s="42"/>
    </row>
    <row r="11" spans="1:41" ht="15" customHeight="1" x14ac:dyDescent="0.25">
      <c r="A11" s="24"/>
      <c r="B11" s="66" t="s">
        <v>26</v>
      </c>
      <c r="C11" s="67"/>
      <c r="D11" s="68"/>
      <c r="E11" s="19">
        <f>SUM(E8:E10)</f>
        <v>1</v>
      </c>
      <c r="F11" s="19">
        <f>SUM(F8:F10)</f>
        <v>0</v>
      </c>
      <c r="G11" s="19">
        <f>SUM(G8:G10)</f>
        <v>0</v>
      </c>
      <c r="H11" s="19">
        <f>SUM(H8:H10)</f>
        <v>0</v>
      </c>
      <c r="I11" s="19">
        <f>SUM(I8:I10)</f>
        <v>4</v>
      </c>
      <c r="J11" s="38"/>
      <c r="K11" s="69">
        <f>PRODUCT((F11+G11)/E11)</f>
        <v>0</v>
      </c>
      <c r="L11" s="69">
        <f>PRODUCT(H11/E11)</f>
        <v>0</v>
      </c>
      <c r="M11" s="69">
        <f>PRODUCT(I11/E11)</f>
        <v>4</v>
      </c>
      <c r="N11" s="36">
        <f>PRODUCT(I11/O11)</f>
        <v>0.4</v>
      </c>
      <c r="O11" s="25">
        <f>SUM(O8:O10)</f>
        <v>10</v>
      </c>
      <c r="P11" s="38"/>
      <c r="Q11" s="41"/>
      <c r="R11" s="38"/>
      <c r="S11" s="38"/>
      <c r="T11" s="25"/>
      <c r="U11" s="25"/>
      <c r="V11" s="75"/>
      <c r="W11" s="75"/>
      <c r="X11" s="25"/>
      <c r="Y11" s="25"/>
      <c r="Z11" s="25"/>
      <c r="AA11" s="25"/>
      <c r="AB11" s="25"/>
      <c r="AC11" s="25"/>
      <c r="AD11" s="25"/>
      <c r="AE11" s="25"/>
      <c r="AF11" s="25"/>
      <c r="AG11" s="9"/>
      <c r="AH11" s="38"/>
      <c r="AI11" s="38"/>
      <c r="AJ11" s="38"/>
      <c r="AK11" s="38"/>
      <c r="AL11" s="38"/>
      <c r="AM11" s="38"/>
      <c r="AN11" s="42"/>
      <c r="AO11" s="42"/>
    </row>
    <row r="12" spans="1:41" ht="15" customHeight="1" x14ac:dyDescent="0.25">
      <c r="A12" s="24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5"/>
      <c r="P12" s="38"/>
      <c r="Q12" s="41"/>
      <c r="R12" s="38"/>
      <c r="S12" s="38"/>
      <c r="T12" s="25"/>
      <c r="U12" s="25"/>
      <c r="V12" s="75"/>
      <c r="W12" s="75"/>
      <c r="X12" s="25"/>
      <c r="Y12" s="25"/>
      <c r="Z12" s="25"/>
      <c r="AA12" s="25"/>
      <c r="AB12" s="25"/>
      <c r="AC12" s="25"/>
      <c r="AD12" s="25"/>
      <c r="AE12" s="25"/>
      <c r="AF12" s="25"/>
      <c r="AG12" s="9"/>
      <c r="AH12" s="38"/>
      <c r="AI12" s="38"/>
      <c r="AJ12" s="38"/>
      <c r="AK12" s="38"/>
      <c r="AL12" s="38"/>
      <c r="AM12" s="38"/>
      <c r="AN12" s="42"/>
      <c r="AO12" s="42"/>
    </row>
    <row r="13" spans="1:41" ht="15" customHeight="1" x14ac:dyDescent="0.25">
      <c r="A13" s="24"/>
      <c r="B13" s="93" t="s">
        <v>41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>
        <f>SUM(F11:H11)+((I11-F11-G11)/3)+(E11/3)+(AC5*25)+(AD5*20)+(AE5*15)</f>
        <v>1.6666666666666665</v>
      </c>
      <c r="O13" s="25"/>
      <c r="P13" s="38"/>
      <c r="Q13" s="41"/>
      <c r="R13" s="38"/>
      <c r="S13" s="38"/>
      <c r="T13" s="25"/>
      <c r="U13" s="25"/>
      <c r="V13" s="75"/>
      <c r="W13" s="38"/>
      <c r="X13" s="38"/>
      <c r="Y13" s="38"/>
      <c r="Z13" s="38"/>
      <c r="AA13" s="38"/>
      <c r="AB13" s="38"/>
      <c r="AC13" s="38"/>
      <c r="AD13" s="38"/>
      <c r="AE13" s="38"/>
      <c r="AF13" s="42"/>
      <c r="AG13" s="9"/>
      <c r="AH13" s="38"/>
      <c r="AI13" s="38"/>
      <c r="AJ13" s="38"/>
      <c r="AK13" s="38"/>
      <c r="AL13" s="38"/>
      <c r="AM13" s="38"/>
      <c r="AN13" s="42"/>
      <c r="AO13" s="42"/>
    </row>
    <row r="14" spans="1:41" ht="15" customHeight="1" x14ac:dyDescent="0.25">
      <c r="A14" s="2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5"/>
      <c r="P14" s="38"/>
      <c r="Q14" s="41"/>
      <c r="R14" s="38"/>
      <c r="S14" s="38"/>
      <c r="T14" s="25"/>
      <c r="U14" s="25"/>
      <c r="V14" s="75"/>
      <c r="W14" s="75"/>
      <c r="X14" s="25"/>
      <c r="Y14" s="25"/>
      <c r="Z14" s="25"/>
      <c r="AA14" s="25"/>
      <c r="AB14" s="25"/>
      <c r="AC14" s="25"/>
      <c r="AD14" s="25"/>
      <c r="AE14" s="25"/>
      <c r="AF14" s="25"/>
      <c r="AG14" s="9"/>
      <c r="AH14" s="38"/>
      <c r="AI14" s="38"/>
      <c r="AJ14" s="38"/>
      <c r="AK14" s="38"/>
      <c r="AL14" s="38"/>
      <c r="AM14" s="38"/>
      <c r="AN14" s="42"/>
      <c r="AO14" s="42"/>
    </row>
    <row r="15" spans="1:41" ht="15" customHeight="1" x14ac:dyDescent="0.25">
      <c r="A15" s="2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5"/>
      <c r="P15" s="38"/>
      <c r="Q15" s="41"/>
      <c r="R15" s="38"/>
      <c r="S15" s="38"/>
      <c r="T15" s="25"/>
      <c r="U15" s="25"/>
      <c r="V15" s="75"/>
      <c r="W15" s="75"/>
      <c r="X15" s="25"/>
      <c r="Y15" s="25"/>
      <c r="Z15" s="25"/>
      <c r="AA15" s="25"/>
      <c r="AB15" s="25"/>
      <c r="AC15" s="25"/>
      <c r="AD15" s="25"/>
      <c r="AE15" s="25"/>
      <c r="AF15" s="25"/>
      <c r="AG15" s="9"/>
      <c r="AH15" s="38"/>
      <c r="AI15" s="38"/>
      <c r="AJ15" s="38"/>
      <c r="AK15" s="38"/>
      <c r="AL15" s="38"/>
      <c r="AM15" s="38"/>
      <c r="AN15" s="42"/>
      <c r="AO15" s="42"/>
    </row>
    <row r="16" spans="1:41" ht="15" customHeight="1" x14ac:dyDescent="0.25">
      <c r="A16" s="24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5"/>
      <c r="P16" s="38"/>
      <c r="Q16" s="41"/>
      <c r="R16" s="38"/>
      <c r="S16" s="38"/>
      <c r="T16" s="25"/>
      <c r="U16" s="25"/>
      <c r="V16" s="75"/>
      <c r="W16" s="75"/>
      <c r="X16" s="25"/>
      <c r="Y16" s="25"/>
      <c r="Z16" s="25"/>
      <c r="AA16" s="25"/>
      <c r="AB16" s="25"/>
      <c r="AC16" s="25"/>
      <c r="AD16" s="25"/>
      <c r="AE16" s="25"/>
      <c r="AF16" s="25"/>
      <c r="AG16" s="9"/>
      <c r="AH16" s="38"/>
      <c r="AI16" s="38"/>
      <c r="AJ16" s="38"/>
      <c r="AK16" s="38"/>
      <c r="AL16" s="38"/>
      <c r="AM16" s="38"/>
      <c r="AN16" s="42"/>
      <c r="AO16" s="42"/>
    </row>
    <row r="17" spans="1:41" ht="15" customHeight="1" x14ac:dyDescent="0.25">
      <c r="A17" s="24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5"/>
      <c r="P17" s="38"/>
      <c r="Q17" s="41"/>
      <c r="R17" s="38"/>
      <c r="S17" s="38"/>
      <c r="T17" s="25"/>
      <c r="U17" s="25"/>
      <c r="V17" s="75"/>
      <c r="W17" s="75"/>
      <c r="X17" s="25"/>
      <c r="Y17" s="25"/>
      <c r="Z17" s="25"/>
      <c r="AA17" s="25"/>
      <c r="AB17" s="25"/>
      <c r="AC17" s="25"/>
      <c r="AD17" s="25"/>
      <c r="AE17" s="25"/>
      <c r="AF17" s="25"/>
      <c r="AG17" s="9"/>
      <c r="AH17" s="38"/>
      <c r="AI17" s="38"/>
      <c r="AJ17" s="38"/>
      <c r="AK17" s="38"/>
      <c r="AL17" s="38"/>
      <c r="AM17" s="38"/>
      <c r="AN17" s="42"/>
      <c r="AO17" s="42"/>
    </row>
    <row r="18" spans="1:41" ht="15" customHeight="1" x14ac:dyDescent="0.25">
      <c r="A18" s="2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5"/>
      <c r="P18" s="38"/>
      <c r="Q18" s="41"/>
      <c r="R18" s="38"/>
      <c r="S18" s="38"/>
      <c r="T18" s="25"/>
      <c r="U18" s="25"/>
      <c r="V18" s="75"/>
      <c r="W18" s="75"/>
      <c r="X18" s="25"/>
      <c r="Y18" s="25"/>
      <c r="Z18" s="25"/>
      <c r="AA18" s="25"/>
      <c r="AB18" s="25"/>
      <c r="AC18" s="25"/>
      <c r="AD18" s="25"/>
      <c r="AE18" s="25"/>
      <c r="AF18" s="25"/>
      <c r="AG18" s="9"/>
      <c r="AH18" s="38"/>
      <c r="AI18" s="38"/>
      <c r="AJ18" s="38"/>
      <c r="AK18" s="38"/>
      <c r="AL18" s="38"/>
      <c r="AM18" s="38"/>
      <c r="AN18" s="42"/>
      <c r="AO18" s="42"/>
    </row>
    <row r="19" spans="1:41" ht="15" customHeight="1" x14ac:dyDescent="0.25">
      <c r="A19" s="24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5"/>
      <c r="P19" s="38"/>
      <c r="Q19" s="41"/>
      <c r="R19" s="38"/>
      <c r="S19" s="38"/>
      <c r="T19" s="25"/>
      <c r="U19" s="25"/>
      <c r="V19" s="75"/>
      <c r="W19" s="75"/>
      <c r="X19" s="25"/>
      <c r="Y19" s="25"/>
      <c r="Z19" s="25"/>
      <c r="AA19" s="25"/>
      <c r="AB19" s="25"/>
      <c r="AC19" s="25"/>
      <c r="AD19" s="25"/>
      <c r="AE19" s="25"/>
      <c r="AF19" s="25"/>
      <c r="AG19" s="9"/>
      <c r="AH19" s="38"/>
      <c r="AI19" s="38"/>
      <c r="AJ19" s="38"/>
      <c r="AK19" s="38"/>
      <c r="AL19" s="38"/>
      <c r="AM19" s="38"/>
      <c r="AN19" s="42"/>
      <c r="AO19" s="42"/>
    </row>
    <row r="20" spans="1:41" ht="15" customHeight="1" x14ac:dyDescent="0.25">
      <c r="A20" s="24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5"/>
      <c r="P20" s="38"/>
      <c r="Q20" s="41"/>
      <c r="R20" s="38"/>
      <c r="S20" s="38"/>
      <c r="T20" s="25"/>
      <c r="U20" s="25"/>
      <c r="V20" s="75"/>
      <c r="W20" s="75"/>
      <c r="X20" s="25"/>
      <c r="Y20" s="25"/>
      <c r="Z20" s="25"/>
      <c r="AA20" s="25"/>
      <c r="AB20" s="25"/>
      <c r="AC20" s="25"/>
      <c r="AD20" s="25"/>
      <c r="AE20" s="25"/>
      <c r="AF20" s="25"/>
      <c r="AG20" s="9"/>
      <c r="AH20" s="38"/>
      <c r="AI20" s="38"/>
      <c r="AJ20" s="38"/>
      <c r="AK20" s="38"/>
      <c r="AL20" s="38"/>
      <c r="AM20" s="38"/>
      <c r="AN20" s="42"/>
      <c r="AO20" s="42"/>
    </row>
    <row r="21" spans="1:41" ht="15" customHeight="1" x14ac:dyDescent="0.25">
      <c r="A21" s="24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/>
      <c r="P21" s="38"/>
      <c r="Q21" s="41"/>
      <c r="R21" s="38"/>
      <c r="S21" s="38"/>
      <c r="T21" s="25"/>
      <c r="U21" s="25"/>
      <c r="V21" s="75"/>
      <c r="W21" s="75"/>
      <c r="X21" s="25"/>
      <c r="Y21" s="25"/>
      <c r="Z21" s="25"/>
      <c r="AA21" s="25"/>
      <c r="AB21" s="25"/>
      <c r="AC21" s="25"/>
      <c r="AD21" s="25"/>
      <c r="AE21" s="25"/>
      <c r="AF21" s="25"/>
      <c r="AG21" s="9"/>
      <c r="AH21" s="38"/>
      <c r="AI21" s="38"/>
      <c r="AJ21" s="38"/>
      <c r="AK21" s="38"/>
      <c r="AL21" s="38"/>
      <c r="AM21" s="38"/>
      <c r="AN21" s="42"/>
      <c r="AO21" s="42"/>
    </row>
    <row r="22" spans="1:41" ht="15" customHeight="1" x14ac:dyDescent="0.25">
      <c r="A22" s="24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5"/>
      <c r="P22" s="38"/>
      <c r="Q22" s="41"/>
      <c r="R22" s="38"/>
      <c r="S22" s="38"/>
      <c r="T22" s="25"/>
      <c r="U22" s="25"/>
      <c r="V22" s="75"/>
      <c r="W22" s="75"/>
      <c r="X22" s="25"/>
      <c r="Y22" s="25"/>
      <c r="Z22" s="25"/>
      <c r="AA22" s="25"/>
      <c r="AB22" s="25"/>
      <c r="AC22" s="25"/>
      <c r="AD22" s="25"/>
      <c r="AE22" s="25"/>
      <c r="AF22" s="25"/>
      <c r="AG22" s="9"/>
      <c r="AH22" s="38"/>
      <c r="AI22" s="38"/>
      <c r="AJ22" s="38"/>
      <c r="AK22" s="38"/>
      <c r="AL22" s="38"/>
      <c r="AM22" s="38"/>
      <c r="AN22" s="42"/>
      <c r="AO22" s="42"/>
    </row>
    <row r="23" spans="1:41" ht="15" customHeight="1" x14ac:dyDescent="0.25">
      <c r="A23" s="2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5"/>
      <c r="P23" s="38"/>
      <c r="Q23" s="41"/>
      <c r="R23" s="38"/>
      <c r="S23" s="38"/>
      <c r="T23" s="25"/>
      <c r="U23" s="25"/>
      <c r="V23" s="75"/>
      <c r="W23" s="75"/>
      <c r="X23" s="25"/>
      <c r="Y23" s="25"/>
      <c r="Z23" s="25"/>
      <c r="AA23" s="25"/>
      <c r="AB23" s="25"/>
      <c r="AC23" s="25"/>
      <c r="AD23" s="25"/>
      <c r="AE23" s="25"/>
      <c r="AF23" s="25"/>
      <c r="AG23" s="9"/>
      <c r="AH23" s="38"/>
      <c r="AI23" s="38"/>
      <c r="AJ23" s="38"/>
      <c r="AK23" s="38"/>
      <c r="AL23" s="38"/>
      <c r="AM23" s="38"/>
      <c r="AN23" s="42"/>
      <c r="AO23" s="42"/>
    </row>
    <row r="24" spans="1:41" ht="15" customHeight="1" x14ac:dyDescent="0.25">
      <c r="A24" s="2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5"/>
      <c r="P24" s="38"/>
      <c r="Q24" s="41"/>
      <c r="R24" s="38"/>
      <c r="S24" s="38"/>
      <c r="T24" s="25"/>
      <c r="U24" s="25"/>
      <c r="V24" s="75"/>
      <c r="W24" s="75"/>
      <c r="X24" s="25"/>
      <c r="Y24" s="25"/>
      <c r="Z24" s="25"/>
      <c r="AA24" s="25"/>
      <c r="AB24" s="25"/>
      <c r="AC24" s="25"/>
      <c r="AD24" s="25"/>
      <c r="AE24" s="25"/>
      <c r="AF24" s="25"/>
      <c r="AG24" s="9"/>
      <c r="AH24" s="38"/>
      <c r="AI24" s="38"/>
      <c r="AJ24" s="38"/>
      <c r="AK24" s="38"/>
      <c r="AL24" s="42"/>
      <c r="AM24" s="42"/>
      <c r="AN24" s="42"/>
      <c r="AO24" s="42"/>
    </row>
    <row r="25" spans="1:41" ht="15" customHeight="1" x14ac:dyDescent="0.25">
      <c r="A25" s="2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5"/>
      <c r="P25" s="38"/>
      <c r="Q25" s="41"/>
      <c r="R25" s="38"/>
      <c r="S25" s="38"/>
      <c r="T25" s="25"/>
      <c r="U25" s="25"/>
      <c r="V25" s="75"/>
      <c r="W25" s="75"/>
      <c r="X25" s="25"/>
      <c r="Y25" s="25"/>
      <c r="Z25" s="25"/>
      <c r="AA25" s="25"/>
      <c r="AB25" s="25"/>
      <c r="AC25" s="25"/>
      <c r="AD25" s="25"/>
      <c r="AE25" s="25"/>
      <c r="AF25" s="25"/>
      <c r="AG25" s="9"/>
      <c r="AH25" s="38"/>
      <c r="AI25" s="38"/>
      <c r="AJ25" s="38"/>
      <c r="AK25" s="38"/>
      <c r="AL25" s="42"/>
      <c r="AM25" s="42"/>
      <c r="AN25" s="42"/>
      <c r="AO25" s="42"/>
    </row>
    <row r="26" spans="1:41" ht="15" customHeight="1" x14ac:dyDescent="0.25">
      <c r="A26" s="24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5"/>
      <c r="P26" s="38"/>
      <c r="Q26" s="41"/>
      <c r="R26" s="38"/>
      <c r="S26" s="38"/>
      <c r="T26" s="25"/>
      <c r="U26" s="25"/>
      <c r="V26" s="75"/>
      <c r="W26" s="75"/>
      <c r="X26" s="25"/>
      <c r="Y26" s="25"/>
      <c r="Z26" s="25"/>
      <c r="AA26" s="25"/>
      <c r="AB26" s="25"/>
      <c r="AC26" s="25"/>
      <c r="AD26" s="25"/>
      <c r="AE26" s="25"/>
      <c r="AF26" s="25"/>
      <c r="AG26" s="9"/>
      <c r="AH26" s="38"/>
      <c r="AI26" s="38"/>
      <c r="AJ26" s="38"/>
      <c r="AK26" s="38"/>
      <c r="AL26" s="42"/>
      <c r="AM26" s="42"/>
      <c r="AN26" s="42"/>
      <c r="AO26" s="42"/>
    </row>
    <row r="27" spans="1:41" ht="15" customHeight="1" x14ac:dyDescent="0.25">
      <c r="A27" s="2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25"/>
      <c r="P27" s="38"/>
      <c r="Q27" s="41"/>
      <c r="R27" s="38"/>
      <c r="S27" s="38"/>
      <c r="T27" s="25"/>
      <c r="U27" s="25"/>
      <c r="V27" s="75"/>
      <c r="W27" s="75"/>
      <c r="X27" s="25"/>
      <c r="Y27" s="25"/>
      <c r="Z27" s="25"/>
      <c r="AA27" s="25"/>
      <c r="AB27" s="25"/>
      <c r="AC27" s="25"/>
      <c r="AD27" s="25"/>
      <c r="AE27" s="25"/>
      <c r="AF27" s="25"/>
      <c r="AG27" s="9"/>
      <c r="AH27" s="38"/>
      <c r="AI27" s="38"/>
      <c r="AJ27" s="38"/>
      <c r="AK27" s="38"/>
      <c r="AL27" s="42"/>
      <c r="AM27" s="42"/>
      <c r="AN27" s="42"/>
      <c r="AO27" s="42"/>
    </row>
    <row r="28" spans="1:41" ht="15" customHeight="1" x14ac:dyDescent="0.25">
      <c r="A28" s="2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25"/>
      <c r="P28" s="38"/>
      <c r="Q28" s="41"/>
      <c r="R28" s="38"/>
      <c r="S28" s="38"/>
      <c r="T28" s="25"/>
      <c r="U28" s="25"/>
      <c r="V28" s="75"/>
      <c r="W28" s="75"/>
      <c r="X28" s="25"/>
      <c r="Y28" s="25"/>
      <c r="Z28" s="25"/>
      <c r="AA28" s="25"/>
      <c r="AB28" s="25"/>
      <c r="AC28" s="25"/>
      <c r="AD28" s="25"/>
      <c r="AE28" s="25"/>
      <c r="AF28" s="25"/>
      <c r="AG28" s="9"/>
      <c r="AH28" s="38"/>
      <c r="AI28" s="38"/>
      <c r="AJ28" s="38"/>
      <c r="AK28" s="38"/>
      <c r="AL28" s="42"/>
      <c r="AM28" s="42"/>
      <c r="AN28" s="42"/>
      <c r="AO28" s="42"/>
    </row>
    <row r="29" spans="1:41" ht="15" customHeight="1" x14ac:dyDescent="0.25">
      <c r="A29" s="2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25"/>
      <c r="P29" s="38"/>
      <c r="Q29" s="41"/>
      <c r="R29" s="38"/>
      <c r="S29" s="38"/>
      <c r="T29" s="25"/>
      <c r="U29" s="25"/>
      <c r="V29" s="75"/>
      <c r="W29" s="75"/>
      <c r="X29" s="25"/>
      <c r="Y29" s="25"/>
      <c r="Z29" s="25"/>
      <c r="AA29" s="25"/>
      <c r="AB29" s="25"/>
      <c r="AC29" s="25"/>
      <c r="AD29" s="25"/>
      <c r="AE29" s="25"/>
      <c r="AF29" s="25"/>
      <c r="AG29" s="9"/>
      <c r="AH29" s="38"/>
      <c r="AI29" s="38"/>
      <c r="AJ29" s="38"/>
      <c r="AK29" s="38"/>
      <c r="AL29" s="42"/>
      <c r="AM29" s="42"/>
      <c r="AN29" s="42"/>
      <c r="AO29" s="42"/>
    </row>
    <row r="30" spans="1:41" ht="15" customHeight="1" x14ac:dyDescent="0.25">
      <c r="A30" s="2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25"/>
      <c r="P30" s="38"/>
      <c r="Q30" s="41"/>
      <c r="R30" s="38"/>
      <c r="S30" s="38"/>
      <c r="T30" s="25"/>
      <c r="U30" s="25"/>
      <c r="V30" s="75"/>
      <c r="W30" s="75"/>
      <c r="X30" s="25"/>
      <c r="Y30" s="25"/>
      <c r="Z30" s="25"/>
      <c r="AA30" s="25"/>
      <c r="AB30" s="25"/>
      <c r="AC30" s="25"/>
      <c r="AD30" s="25"/>
      <c r="AE30" s="25"/>
      <c r="AF30" s="25"/>
      <c r="AG30" s="9"/>
      <c r="AH30" s="38"/>
      <c r="AI30" s="38"/>
      <c r="AJ30" s="38"/>
      <c r="AK30" s="38"/>
      <c r="AL30" s="42"/>
      <c r="AM30" s="42"/>
      <c r="AN30" s="42"/>
      <c r="AO30" s="42"/>
    </row>
    <row r="31" spans="1:41" ht="15" customHeight="1" x14ac:dyDescent="0.25">
      <c r="A31" s="2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5"/>
      <c r="P31" s="38"/>
      <c r="Q31" s="41"/>
      <c r="R31" s="38"/>
      <c r="S31" s="38"/>
      <c r="T31" s="25"/>
      <c r="U31" s="25"/>
      <c r="V31" s="75"/>
      <c r="W31" s="75"/>
      <c r="X31" s="25"/>
      <c r="Y31" s="25"/>
      <c r="Z31" s="25"/>
      <c r="AA31" s="25"/>
      <c r="AB31" s="25"/>
      <c r="AC31" s="25"/>
      <c r="AD31" s="25"/>
      <c r="AE31" s="25"/>
      <c r="AF31" s="25"/>
      <c r="AG31" s="9"/>
      <c r="AH31" s="38"/>
      <c r="AI31" s="38"/>
      <c r="AJ31" s="38"/>
      <c r="AK31" s="38"/>
      <c r="AL31" s="42"/>
      <c r="AM31" s="42"/>
      <c r="AN31" s="42"/>
      <c r="AO31" s="42"/>
    </row>
    <row r="32" spans="1:41" ht="15" customHeight="1" x14ac:dyDescent="0.25">
      <c r="A32" s="2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5"/>
      <c r="P32" s="38"/>
      <c r="Q32" s="41"/>
      <c r="R32" s="38"/>
      <c r="S32" s="38"/>
      <c r="T32" s="25"/>
      <c r="U32" s="25"/>
      <c r="V32" s="75"/>
      <c r="W32" s="75"/>
      <c r="X32" s="25"/>
      <c r="Y32" s="25"/>
      <c r="Z32" s="25"/>
      <c r="AA32" s="25"/>
      <c r="AB32" s="25"/>
      <c r="AC32" s="25"/>
      <c r="AD32" s="25"/>
      <c r="AE32" s="25"/>
      <c r="AF32" s="25"/>
      <c r="AG32" s="9"/>
      <c r="AH32" s="38"/>
      <c r="AI32" s="38"/>
      <c r="AJ32" s="38"/>
      <c r="AK32" s="38"/>
      <c r="AL32" s="42"/>
      <c r="AM32" s="42"/>
      <c r="AN32" s="42"/>
      <c r="AO32" s="42"/>
    </row>
    <row r="33" spans="1:41" ht="15" customHeight="1" x14ac:dyDescent="0.25">
      <c r="A33" s="24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25"/>
      <c r="P33" s="38"/>
      <c r="Q33" s="41"/>
      <c r="R33" s="38"/>
      <c r="S33" s="38"/>
      <c r="T33" s="25"/>
      <c r="U33" s="25"/>
      <c r="V33" s="75"/>
      <c r="W33" s="75"/>
      <c r="X33" s="25"/>
      <c r="Y33" s="25"/>
      <c r="Z33" s="25"/>
      <c r="AA33" s="25"/>
      <c r="AB33" s="25"/>
      <c r="AC33" s="25"/>
      <c r="AD33" s="25"/>
      <c r="AE33" s="25"/>
      <c r="AF33" s="25"/>
      <c r="AG33" s="9"/>
      <c r="AH33" s="38"/>
      <c r="AI33" s="38"/>
      <c r="AJ33" s="38"/>
      <c r="AK33" s="38"/>
      <c r="AL33" s="42"/>
      <c r="AM33" s="42"/>
      <c r="AN33" s="42"/>
      <c r="AO33" s="42"/>
    </row>
    <row r="34" spans="1:41" ht="15" customHeight="1" x14ac:dyDescent="0.25">
      <c r="A34" s="2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5"/>
      <c r="P34" s="38"/>
      <c r="Q34" s="41"/>
      <c r="R34" s="38"/>
      <c r="S34" s="38"/>
      <c r="T34" s="25"/>
      <c r="U34" s="25"/>
      <c r="V34" s="75"/>
      <c r="W34" s="75"/>
      <c r="X34" s="25"/>
      <c r="Y34" s="25"/>
      <c r="Z34" s="25"/>
      <c r="AA34" s="25"/>
      <c r="AB34" s="25"/>
      <c r="AC34" s="25"/>
      <c r="AD34" s="25"/>
      <c r="AE34" s="25"/>
      <c r="AF34" s="25"/>
      <c r="AG34" s="9"/>
      <c r="AH34" s="38"/>
      <c r="AI34" s="38"/>
      <c r="AJ34" s="38"/>
      <c r="AK34" s="38"/>
      <c r="AL34" s="42"/>
      <c r="AM34" s="42"/>
      <c r="AN34" s="42"/>
      <c r="AO34" s="42"/>
    </row>
    <row r="35" spans="1:41" ht="15" customHeight="1" x14ac:dyDescent="0.25">
      <c r="A35" s="2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5"/>
      <c r="P35" s="38"/>
      <c r="Q35" s="41"/>
      <c r="R35" s="38"/>
      <c r="S35" s="38"/>
      <c r="T35" s="25"/>
      <c r="U35" s="25"/>
      <c r="V35" s="75"/>
      <c r="W35" s="75"/>
      <c r="X35" s="25"/>
      <c r="Y35" s="25"/>
      <c r="Z35" s="25"/>
      <c r="AA35" s="25"/>
      <c r="AB35" s="25"/>
      <c r="AC35" s="25"/>
      <c r="AD35" s="25"/>
      <c r="AE35" s="25"/>
      <c r="AF35" s="25"/>
      <c r="AG35" s="9"/>
      <c r="AH35" s="38"/>
      <c r="AI35" s="38"/>
      <c r="AJ35" s="38"/>
      <c r="AK35" s="38"/>
      <c r="AL35" s="42"/>
      <c r="AM35" s="42"/>
      <c r="AN35" s="42"/>
      <c r="AO35" s="42"/>
    </row>
    <row r="36" spans="1:41" ht="15" customHeight="1" x14ac:dyDescent="0.25">
      <c r="A36" s="24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5"/>
      <c r="P36" s="38"/>
      <c r="Q36" s="41"/>
      <c r="R36" s="38"/>
      <c r="S36" s="38"/>
      <c r="T36" s="25"/>
      <c r="U36" s="25"/>
      <c r="V36" s="75"/>
      <c r="W36" s="75"/>
      <c r="X36" s="25"/>
      <c r="Y36" s="25"/>
      <c r="Z36" s="25"/>
      <c r="AA36" s="25"/>
      <c r="AB36" s="25"/>
      <c r="AC36" s="25"/>
      <c r="AD36" s="25"/>
      <c r="AE36" s="25"/>
      <c r="AF36" s="25"/>
      <c r="AG36" s="9"/>
      <c r="AH36" s="38"/>
      <c r="AI36" s="38"/>
      <c r="AJ36" s="38"/>
      <c r="AK36" s="38"/>
      <c r="AL36" s="42"/>
      <c r="AM36" s="42"/>
      <c r="AN36" s="42"/>
      <c r="AO36" s="42"/>
    </row>
    <row r="37" spans="1:41" ht="15" customHeight="1" x14ac:dyDescent="0.25">
      <c r="A37" s="24"/>
      <c r="AG37" s="9"/>
      <c r="AH37" s="38"/>
      <c r="AI37" s="38"/>
      <c r="AJ37" s="38"/>
      <c r="AK37" s="38"/>
      <c r="AL37" s="42"/>
      <c r="AM37" s="42"/>
      <c r="AN37" s="42"/>
      <c r="AO37" s="42"/>
    </row>
    <row r="38" spans="1:41" ht="15" customHeight="1" x14ac:dyDescent="0.25">
      <c r="A38" s="24"/>
      <c r="AG38" s="9"/>
      <c r="AH38" s="38"/>
      <c r="AI38" s="38"/>
      <c r="AJ38" s="38"/>
      <c r="AK38" s="38"/>
      <c r="AL38" s="42"/>
      <c r="AM38" s="42"/>
      <c r="AN38" s="42"/>
      <c r="AO38" s="42"/>
    </row>
    <row r="39" spans="1:41" ht="15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5"/>
      <c r="P39" s="38"/>
      <c r="Q39" s="41"/>
      <c r="R39" s="38"/>
      <c r="S39" s="38"/>
      <c r="T39" s="25"/>
      <c r="U39" s="25"/>
      <c r="V39" s="75"/>
      <c r="W39" s="75"/>
      <c r="X39" s="25"/>
      <c r="Y39" s="25"/>
      <c r="Z39" s="25"/>
      <c r="AA39" s="25"/>
      <c r="AB39" s="25"/>
      <c r="AC39" s="25"/>
      <c r="AD39" s="25"/>
      <c r="AE39" s="25"/>
      <c r="AF39" s="25"/>
      <c r="AG39" s="9"/>
      <c r="AH39" s="38"/>
      <c r="AI39" s="38"/>
      <c r="AJ39" s="38"/>
      <c r="AK39" s="38"/>
      <c r="AL39" s="42"/>
      <c r="AM39" s="42"/>
      <c r="AN39" s="42"/>
      <c r="AO39" s="42"/>
    </row>
    <row r="40" spans="1:41" ht="15" customHeigh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25"/>
      <c r="P40" s="38"/>
      <c r="Q40" s="41"/>
      <c r="R40" s="38"/>
      <c r="S40" s="38"/>
      <c r="T40" s="25"/>
      <c r="U40" s="25"/>
      <c r="V40" s="75"/>
      <c r="W40" s="75"/>
      <c r="X40" s="25"/>
      <c r="Y40" s="25"/>
      <c r="Z40" s="25"/>
      <c r="AA40" s="25"/>
      <c r="AB40" s="25"/>
      <c r="AC40" s="25"/>
      <c r="AD40" s="25"/>
      <c r="AE40" s="25"/>
      <c r="AF40" s="25"/>
      <c r="AG40" s="9"/>
      <c r="AH40" s="38"/>
      <c r="AI40" s="38"/>
      <c r="AJ40" s="38"/>
      <c r="AK40" s="38"/>
      <c r="AL40" s="42"/>
      <c r="AM40" s="42"/>
      <c r="AN40" s="42"/>
      <c r="AO40" s="42"/>
    </row>
    <row r="41" spans="1:41" ht="15" customHeight="1" x14ac:dyDescent="0.25">
      <c r="AG41" s="9"/>
      <c r="AH41" s="38"/>
      <c r="AI41" s="38"/>
      <c r="AJ41" s="38"/>
      <c r="AK41" s="38"/>
      <c r="AL41" s="10"/>
      <c r="AM41" s="10"/>
      <c r="AN41" s="10"/>
      <c r="AO41" s="10"/>
    </row>
    <row r="42" spans="1:41" ht="15" customHeight="1" x14ac:dyDescent="0.25">
      <c r="AG42" s="9"/>
      <c r="AH42" s="38"/>
      <c r="AI42" s="38"/>
      <c r="AJ42" s="38"/>
      <c r="AK42" s="38"/>
      <c r="AL42" s="10"/>
      <c r="AM42" s="10"/>
      <c r="AN42" s="10"/>
      <c r="AO42" s="10"/>
    </row>
    <row r="43" spans="1:41" ht="15" customHeight="1" x14ac:dyDescent="0.25">
      <c r="AG43" s="9"/>
      <c r="AH43" s="38"/>
      <c r="AI43" s="38"/>
      <c r="AJ43" s="38"/>
      <c r="AK43" s="38"/>
      <c r="AL43" s="10"/>
      <c r="AM43" s="10"/>
      <c r="AN43" s="10"/>
      <c r="AO43" s="10"/>
    </row>
    <row r="44" spans="1:41" ht="15" customHeight="1" x14ac:dyDescent="0.25">
      <c r="AG44" s="9"/>
      <c r="AH44" s="38"/>
      <c r="AI44" s="38"/>
      <c r="AJ44" s="38"/>
      <c r="AK44" s="38"/>
      <c r="AL44" s="10"/>
      <c r="AM44" s="10"/>
      <c r="AN44" s="10"/>
      <c r="AO44" s="10"/>
    </row>
    <row r="45" spans="1:41" ht="15" customHeight="1" x14ac:dyDescent="0.25">
      <c r="AG45" s="9"/>
      <c r="AL45" s="10"/>
      <c r="AM45" s="10"/>
      <c r="AN45" s="10"/>
      <c r="AO45" s="10"/>
    </row>
    <row r="46" spans="1:41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9"/>
      <c r="AL46" s="10"/>
      <c r="AM46" s="10"/>
      <c r="AN46" s="10"/>
      <c r="AO46" s="10"/>
    </row>
    <row r="47" spans="1:41" ht="1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9"/>
      <c r="AH47" s="38"/>
      <c r="AI47" s="38"/>
      <c r="AJ47" s="38"/>
      <c r="AK47" s="38"/>
      <c r="AL47" s="10"/>
      <c r="AM47" s="10"/>
      <c r="AN47" s="10"/>
      <c r="AO47" s="10"/>
    </row>
    <row r="48" spans="1:41" ht="15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9"/>
      <c r="AH48" s="38"/>
      <c r="AI48" s="38"/>
      <c r="AJ48" s="38"/>
      <c r="AK48" s="38"/>
      <c r="AL48" s="10"/>
      <c r="AM48" s="10"/>
      <c r="AN48" s="10"/>
      <c r="AO48" s="10"/>
    </row>
    <row r="49" spans="2:32" ht="14.2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2:32" ht="14.2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2:32" ht="14.2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2:32" ht="14.25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2:32" ht="14.25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2:32" ht="14.25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2:32" ht="14.25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2:32" ht="14.25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2:32" ht="14.25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2:32" ht="14.25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2:32" ht="14.25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2:32" ht="14.25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2:32" ht="14.25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2:32" ht="14.2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2:32" ht="14.25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2:32" ht="14.2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2:32" ht="14.25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2:32" ht="14.25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2:32" ht="14.25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2:32" ht="14.2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2:32" ht="14.25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2:32" ht="14.25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2:32" ht="14.25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2:32" ht="14.25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2:32" ht="14.25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2:32" ht="14.25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2:32" ht="14.2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2:32" ht="14.25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2:32" ht="14.25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2:32" ht="14.25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2:32" ht="14.25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2:32" ht="14.25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2:32" ht="14.25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2:32" ht="14.25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2:32" ht="14.25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2:32" ht="14.25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2:32" ht="14.25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2:32" ht="14.25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2:32" ht="14.25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2:32" ht="14.25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2:32" ht="14.25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2:32" ht="14.25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2:32" ht="14.25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2:32" ht="14.25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2:32" ht="14.25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2:32" ht="14.25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2:32" ht="14.25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2:32" ht="14.25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2:32" ht="14.25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2:32" ht="14.25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2:32" ht="14.25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2:32" ht="14.25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2:32" ht="14.25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2:32" ht="14.25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2:32" ht="14.25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2:32" ht="14.25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2:32" ht="14.25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2:32" ht="14.25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2:32" ht="14.25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2:32" ht="14.25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2:32" ht="14.25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2:32" ht="14.25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2:32" ht="14.25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2:32" ht="14.25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2:32" ht="14.25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2:32" ht="14.25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2:32" ht="14.2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2:32" ht="14.2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2:32" ht="14.2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2:32" ht="14.2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2:32" ht="14.2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2:32" ht="14.2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2:32" ht="14.2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2:32" ht="14.2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2:32" ht="14.2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2:32" ht="14.2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2:32" ht="14.2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2:32" ht="14.2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2:32" ht="14.2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2:32" ht="14.2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2:32" ht="14.2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2:32" ht="14.2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2:32" ht="14.2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2:32" ht="14.2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2:32" ht="14.2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2:32" ht="14.2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2:32" ht="14.2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2:32" ht="14.2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2:32" ht="14.2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2:32" ht="14.2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2:32" ht="14.2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2:32" ht="14.2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2:32" ht="14.2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2:32" ht="14.2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2:32" ht="14.2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2:32" ht="14.2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2:32" ht="14.2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2:32" ht="14.2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2:32" ht="14.2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2:32" ht="14.2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2:32" ht="14.2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2:32" ht="14.2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2:32" ht="14.2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1"/>
  <sheetViews>
    <sheetView zoomScale="90" zoomScaleNormal="90" workbookViewId="0"/>
  </sheetViews>
  <sheetFormatPr defaultRowHeight="15" x14ac:dyDescent="0.25"/>
  <cols>
    <col min="1" max="1" width="0.7109375" style="10" customWidth="1"/>
    <col min="2" max="2" width="38.42578125" style="79" customWidth="1"/>
    <col min="3" max="3" width="24.140625" style="80" customWidth="1"/>
    <col min="4" max="4" width="10.5703125" style="114" customWidth="1"/>
    <col min="5" max="5" width="7.5703125" style="114" customWidth="1"/>
    <col min="6" max="6" width="0.7109375" style="32" customWidth="1"/>
    <col min="7" max="11" width="5.28515625" style="80" customWidth="1"/>
    <col min="12" max="12" width="6" style="80" customWidth="1"/>
    <col min="13" max="16" width="5.28515625" style="80" customWidth="1"/>
    <col min="17" max="21" width="6.7109375" style="80" customWidth="1"/>
    <col min="22" max="22" width="10.7109375" style="80" customWidth="1"/>
    <col min="23" max="23" width="24.5703125" style="114" customWidth="1"/>
    <col min="24" max="24" width="9.7109375" style="80" customWidth="1"/>
    <col min="25" max="30" width="9.140625" style="3"/>
  </cols>
  <sheetData>
    <row r="1" spans="1:30" ht="17.25" customHeight="1" x14ac:dyDescent="0.3">
      <c r="A1" s="9"/>
      <c r="B1" s="127" t="s">
        <v>63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7"/>
      <c r="X1" s="82"/>
      <c r="Y1" s="98"/>
      <c r="Z1" s="98"/>
      <c r="AA1" s="98"/>
      <c r="AB1" s="98"/>
      <c r="AC1" s="98"/>
      <c r="AD1" s="98"/>
    </row>
    <row r="2" spans="1:30" x14ac:dyDescent="0.25">
      <c r="A2" s="9"/>
      <c r="B2" s="11" t="s">
        <v>112</v>
      </c>
      <c r="C2" s="124" t="s">
        <v>113</v>
      </c>
      <c r="D2" s="12"/>
      <c r="E2" s="12"/>
      <c r="F2" s="100"/>
      <c r="G2" s="99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99"/>
      <c r="X2" s="28"/>
      <c r="Y2" s="98"/>
      <c r="Z2" s="98"/>
      <c r="AA2" s="98"/>
      <c r="AB2" s="98"/>
      <c r="AC2" s="98"/>
      <c r="AD2" s="98"/>
    </row>
    <row r="3" spans="1:30" x14ac:dyDescent="0.25">
      <c r="A3" s="9"/>
      <c r="B3" s="101" t="s">
        <v>43</v>
      </c>
      <c r="C3" s="23" t="s">
        <v>44</v>
      </c>
      <c r="D3" s="102" t="s">
        <v>45</v>
      </c>
      <c r="E3" s="103" t="s">
        <v>1</v>
      </c>
      <c r="F3" s="25"/>
      <c r="G3" s="104" t="s">
        <v>46</v>
      </c>
      <c r="H3" s="105" t="s">
        <v>47</v>
      </c>
      <c r="I3" s="105" t="s">
        <v>32</v>
      </c>
      <c r="J3" s="18" t="s">
        <v>48</v>
      </c>
      <c r="K3" s="106" t="s">
        <v>49</v>
      </c>
      <c r="L3" s="106" t="s">
        <v>50</v>
      </c>
      <c r="M3" s="104" t="s">
        <v>51</v>
      </c>
      <c r="N3" s="104" t="s">
        <v>31</v>
      </c>
      <c r="O3" s="105" t="s">
        <v>52</v>
      </c>
      <c r="P3" s="104" t="s">
        <v>47</v>
      </c>
      <c r="Q3" s="104" t="s">
        <v>17</v>
      </c>
      <c r="R3" s="104">
        <v>1</v>
      </c>
      <c r="S3" s="104">
        <v>2</v>
      </c>
      <c r="T3" s="104">
        <v>3</v>
      </c>
      <c r="U3" s="104" t="s">
        <v>53</v>
      </c>
      <c r="V3" s="121" t="s">
        <v>62</v>
      </c>
      <c r="W3" s="17" t="s">
        <v>54</v>
      </c>
      <c r="X3" s="17" t="s">
        <v>55</v>
      </c>
      <c r="Y3" s="98"/>
      <c r="Z3" s="98"/>
      <c r="AA3" s="98"/>
      <c r="AB3" s="98"/>
      <c r="AC3" s="98"/>
      <c r="AD3" s="98"/>
    </row>
    <row r="4" spans="1:30" x14ac:dyDescent="0.25">
      <c r="A4" s="9"/>
      <c r="B4" s="156" t="s">
        <v>66</v>
      </c>
      <c r="C4" s="157" t="s">
        <v>67</v>
      </c>
      <c r="D4" s="158" t="s">
        <v>154</v>
      </c>
      <c r="E4" s="159" t="s">
        <v>124</v>
      </c>
      <c r="F4" s="25"/>
      <c r="G4" s="160"/>
      <c r="H4" s="161"/>
      <c r="I4" s="161">
        <v>1</v>
      </c>
      <c r="J4" s="162" t="s">
        <v>155</v>
      </c>
      <c r="K4" s="162">
        <v>6</v>
      </c>
      <c r="L4" s="162" t="s">
        <v>56</v>
      </c>
      <c r="M4" s="162">
        <v>1</v>
      </c>
      <c r="N4" s="162"/>
      <c r="O4" s="160"/>
      <c r="P4" s="161"/>
      <c r="Q4" s="163" t="s">
        <v>156</v>
      </c>
      <c r="R4" s="163" t="s">
        <v>157</v>
      </c>
      <c r="S4" s="163"/>
      <c r="T4" s="163" t="s">
        <v>158</v>
      </c>
      <c r="U4" s="163" t="s">
        <v>158</v>
      </c>
      <c r="V4" s="164">
        <v>0.4</v>
      </c>
      <c r="W4" s="157" t="s">
        <v>159</v>
      </c>
      <c r="X4" s="165" t="s">
        <v>69</v>
      </c>
      <c r="Y4" s="98"/>
      <c r="Z4" s="98"/>
      <c r="AA4" s="98"/>
      <c r="AB4" s="98"/>
      <c r="AC4" s="98"/>
      <c r="AD4" s="98"/>
    </row>
    <row r="5" spans="1:30" x14ac:dyDescent="0.25">
      <c r="A5" s="9"/>
      <c r="B5" s="156" t="s">
        <v>70</v>
      </c>
      <c r="C5" s="157" t="s">
        <v>71</v>
      </c>
      <c r="D5" s="158" t="s">
        <v>154</v>
      </c>
      <c r="E5" s="159" t="s">
        <v>124</v>
      </c>
      <c r="F5" s="25"/>
      <c r="G5" s="160"/>
      <c r="H5" s="161"/>
      <c r="I5" s="161">
        <v>1</v>
      </c>
      <c r="J5" s="162" t="s">
        <v>155</v>
      </c>
      <c r="K5" s="162">
        <v>1</v>
      </c>
      <c r="L5" s="162" t="s">
        <v>57</v>
      </c>
      <c r="M5" s="162">
        <v>1</v>
      </c>
      <c r="N5" s="162"/>
      <c r="O5" s="160"/>
      <c r="P5" s="161">
        <v>1</v>
      </c>
      <c r="Q5" s="163" t="s">
        <v>160</v>
      </c>
      <c r="R5" s="163" t="s">
        <v>160</v>
      </c>
      <c r="S5" s="163"/>
      <c r="T5" s="163"/>
      <c r="U5" s="163"/>
      <c r="V5" s="164">
        <v>1</v>
      </c>
      <c r="W5" s="157" t="s">
        <v>161</v>
      </c>
      <c r="X5" s="165" t="s">
        <v>72</v>
      </c>
      <c r="Y5" s="98"/>
      <c r="Z5" s="98"/>
      <c r="AA5" s="98"/>
      <c r="AB5" s="98"/>
      <c r="AC5" s="98"/>
      <c r="AD5" s="98"/>
    </row>
    <row r="6" spans="1:30" x14ac:dyDescent="0.25">
      <c r="A6" s="24"/>
      <c r="B6" s="156" t="s">
        <v>73</v>
      </c>
      <c r="C6" s="157" t="s">
        <v>74</v>
      </c>
      <c r="D6" s="158" t="s">
        <v>154</v>
      </c>
      <c r="E6" s="159" t="s">
        <v>124</v>
      </c>
      <c r="F6" s="25"/>
      <c r="G6" s="160">
        <v>1</v>
      </c>
      <c r="H6" s="161"/>
      <c r="I6" s="161"/>
      <c r="J6" s="162" t="s">
        <v>155</v>
      </c>
      <c r="K6" s="162">
        <v>1</v>
      </c>
      <c r="L6" s="162"/>
      <c r="M6" s="162">
        <v>1</v>
      </c>
      <c r="N6" s="162"/>
      <c r="O6" s="160"/>
      <c r="P6" s="161">
        <v>3</v>
      </c>
      <c r="Q6" s="163" t="s">
        <v>162</v>
      </c>
      <c r="R6" s="163" t="s">
        <v>163</v>
      </c>
      <c r="S6" s="163" t="s">
        <v>158</v>
      </c>
      <c r="T6" s="163" t="s">
        <v>164</v>
      </c>
      <c r="U6" s="163"/>
      <c r="V6" s="164">
        <v>0.5</v>
      </c>
      <c r="W6" s="157" t="s">
        <v>165</v>
      </c>
      <c r="X6" s="165" t="s">
        <v>75</v>
      </c>
      <c r="Y6" s="98"/>
      <c r="Z6" s="98"/>
      <c r="AA6" s="98"/>
      <c r="AB6" s="98"/>
      <c r="AC6" s="98"/>
      <c r="AD6" s="98"/>
    </row>
    <row r="7" spans="1:30" x14ac:dyDescent="0.25">
      <c r="A7" s="24"/>
      <c r="B7" s="156" t="s">
        <v>76</v>
      </c>
      <c r="C7" s="157" t="s">
        <v>77</v>
      </c>
      <c r="D7" s="158" t="s">
        <v>154</v>
      </c>
      <c r="E7" s="159" t="s">
        <v>124</v>
      </c>
      <c r="F7" s="25"/>
      <c r="G7" s="160">
        <v>1</v>
      </c>
      <c r="H7" s="161"/>
      <c r="I7" s="161"/>
      <c r="J7" s="162" t="s">
        <v>166</v>
      </c>
      <c r="K7" s="162">
        <v>6</v>
      </c>
      <c r="L7" s="162"/>
      <c r="M7" s="162">
        <v>1</v>
      </c>
      <c r="N7" s="162"/>
      <c r="O7" s="160"/>
      <c r="P7" s="161"/>
      <c r="Q7" s="163" t="s">
        <v>152</v>
      </c>
      <c r="R7" s="163" t="s">
        <v>164</v>
      </c>
      <c r="S7" s="163" t="s">
        <v>157</v>
      </c>
      <c r="T7" s="163"/>
      <c r="U7" s="163"/>
      <c r="V7" s="164">
        <v>0.75</v>
      </c>
      <c r="W7" s="157" t="s">
        <v>159</v>
      </c>
      <c r="X7" s="165" t="s">
        <v>78</v>
      </c>
      <c r="Y7" s="98"/>
      <c r="Z7" s="98"/>
      <c r="AA7" s="98"/>
      <c r="AB7" s="98"/>
      <c r="AC7" s="98"/>
      <c r="AD7" s="98"/>
    </row>
    <row r="8" spans="1:30" x14ac:dyDescent="0.25">
      <c r="A8" s="24"/>
      <c r="B8" s="156" t="s">
        <v>79</v>
      </c>
      <c r="C8" s="157" t="s">
        <v>80</v>
      </c>
      <c r="D8" s="158" t="s">
        <v>154</v>
      </c>
      <c r="E8" s="159" t="s">
        <v>130</v>
      </c>
      <c r="F8" s="25"/>
      <c r="G8" s="160"/>
      <c r="H8" s="161"/>
      <c r="I8" s="161">
        <v>1</v>
      </c>
      <c r="J8" s="162" t="s">
        <v>166</v>
      </c>
      <c r="K8" s="162">
        <v>7</v>
      </c>
      <c r="L8" s="162"/>
      <c r="M8" s="162">
        <v>1</v>
      </c>
      <c r="N8" s="162"/>
      <c r="O8" s="160"/>
      <c r="P8" s="161">
        <v>1</v>
      </c>
      <c r="Q8" s="163" t="s">
        <v>167</v>
      </c>
      <c r="R8" s="163" t="s">
        <v>158</v>
      </c>
      <c r="S8" s="163" t="s">
        <v>168</v>
      </c>
      <c r="T8" s="163"/>
      <c r="U8" s="163"/>
      <c r="V8" s="164">
        <v>0.5</v>
      </c>
      <c r="W8" s="157" t="s">
        <v>169</v>
      </c>
      <c r="X8" s="165" t="s">
        <v>81</v>
      </c>
      <c r="Y8" s="98"/>
      <c r="Z8" s="98"/>
      <c r="AA8" s="98"/>
      <c r="AB8" s="98"/>
      <c r="AC8" s="98"/>
      <c r="AD8" s="98"/>
    </row>
    <row r="9" spans="1:30" x14ac:dyDescent="0.25">
      <c r="A9" s="24"/>
      <c r="B9" s="156" t="s">
        <v>170</v>
      </c>
      <c r="C9" s="157" t="s">
        <v>171</v>
      </c>
      <c r="D9" s="158" t="s">
        <v>154</v>
      </c>
      <c r="E9" s="159" t="s">
        <v>130</v>
      </c>
      <c r="F9" s="25"/>
      <c r="G9" s="160"/>
      <c r="H9" s="161"/>
      <c r="I9" s="161">
        <v>1</v>
      </c>
      <c r="J9" s="162" t="s">
        <v>166</v>
      </c>
      <c r="K9" s="162">
        <v>2</v>
      </c>
      <c r="L9" s="162"/>
      <c r="M9" s="162">
        <v>1</v>
      </c>
      <c r="N9" s="162"/>
      <c r="O9" s="160"/>
      <c r="P9" s="161">
        <v>1</v>
      </c>
      <c r="Q9" s="163" t="s">
        <v>172</v>
      </c>
      <c r="R9" s="163" t="s">
        <v>173</v>
      </c>
      <c r="S9" s="163" t="s">
        <v>173</v>
      </c>
      <c r="T9" s="163"/>
      <c r="U9" s="163"/>
      <c r="V9" s="164">
        <v>0.5</v>
      </c>
      <c r="W9" s="157" t="s">
        <v>174</v>
      </c>
      <c r="X9" s="165" t="s">
        <v>175</v>
      </c>
      <c r="Y9" s="98"/>
      <c r="Z9" s="98"/>
      <c r="AA9" s="98"/>
      <c r="AB9" s="98"/>
      <c r="AC9" s="98"/>
      <c r="AD9" s="98"/>
    </row>
    <row r="10" spans="1:30" x14ac:dyDescent="0.25">
      <c r="A10" s="24"/>
      <c r="B10" s="156" t="s">
        <v>82</v>
      </c>
      <c r="C10" s="157" t="s">
        <v>83</v>
      </c>
      <c r="D10" s="158" t="s">
        <v>154</v>
      </c>
      <c r="E10" s="166" t="s">
        <v>130</v>
      </c>
      <c r="F10" s="25"/>
      <c r="G10" s="160">
        <v>1</v>
      </c>
      <c r="H10" s="161"/>
      <c r="I10" s="161"/>
      <c r="J10" s="162" t="s">
        <v>166</v>
      </c>
      <c r="K10" s="162">
        <v>2</v>
      </c>
      <c r="L10" s="162" t="s">
        <v>57</v>
      </c>
      <c r="M10" s="162">
        <v>1</v>
      </c>
      <c r="N10" s="162"/>
      <c r="O10" s="160"/>
      <c r="P10" s="161">
        <v>1</v>
      </c>
      <c r="Q10" s="163" t="s">
        <v>176</v>
      </c>
      <c r="R10" s="163"/>
      <c r="S10" s="163" t="s">
        <v>160</v>
      </c>
      <c r="T10" s="163" t="s">
        <v>177</v>
      </c>
      <c r="U10" s="163"/>
      <c r="V10" s="164">
        <v>1</v>
      </c>
      <c r="W10" s="157" t="s">
        <v>178</v>
      </c>
      <c r="X10" s="165" t="s">
        <v>84</v>
      </c>
      <c r="Y10" s="98"/>
      <c r="Z10" s="98"/>
      <c r="AA10" s="98"/>
      <c r="AB10" s="98"/>
      <c r="AC10" s="98"/>
      <c r="AD10" s="98"/>
    </row>
    <row r="11" spans="1:30" x14ac:dyDescent="0.25">
      <c r="A11" s="9"/>
      <c r="B11" s="156" t="s">
        <v>85</v>
      </c>
      <c r="C11" s="157" t="s">
        <v>86</v>
      </c>
      <c r="D11" s="158" t="s">
        <v>154</v>
      </c>
      <c r="E11" s="166" t="s">
        <v>130</v>
      </c>
      <c r="F11" s="25"/>
      <c r="G11" s="160">
        <v>1</v>
      </c>
      <c r="H11" s="161"/>
      <c r="I11" s="161"/>
      <c r="J11" s="162" t="s">
        <v>166</v>
      </c>
      <c r="K11" s="162">
        <v>2</v>
      </c>
      <c r="L11" s="162" t="s">
        <v>56</v>
      </c>
      <c r="M11" s="162">
        <v>1</v>
      </c>
      <c r="N11" s="162">
        <v>1</v>
      </c>
      <c r="O11" s="160">
        <v>2</v>
      </c>
      <c r="P11" s="161">
        <v>5</v>
      </c>
      <c r="Q11" s="163" t="s">
        <v>179</v>
      </c>
      <c r="R11" s="163"/>
      <c r="S11" s="163" t="s">
        <v>180</v>
      </c>
      <c r="T11" s="163" t="s">
        <v>177</v>
      </c>
      <c r="U11" s="163" t="s">
        <v>181</v>
      </c>
      <c r="V11" s="164">
        <v>0.81799999999999995</v>
      </c>
      <c r="W11" s="157" t="s">
        <v>165</v>
      </c>
      <c r="X11" s="165" t="s">
        <v>87</v>
      </c>
      <c r="Y11" s="98"/>
      <c r="Z11" s="98"/>
      <c r="AA11" s="98"/>
      <c r="AB11" s="98"/>
      <c r="AC11" s="98"/>
      <c r="AD11" s="98"/>
    </row>
    <row r="12" spans="1:30" x14ac:dyDescent="0.25">
      <c r="A12" s="9"/>
      <c r="B12" s="156" t="s">
        <v>88</v>
      </c>
      <c r="C12" s="157" t="s">
        <v>89</v>
      </c>
      <c r="D12" s="158" t="s">
        <v>154</v>
      </c>
      <c r="E12" s="166" t="s">
        <v>130</v>
      </c>
      <c r="F12" s="38"/>
      <c r="G12" s="160">
        <v>1</v>
      </c>
      <c r="H12" s="161"/>
      <c r="I12" s="161"/>
      <c r="J12" s="162" t="s">
        <v>166</v>
      </c>
      <c r="K12" s="162">
        <v>2</v>
      </c>
      <c r="L12" s="162"/>
      <c r="M12" s="162">
        <v>1</v>
      </c>
      <c r="N12" s="162"/>
      <c r="O12" s="160"/>
      <c r="P12" s="161"/>
      <c r="Q12" s="163" t="s">
        <v>182</v>
      </c>
      <c r="R12" s="163" t="s">
        <v>164</v>
      </c>
      <c r="S12" s="163" t="s">
        <v>168</v>
      </c>
      <c r="T12" s="163" t="s">
        <v>164</v>
      </c>
      <c r="U12" s="163"/>
      <c r="V12" s="164">
        <v>0.71399999999999997</v>
      </c>
      <c r="W12" s="157" t="s">
        <v>64</v>
      </c>
      <c r="X12" s="165" t="s">
        <v>90</v>
      </c>
      <c r="Y12" s="98"/>
      <c r="Z12" s="98"/>
      <c r="AA12" s="98"/>
      <c r="AB12" s="98"/>
      <c r="AC12" s="98"/>
      <c r="AD12" s="98"/>
    </row>
    <row r="13" spans="1:30" x14ac:dyDescent="0.25">
      <c r="A13" s="9"/>
      <c r="B13" s="156" t="s">
        <v>91</v>
      </c>
      <c r="C13" s="157" t="s">
        <v>92</v>
      </c>
      <c r="D13" s="158" t="s">
        <v>154</v>
      </c>
      <c r="E13" s="166" t="s">
        <v>130</v>
      </c>
      <c r="F13" s="25"/>
      <c r="G13" s="160">
        <v>1</v>
      </c>
      <c r="H13" s="161"/>
      <c r="I13" s="161"/>
      <c r="J13" s="162" t="s">
        <v>166</v>
      </c>
      <c r="K13" s="162">
        <v>3</v>
      </c>
      <c r="L13" s="162"/>
      <c r="M13" s="162">
        <v>1</v>
      </c>
      <c r="N13" s="162"/>
      <c r="O13" s="160">
        <v>1</v>
      </c>
      <c r="P13" s="161"/>
      <c r="Q13" s="163" t="s">
        <v>167</v>
      </c>
      <c r="R13" s="163" t="s">
        <v>177</v>
      </c>
      <c r="S13" s="163" t="s">
        <v>158</v>
      </c>
      <c r="T13" s="163" t="s">
        <v>183</v>
      </c>
      <c r="U13" s="163" t="s">
        <v>164</v>
      </c>
      <c r="V13" s="164">
        <v>0.5</v>
      </c>
      <c r="W13" s="157" t="s">
        <v>184</v>
      </c>
      <c r="X13" s="165" t="s">
        <v>93</v>
      </c>
      <c r="Y13" s="98"/>
      <c r="Z13" s="98"/>
      <c r="AA13" s="98"/>
      <c r="AB13" s="98"/>
      <c r="AC13" s="98"/>
      <c r="AD13" s="98"/>
    </row>
    <row r="14" spans="1:30" x14ac:dyDescent="0.25">
      <c r="A14" s="9"/>
      <c r="B14" s="158" t="s">
        <v>94</v>
      </c>
      <c r="C14" s="167" t="s">
        <v>95</v>
      </c>
      <c r="D14" s="158" t="s">
        <v>154</v>
      </c>
      <c r="E14" s="168" t="s">
        <v>130</v>
      </c>
      <c r="F14" s="25"/>
      <c r="G14" s="160">
        <v>1</v>
      </c>
      <c r="H14" s="160"/>
      <c r="I14" s="160"/>
      <c r="J14" s="160" t="s">
        <v>166</v>
      </c>
      <c r="K14" s="160">
        <v>4</v>
      </c>
      <c r="L14" s="160"/>
      <c r="M14" s="160">
        <v>1</v>
      </c>
      <c r="N14" s="160"/>
      <c r="O14" s="160">
        <v>1</v>
      </c>
      <c r="P14" s="160"/>
      <c r="Q14" s="163" t="s">
        <v>185</v>
      </c>
      <c r="R14" s="163"/>
      <c r="S14" s="163" t="s">
        <v>186</v>
      </c>
      <c r="T14" s="163" t="s">
        <v>186</v>
      </c>
      <c r="U14" s="163" t="s">
        <v>173</v>
      </c>
      <c r="V14" s="164">
        <v>0.375</v>
      </c>
      <c r="W14" s="167" t="s">
        <v>184</v>
      </c>
      <c r="X14" s="165" t="s">
        <v>96</v>
      </c>
      <c r="Y14" s="98"/>
      <c r="Z14" s="98"/>
      <c r="AA14" s="98"/>
      <c r="AB14" s="98"/>
      <c r="AC14" s="98"/>
      <c r="AD14" s="98"/>
    </row>
    <row r="15" spans="1:30" x14ac:dyDescent="0.25">
      <c r="A15" s="9"/>
      <c r="B15" s="156" t="s">
        <v>97</v>
      </c>
      <c r="C15" s="157" t="s">
        <v>98</v>
      </c>
      <c r="D15" s="158" t="s">
        <v>154</v>
      </c>
      <c r="E15" s="166" t="s">
        <v>130</v>
      </c>
      <c r="F15" s="25"/>
      <c r="G15" s="160">
        <v>1</v>
      </c>
      <c r="H15" s="161"/>
      <c r="I15" s="161"/>
      <c r="J15" s="162" t="s">
        <v>166</v>
      </c>
      <c r="K15" s="162">
        <v>3</v>
      </c>
      <c r="L15" s="162"/>
      <c r="M15" s="162">
        <v>1</v>
      </c>
      <c r="N15" s="162"/>
      <c r="O15" s="160"/>
      <c r="P15" s="161"/>
      <c r="Q15" s="163" t="s">
        <v>187</v>
      </c>
      <c r="R15" s="163" t="s">
        <v>173</v>
      </c>
      <c r="S15" s="163" t="s">
        <v>158</v>
      </c>
      <c r="T15" s="163" t="s">
        <v>177</v>
      </c>
      <c r="U15" s="163" t="s">
        <v>183</v>
      </c>
      <c r="V15" s="164">
        <v>0.42899999999999999</v>
      </c>
      <c r="W15" s="157" t="s">
        <v>184</v>
      </c>
      <c r="X15" s="165" t="s">
        <v>99</v>
      </c>
      <c r="Y15" s="98"/>
      <c r="Z15" s="98"/>
      <c r="AA15" s="98"/>
      <c r="AB15" s="98"/>
      <c r="AC15" s="98"/>
      <c r="AD15" s="98"/>
    </row>
    <row r="16" spans="1:30" x14ac:dyDescent="0.25">
      <c r="A16" s="9"/>
      <c r="B16" s="156" t="s">
        <v>188</v>
      </c>
      <c r="C16" s="157" t="s">
        <v>189</v>
      </c>
      <c r="D16" s="158" t="s">
        <v>154</v>
      </c>
      <c r="E16" s="166" t="s">
        <v>130</v>
      </c>
      <c r="F16" s="25"/>
      <c r="G16" s="160"/>
      <c r="H16" s="161"/>
      <c r="I16" s="161">
        <v>1</v>
      </c>
      <c r="J16" s="162" t="s">
        <v>166</v>
      </c>
      <c r="K16" s="162">
        <v>4</v>
      </c>
      <c r="L16" s="162"/>
      <c r="M16" s="162">
        <v>1</v>
      </c>
      <c r="N16" s="162"/>
      <c r="O16" s="160"/>
      <c r="P16" s="161">
        <v>1</v>
      </c>
      <c r="Q16" s="165" t="s">
        <v>156</v>
      </c>
      <c r="R16" s="163" t="s">
        <v>164</v>
      </c>
      <c r="S16" s="163" t="s">
        <v>158</v>
      </c>
      <c r="T16" s="163" t="s">
        <v>164</v>
      </c>
      <c r="U16" s="163" t="s">
        <v>183</v>
      </c>
      <c r="V16" s="164">
        <v>0.4</v>
      </c>
      <c r="W16" s="157" t="s">
        <v>184</v>
      </c>
      <c r="X16" s="165" t="s">
        <v>190</v>
      </c>
      <c r="Y16" s="98"/>
      <c r="Z16" s="98"/>
      <c r="AA16" s="98"/>
      <c r="AB16" s="98"/>
      <c r="AC16" s="98"/>
      <c r="AD16" s="98"/>
    </row>
    <row r="17" spans="1:32" x14ac:dyDescent="0.25">
      <c r="A17" s="24"/>
      <c r="B17" s="23" t="s">
        <v>7</v>
      </c>
      <c r="C17" s="18"/>
      <c r="D17" s="17"/>
      <c r="E17" s="107"/>
      <c r="F17" s="108"/>
      <c r="G17" s="19">
        <f>SUM(G4:G16)</f>
        <v>8</v>
      </c>
      <c r="H17" s="19"/>
      <c r="I17" s="19">
        <f>SUM(I4:I12)</f>
        <v>4</v>
      </c>
      <c r="J17" s="18"/>
      <c r="K17" s="18"/>
      <c r="L17" s="18"/>
      <c r="M17" s="19">
        <f>SUM(M4:M16)</f>
        <v>13</v>
      </c>
      <c r="N17" s="19">
        <f>SUM(N4:N16)</f>
        <v>1</v>
      </c>
      <c r="O17" s="19">
        <f>SUM(O4:O16)</f>
        <v>4</v>
      </c>
      <c r="P17" s="19">
        <f>SUM(P4:P16)</f>
        <v>13</v>
      </c>
      <c r="Q17" s="110" t="s">
        <v>191</v>
      </c>
      <c r="R17" s="110" t="s">
        <v>192</v>
      </c>
      <c r="S17" s="110" t="s">
        <v>193</v>
      </c>
      <c r="T17" s="110" t="s">
        <v>105</v>
      </c>
      <c r="U17" s="110" t="s">
        <v>194</v>
      </c>
      <c r="V17" s="36">
        <v>0.627</v>
      </c>
      <c r="W17" s="109"/>
      <c r="X17" s="110"/>
      <c r="Y17" s="98"/>
      <c r="Z17" s="98"/>
      <c r="AA17" s="98"/>
      <c r="AB17" s="98"/>
      <c r="AC17" s="98"/>
      <c r="AD17" s="98"/>
    </row>
    <row r="18" spans="1:32" x14ac:dyDescent="0.25">
      <c r="A18" s="24"/>
      <c r="B18" s="118" t="s">
        <v>59</v>
      </c>
      <c r="C18" s="120" t="s">
        <v>195</v>
      </c>
      <c r="D18" s="128"/>
      <c r="E18" s="84"/>
      <c r="F18" s="85"/>
      <c r="G18" s="120"/>
      <c r="H18" s="84"/>
      <c r="I18" s="87"/>
      <c r="J18" s="84"/>
      <c r="K18" s="84"/>
      <c r="L18" s="84"/>
      <c r="M18" s="84"/>
      <c r="N18" s="84"/>
      <c r="O18" s="84"/>
      <c r="P18" s="84"/>
      <c r="Q18" s="169"/>
      <c r="R18" s="170"/>
      <c r="S18" s="169"/>
      <c r="T18" s="169"/>
      <c r="U18" s="169"/>
      <c r="V18" s="84"/>
      <c r="W18" s="116"/>
      <c r="X18" s="117"/>
      <c r="Y18" s="98"/>
      <c r="Z18" s="98"/>
      <c r="AA18" s="98"/>
      <c r="AB18" s="98"/>
      <c r="AC18" s="98"/>
      <c r="AD18" s="98"/>
    </row>
    <row r="19" spans="1:32" x14ac:dyDescent="0.25">
      <c r="A19" s="24"/>
      <c r="B19" s="129"/>
      <c r="C19" s="130"/>
      <c r="D19" s="130"/>
      <c r="E19" s="112"/>
      <c r="F19" s="112"/>
      <c r="G19" s="131"/>
      <c r="H19" s="132"/>
      <c r="I19" s="111"/>
      <c r="J19" s="132"/>
      <c r="K19" s="111"/>
      <c r="L19" s="132"/>
      <c r="M19" s="111"/>
      <c r="N19" s="111"/>
      <c r="O19" s="111"/>
      <c r="P19" s="111"/>
      <c r="Q19" s="171"/>
      <c r="R19" s="171"/>
      <c r="S19" s="171"/>
      <c r="T19" s="171"/>
      <c r="U19" s="171"/>
      <c r="V19" s="111"/>
      <c r="W19" s="111"/>
      <c r="X19" s="133"/>
      <c r="Y19" s="98"/>
      <c r="Z19" s="98"/>
      <c r="AA19" s="98"/>
      <c r="AB19" s="98"/>
      <c r="AC19" s="98"/>
      <c r="AD19" s="98"/>
    </row>
    <row r="20" spans="1:32" x14ac:dyDescent="0.25">
      <c r="A20" s="9"/>
      <c r="B20" s="23" t="s">
        <v>100</v>
      </c>
      <c r="C20" s="23" t="s">
        <v>44</v>
      </c>
      <c r="D20" s="17" t="s">
        <v>45</v>
      </c>
      <c r="E20" s="22" t="s">
        <v>1</v>
      </c>
      <c r="F20" s="25"/>
      <c r="G20" s="19" t="s">
        <v>46</v>
      </c>
      <c r="H20" s="16" t="s">
        <v>47</v>
      </c>
      <c r="I20" s="16" t="s">
        <v>32</v>
      </c>
      <c r="J20" s="18" t="s">
        <v>48</v>
      </c>
      <c r="K20" s="18" t="s">
        <v>49</v>
      </c>
      <c r="L20" s="18" t="s">
        <v>50</v>
      </c>
      <c r="M20" s="19" t="s">
        <v>51</v>
      </c>
      <c r="N20" s="19" t="s">
        <v>31</v>
      </c>
      <c r="O20" s="16" t="s">
        <v>52</v>
      </c>
      <c r="P20" s="19" t="s">
        <v>47</v>
      </c>
      <c r="Q20" s="110" t="s">
        <v>17</v>
      </c>
      <c r="R20" s="110">
        <v>1</v>
      </c>
      <c r="S20" s="110">
        <v>2</v>
      </c>
      <c r="T20" s="110">
        <v>3</v>
      </c>
      <c r="U20" s="110" t="s">
        <v>53</v>
      </c>
      <c r="V20" s="18" t="s">
        <v>22</v>
      </c>
      <c r="W20" s="17" t="s">
        <v>54</v>
      </c>
      <c r="X20" s="17" t="s">
        <v>55</v>
      </c>
      <c r="Y20" s="98"/>
      <c r="Z20" s="98"/>
      <c r="AA20" s="98"/>
      <c r="AB20" s="98"/>
      <c r="AC20" s="98"/>
      <c r="AD20" s="98"/>
    </row>
    <row r="21" spans="1:32" x14ac:dyDescent="0.25">
      <c r="A21" s="9"/>
      <c r="B21" s="172" t="s">
        <v>196</v>
      </c>
      <c r="C21" s="173" t="s">
        <v>197</v>
      </c>
      <c r="D21" s="174" t="s">
        <v>154</v>
      </c>
      <c r="E21" s="175" t="s">
        <v>117</v>
      </c>
      <c r="F21" s="108"/>
      <c r="G21" s="176">
        <v>1</v>
      </c>
      <c r="H21" s="177"/>
      <c r="I21" s="177"/>
      <c r="J21" s="178" t="s">
        <v>166</v>
      </c>
      <c r="K21" s="178">
        <v>3</v>
      </c>
      <c r="L21" s="162"/>
      <c r="M21" s="178">
        <v>1</v>
      </c>
      <c r="N21" s="176">
        <v>0</v>
      </c>
      <c r="O21" s="177">
        <v>0</v>
      </c>
      <c r="P21" s="177">
        <v>0</v>
      </c>
      <c r="Q21" s="179" t="s">
        <v>162</v>
      </c>
      <c r="R21" s="179"/>
      <c r="S21" s="179" t="s">
        <v>186</v>
      </c>
      <c r="T21" s="179" t="s">
        <v>180</v>
      </c>
      <c r="U21" s="179" t="s">
        <v>158</v>
      </c>
      <c r="V21" s="180">
        <v>0.5</v>
      </c>
      <c r="W21" s="173" t="s">
        <v>198</v>
      </c>
      <c r="X21" s="181" t="s">
        <v>199</v>
      </c>
      <c r="Y21" s="98"/>
      <c r="Z21" s="98"/>
      <c r="AA21" s="98"/>
      <c r="AB21" s="98"/>
      <c r="AC21" s="98"/>
      <c r="AD21" s="98"/>
    </row>
    <row r="22" spans="1:32" x14ac:dyDescent="0.25">
      <c r="A22" s="24"/>
      <c r="B22" s="129"/>
      <c r="C22" s="130"/>
      <c r="D22" s="130"/>
      <c r="E22" s="112"/>
      <c r="F22" s="112"/>
      <c r="G22" s="131"/>
      <c r="H22" s="132"/>
      <c r="I22" s="111"/>
      <c r="J22" s="132"/>
      <c r="K22" s="111"/>
      <c r="L22" s="132"/>
      <c r="M22" s="111"/>
      <c r="N22" s="111"/>
      <c r="O22" s="111"/>
      <c r="P22" s="111"/>
      <c r="Q22" s="171"/>
      <c r="R22" s="171"/>
      <c r="S22" s="171"/>
      <c r="T22" s="171"/>
      <c r="U22" s="171"/>
      <c r="V22" s="111"/>
      <c r="W22" s="111"/>
      <c r="X22" s="133"/>
      <c r="Y22" s="98"/>
      <c r="Z22" s="98"/>
      <c r="AA22" s="98"/>
      <c r="AB22" s="98"/>
      <c r="AC22" s="98"/>
      <c r="AD22" s="98"/>
    </row>
    <row r="23" spans="1:32" x14ac:dyDescent="0.25">
      <c r="A23" s="9"/>
      <c r="B23" s="23" t="s">
        <v>101</v>
      </c>
      <c r="C23" s="23" t="s">
        <v>44</v>
      </c>
      <c r="D23" s="17" t="s">
        <v>45</v>
      </c>
      <c r="E23" s="22" t="s">
        <v>1</v>
      </c>
      <c r="F23" s="25"/>
      <c r="G23" s="19" t="s">
        <v>46</v>
      </c>
      <c r="H23" s="16" t="s">
        <v>47</v>
      </c>
      <c r="I23" s="16" t="s">
        <v>32</v>
      </c>
      <c r="J23" s="18" t="s">
        <v>48</v>
      </c>
      <c r="K23" s="18" t="s">
        <v>49</v>
      </c>
      <c r="L23" s="18" t="s">
        <v>50</v>
      </c>
      <c r="M23" s="19" t="s">
        <v>51</v>
      </c>
      <c r="N23" s="19" t="s">
        <v>31</v>
      </c>
      <c r="O23" s="16" t="s">
        <v>52</v>
      </c>
      <c r="P23" s="19" t="s">
        <v>47</v>
      </c>
      <c r="Q23" s="110" t="s">
        <v>17</v>
      </c>
      <c r="R23" s="110">
        <v>1</v>
      </c>
      <c r="S23" s="110">
        <v>2</v>
      </c>
      <c r="T23" s="110">
        <v>3</v>
      </c>
      <c r="U23" s="110" t="s">
        <v>53</v>
      </c>
      <c r="V23" s="18" t="s">
        <v>22</v>
      </c>
      <c r="W23" s="17" t="s">
        <v>54</v>
      </c>
      <c r="X23" s="17" t="s">
        <v>55</v>
      </c>
      <c r="Y23" s="98"/>
      <c r="Z23" s="98"/>
      <c r="AA23" s="98"/>
      <c r="AB23" s="98"/>
      <c r="AC23" s="98"/>
      <c r="AD23" s="98"/>
    </row>
    <row r="24" spans="1:32" x14ac:dyDescent="0.25">
      <c r="A24" s="9"/>
      <c r="B24" s="156" t="s">
        <v>200</v>
      </c>
      <c r="C24" s="157" t="s">
        <v>201</v>
      </c>
      <c r="D24" s="158" t="s">
        <v>154</v>
      </c>
      <c r="E24" s="159" t="s">
        <v>117</v>
      </c>
      <c r="F24" s="25"/>
      <c r="G24" s="160">
        <v>1</v>
      </c>
      <c r="H24" s="161"/>
      <c r="I24" s="160"/>
      <c r="J24" s="162" t="s">
        <v>155</v>
      </c>
      <c r="K24" s="162">
        <v>3</v>
      </c>
      <c r="L24" s="162" t="s">
        <v>68</v>
      </c>
      <c r="M24" s="178">
        <v>1</v>
      </c>
      <c r="N24" s="176"/>
      <c r="O24" s="177">
        <v>1</v>
      </c>
      <c r="P24" s="177">
        <v>1</v>
      </c>
      <c r="Q24" s="179" t="s">
        <v>182</v>
      </c>
      <c r="R24" s="179" t="s">
        <v>158</v>
      </c>
      <c r="S24" s="179"/>
      <c r="T24" s="179" t="s">
        <v>202</v>
      </c>
      <c r="U24" s="179" t="s">
        <v>164</v>
      </c>
      <c r="V24" s="180">
        <v>0.71399999999999997</v>
      </c>
      <c r="W24" s="157" t="s">
        <v>203</v>
      </c>
      <c r="X24" s="165" t="s">
        <v>204</v>
      </c>
      <c r="Y24" s="98"/>
      <c r="Z24" s="98"/>
      <c r="AA24" s="98"/>
      <c r="AB24" s="98"/>
      <c r="AC24" s="98"/>
      <c r="AD24" s="98"/>
    </row>
    <row r="25" spans="1:32" x14ac:dyDescent="0.25">
      <c r="A25" s="9"/>
      <c r="B25" s="172" t="s">
        <v>205</v>
      </c>
      <c r="C25" s="173" t="s">
        <v>206</v>
      </c>
      <c r="D25" s="174" t="s">
        <v>154</v>
      </c>
      <c r="E25" s="175" t="s">
        <v>120</v>
      </c>
      <c r="F25" s="25"/>
      <c r="G25" s="176"/>
      <c r="H25" s="177"/>
      <c r="I25" s="177">
        <v>1</v>
      </c>
      <c r="J25" s="178" t="s">
        <v>155</v>
      </c>
      <c r="K25" s="178">
        <v>3</v>
      </c>
      <c r="L25" s="162"/>
      <c r="M25" s="178">
        <v>1</v>
      </c>
      <c r="N25" s="176"/>
      <c r="O25" s="177"/>
      <c r="P25" s="177">
        <v>2</v>
      </c>
      <c r="Q25" s="179" t="s">
        <v>180</v>
      </c>
      <c r="R25" s="179" t="s">
        <v>177</v>
      </c>
      <c r="S25" s="179" t="s">
        <v>172</v>
      </c>
      <c r="T25" s="179"/>
      <c r="U25" s="179"/>
      <c r="V25" s="180">
        <v>0.66700000000000004</v>
      </c>
      <c r="W25" s="173" t="s">
        <v>207</v>
      </c>
      <c r="X25" s="181" t="s">
        <v>208</v>
      </c>
      <c r="Y25" s="98"/>
      <c r="Z25" s="98"/>
      <c r="AA25" s="98"/>
      <c r="AB25" s="98"/>
      <c r="AC25" s="98"/>
      <c r="AD25" s="98"/>
    </row>
    <row r="26" spans="1:32" x14ac:dyDescent="0.25">
      <c r="A26" s="9"/>
      <c r="B26" s="156" t="s">
        <v>65</v>
      </c>
      <c r="C26" s="157" t="s">
        <v>209</v>
      </c>
      <c r="D26" s="158" t="s">
        <v>154</v>
      </c>
      <c r="E26" s="159" t="s">
        <v>120</v>
      </c>
      <c r="F26" s="25"/>
      <c r="G26" s="160"/>
      <c r="H26" s="161"/>
      <c r="I26" s="160">
        <v>1</v>
      </c>
      <c r="J26" s="162" t="s">
        <v>155</v>
      </c>
      <c r="K26" s="162">
        <v>3</v>
      </c>
      <c r="L26" s="162"/>
      <c r="M26" s="162">
        <v>1</v>
      </c>
      <c r="N26" s="160"/>
      <c r="O26" s="161"/>
      <c r="P26" s="161"/>
      <c r="Q26" s="163" t="s">
        <v>210</v>
      </c>
      <c r="R26" s="163" t="s">
        <v>157</v>
      </c>
      <c r="S26" s="163" t="s">
        <v>168</v>
      </c>
      <c r="T26" s="163" t="s">
        <v>164</v>
      </c>
      <c r="U26" s="163"/>
      <c r="V26" s="164">
        <v>0.66700000000000004</v>
      </c>
      <c r="W26" s="157" t="s">
        <v>211</v>
      </c>
      <c r="X26" s="165" t="s">
        <v>212</v>
      </c>
      <c r="Y26" s="98"/>
      <c r="Z26" s="98"/>
      <c r="AA26" s="98"/>
      <c r="AB26" s="98"/>
      <c r="AC26" s="98"/>
      <c r="AD26" s="98"/>
    </row>
    <row r="27" spans="1:32" x14ac:dyDescent="0.25">
      <c r="A27" s="9"/>
      <c r="B27" s="156" t="s">
        <v>213</v>
      </c>
      <c r="C27" s="157" t="s">
        <v>214</v>
      </c>
      <c r="D27" s="158" t="s">
        <v>154</v>
      </c>
      <c r="E27" s="159" t="s">
        <v>120</v>
      </c>
      <c r="F27" s="108"/>
      <c r="G27" s="160"/>
      <c r="H27" s="161"/>
      <c r="I27" s="160">
        <v>1</v>
      </c>
      <c r="J27" s="162"/>
      <c r="K27" s="162" t="s">
        <v>58</v>
      </c>
      <c r="L27" s="162"/>
      <c r="M27" s="162">
        <v>1</v>
      </c>
      <c r="N27" s="160"/>
      <c r="O27" s="160">
        <v>1</v>
      </c>
      <c r="P27" s="161"/>
      <c r="Q27" s="163" t="s">
        <v>215</v>
      </c>
      <c r="R27" s="163"/>
      <c r="S27" s="163" t="s">
        <v>164</v>
      </c>
      <c r="T27" s="163" t="s">
        <v>172</v>
      </c>
      <c r="U27" s="163" t="s">
        <v>173</v>
      </c>
      <c r="V27" s="164">
        <v>0.57099999999999995</v>
      </c>
      <c r="W27" s="157" t="s">
        <v>161</v>
      </c>
      <c r="X27" s="165" t="s">
        <v>216</v>
      </c>
      <c r="Y27" s="98"/>
      <c r="Z27" s="98"/>
      <c r="AA27" s="98"/>
      <c r="AB27" s="98"/>
      <c r="AC27" s="98"/>
      <c r="AD27" s="98"/>
    </row>
    <row r="28" spans="1:32" x14ac:dyDescent="0.25">
      <c r="A28" s="24"/>
      <c r="B28" s="23" t="s">
        <v>7</v>
      </c>
      <c r="C28" s="18"/>
      <c r="D28" s="17"/>
      <c r="E28" s="107"/>
      <c r="F28" s="108"/>
      <c r="G28" s="19">
        <v>1</v>
      </c>
      <c r="H28" s="19"/>
      <c r="I28" s="19">
        <v>3</v>
      </c>
      <c r="J28" s="18"/>
      <c r="K28" s="18"/>
      <c r="L28" s="18"/>
      <c r="M28" s="19">
        <v>4</v>
      </c>
      <c r="N28" s="19"/>
      <c r="O28" s="19">
        <v>2</v>
      </c>
      <c r="P28" s="19">
        <v>3</v>
      </c>
      <c r="Q28" s="110" t="s">
        <v>217</v>
      </c>
      <c r="R28" s="110" t="s">
        <v>180</v>
      </c>
      <c r="S28" s="110" t="s">
        <v>218</v>
      </c>
      <c r="T28" s="110" t="s">
        <v>219</v>
      </c>
      <c r="U28" s="110" t="s">
        <v>157</v>
      </c>
      <c r="V28" s="36">
        <v>0.65500000000000003</v>
      </c>
      <c r="W28" s="109"/>
      <c r="X28" s="110"/>
      <c r="Y28" s="98"/>
      <c r="Z28" s="98"/>
      <c r="AA28" s="98"/>
      <c r="AB28" s="98"/>
      <c r="AC28" s="98"/>
      <c r="AD28" s="98"/>
    </row>
    <row r="29" spans="1:32" x14ac:dyDescent="0.25">
      <c r="A29" s="24"/>
      <c r="B29" s="129"/>
      <c r="C29" s="130"/>
      <c r="D29" s="130"/>
      <c r="E29" s="112"/>
      <c r="F29" s="112"/>
      <c r="G29" s="131"/>
      <c r="H29" s="132"/>
      <c r="I29" s="111"/>
      <c r="J29" s="132"/>
      <c r="K29" s="111"/>
      <c r="L29" s="132"/>
      <c r="M29" s="111"/>
      <c r="N29" s="111"/>
      <c r="O29" s="111"/>
      <c r="P29" s="111"/>
      <c r="Q29" s="171"/>
      <c r="R29" s="171"/>
      <c r="S29" s="171"/>
      <c r="T29" s="171"/>
      <c r="U29" s="171"/>
      <c r="V29" s="111"/>
      <c r="W29" s="111"/>
      <c r="X29" s="133"/>
      <c r="Y29" s="98"/>
      <c r="Z29" s="98"/>
      <c r="AA29" s="98"/>
      <c r="AB29" s="98"/>
      <c r="AC29" s="98"/>
      <c r="AD29" s="98"/>
    </row>
    <row r="30" spans="1:32" s="10" customFormat="1" ht="18.75" customHeight="1" x14ac:dyDescent="0.2">
      <c r="A30" s="9"/>
      <c r="B30" s="134" t="s">
        <v>60</v>
      </c>
      <c r="C30" s="91"/>
      <c r="D30" s="97"/>
      <c r="E30" s="97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182"/>
      <c r="R30" s="182"/>
      <c r="S30" s="182"/>
      <c r="T30" s="182"/>
      <c r="U30" s="182"/>
      <c r="V30" s="91"/>
      <c r="W30" s="97"/>
      <c r="X30" s="82"/>
      <c r="Y30" s="25"/>
      <c r="Z30" s="25"/>
      <c r="AA30" s="25"/>
      <c r="AB30" s="25"/>
      <c r="AC30" s="25"/>
      <c r="AD30" s="25"/>
      <c r="AE30" s="25"/>
      <c r="AF30" s="25"/>
    </row>
    <row r="31" spans="1:32" s="135" customFormat="1" ht="15" customHeight="1" x14ac:dyDescent="0.2">
      <c r="A31" s="24"/>
      <c r="B31" s="101" t="s">
        <v>43</v>
      </c>
      <c r="C31" s="23" t="s">
        <v>61</v>
      </c>
      <c r="D31" s="102" t="s">
        <v>45</v>
      </c>
      <c r="E31" s="103" t="s">
        <v>1</v>
      </c>
      <c r="F31" s="41"/>
      <c r="G31" s="104" t="s">
        <v>46</v>
      </c>
      <c r="H31" s="105" t="s">
        <v>47</v>
      </c>
      <c r="I31" s="105" t="s">
        <v>32</v>
      </c>
      <c r="J31" s="18" t="s">
        <v>48</v>
      </c>
      <c r="K31" s="106" t="s">
        <v>49</v>
      </c>
      <c r="L31" s="106" t="s">
        <v>50</v>
      </c>
      <c r="M31" s="104" t="s">
        <v>51</v>
      </c>
      <c r="N31" s="104" t="s">
        <v>31</v>
      </c>
      <c r="O31" s="105" t="s">
        <v>52</v>
      </c>
      <c r="P31" s="104" t="s">
        <v>47</v>
      </c>
      <c r="Q31" s="183" t="s">
        <v>17</v>
      </c>
      <c r="R31" s="183">
        <v>1</v>
      </c>
      <c r="S31" s="183">
        <v>2</v>
      </c>
      <c r="T31" s="183">
        <v>3</v>
      </c>
      <c r="U31" s="183" t="s">
        <v>53</v>
      </c>
      <c r="V31" s="18" t="s">
        <v>62</v>
      </c>
      <c r="W31" s="17" t="s">
        <v>54</v>
      </c>
      <c r="X31" s="17" t="s">
        <v>55</v>
      </c>
      <c r="Y31" s="25"/>
      <c r="Z31" s="25"/>
      <c r="AA31" s="25"/>
      <c r="AB31" s="25"/>
      <c r="AC31" s="25"/>
      <c r="AD31" s="25"/>
      <c r="AE31" s="25"/>
      <c r="AF31" s="25"/>
    </row>
    <row r="32" spans="1:32" s="135" customFormat="1" ht="15" customHeight="1" x14ac:dyDescent="0.2">
      <c r="A32" s="24"/>
      <c r="B32" s="158" t="s">
        <v>102</v>
      </c>
      <c r="C32" s="167" t="s">
        <v>103</v>
      </c>
      <c r="D32" s="158" t="s">
        <v>220</v>
      </c>
      <c r="E32" s="158" t="s">
        <v>130</v>
      </c>
      <c r="F32" s="41"/>
      <c r="G32" s="184">
        <v>1</v>
      </c>
      <c r="H32" s="160"/>
      <c r="I32" s="184"/>
      <c r="J32" s="185" t="s">
        <v>166</v>
      </c>
      <c r="K32" s="160">
        <v>2</v>
      </c>
      <c r="L32" s="160" t="s">
        <v>57</v>
      </c>
      <c r="M32" s="186">
        <v>1</v>
      </c>
      <c r="N32" s="187"/>
      <c r="O32" s="187"/>
      <c r="P32" s="187">
        <v>2</v>
      </c>
      <c r="Q32" s="188" t="s">
        <v>221</v>
      </c>
      <c r="R32" s="188" t="s">
        <v>158</v>
      </c>
      <c r="S32" s="188" t="s">
        <v>222</v>
      </c>
      <c r="T32" s="188" t="s">
        <v>157</v>
      </c>
      <c r="U32" s="165"/>
      <c r="V32" s="189">
        <v>0.75</v>
      </c>
      <c r="W32" s="158" t="s">
        <v>178</v>
      </c>
      <c r="X32" s="160">
        <v>1743</v>
      </c>
      <c r="Y32" s="25"/>
      <c r="Z32" s="25"/>
      <c r="AA32" s="25"/>
      <c r="AB32" s="25"/>
      <c r="AC32" s="25"/>
      <c r="AD32" s="25"/>
      <c r="AE32" s="25"/>
      <c r="AF32" s="25"/>
    </row>
    <row r="33" spans="1:30" x14ac:dyDescent="0.25">
      <c r="A33" s="24"/>
      <c r="B33" s="118" t="s">
        <v>59</v>
      </c>
      <c r="C33" s="116" t="s">
        <v>223</v>
      </c>
      <c r="D33" s="119"/>
      <c r="E33" s="84"/>
      <c r="F33" s="85"/>
      <c r="G33" s="120"/>
      <c r="H33" s="84"/>
      <c r="I33" s="87"/>
      <c r="J33" s="84"/>
      <c r="K33" s="84"/>
      <c r="L33" s="84"/>
      <c r="M33" s="84"/>
      <c r="N33" s="84"/>
      <c r="O33" s="84"/>
      <c r="P33" s="84"/>
      <c r="Q33" s="169"/>
      <c r="R33" s="170"/>
      <c r="S33" s="169"/>
      <c r="T33" s="169"/>
      <c r="U33" s="169"/>
      <c r="V33" s="84"/>
      <c r="W33" s="116"/>
      <c r="X33" s="117"/>
      <c r="Y33" s="98"/>
      <c r="Z33" s="98"/>
      <c r="AA33" s="98"/>
      <c r="AB33" s="98"/>
      <c r="AC33" s="98"/>
      <c r="AD33" s="98"/>
    </row>
    <row r="34" spans="1:30" x14ac:dyDescent="0.25">
      <c r="A34" s="24"/>
      <c r="B34" s="136"/>
      <c r="C34" s="111"/>
      <c r="D34" s="130"/>
      <c r="E34" s="112"/>
      <c r="F34" s="112"/>
      <c r="G34" s="111"/>
      <c r="H34" s="132"/>
      <c r="I34" s="132"/>
      <c r="J34" s="132"/>
      <c r="K34" s="132"/>
      <c r="L34" s="132"/>
      <c r="M34" s="111"/>
      <c r="N34" s="132"/>
      <c r="O34" s="132"/>
      <c r="P34" s="132"/>
      <c r="Q34" s="132"/>
      <c r="R34" s="111"/>
      <c r="S34" s="132"/>
      <c r="T34" s="132"/>
      <c r="U34" s="132"/>
      <c r="V34" s="132"/>
      <c r="W34" s="111"/>
      <c r="X34" s="133"/>
      <c r="Y34" s="98"/>
      <c r="Z34" s="98"/>
      <c r="AA34" s="98"/>
      <c r="AB34" s="98"/>
      <c r="AC34" s="98"/>
      <c r="AD34" s="98"/>
    </row>
    <row r="35" spans="1:30" x14ac:dyDescent="0.25">
      <c r="A35" s="24"/>
      <c r="B35" s="78"/>
      <c r="C35" s="38"/>
      <c r="D35" s="78"/>
      <c r="E35" s="113"/>
      <c r="G35" s="38"/>
      <c r="H35" s="41"/>
      <c r="I35" s="38"/>
      <c r="J35" s="25"/>
      <c r="K35" s="25"/>
      <c r="L35" s="25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78"/>
      <c r="X35" s="38"/>
      <c r="Y35" s="98"/>
      <c r="Z35" s="98"/>
      <c r="AA35" s="98"/>
      <c r="AB35" s="98"/>
      <c r="AC35" s="98"/>
      <c r="AD35" s="98"/>
    </row>
    <row r="36" spans="1:30" x14ac:dyDescent="0.25">
      <c r="A36" s="24"/>
      <c r="B36" s="78"/>
      <c r="C36" s="38"/>
      <c r="D36" s="78"/>
      <c r="E36" s="113"/>
      <c r="G36" s="38"/>
      <c r="H36" s="41"/>
      <c r="I36" s="38"/>
      <c r="J36" s="25"/>
      <c r="K36" s="25"/>
      <c r="L36" s="25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78"/>
      <c r="X36" s="38"/>
      <c r="Y36" s="98"/>
      <c r="Z36" s="98"/>
      <c r="AA36" s="98"/>
      <c r="AB36" s="98"/>
      <c r="AC36" s="98"/>
      <c r="AD36" s="98"/>
    </row>
    <row r="37" spans="1:30" x14ac:dyDescent="0.25">
      <c r="A37" s="24"/>
      <c r="B37" s="78"/>
      <c r="C37" s="38"/>
      <c r="D37" s="78"/>
      <c r="E37" s="113"/>
      <c r="G37" s="38"/>
      <c r="H37" s="41"/>
      <c r="I37" s="38"/>
      <c r="J37" s="25"/>
      <c r="K37" s="25"/>
      <c r="L37" s="25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78"/>
      <c r="X37" s="38"/>
      <c r="Y37" s="98"/>
      <c r="Z37" s="98"/>
      <c r="AA37" s="98"/>
      <c r="AB37" s="98"/>
      <c r="AC37" s="98"/>
      <c r="AD37" s="98"/>
    </row>
    <row r="38" spans="1:30" x14ac:dyDescent="0.25">
      <c r="A38" s="24"/>
      <c r="B38" s="78"/>
      <c r="C38" s="38"/>
      <c r="D38" s="78"/>
      <c r="E38" s="113"/>
      <c r="G38" s="38"/>
      <c r="H38" s="41"/>
      <c r="I38" s="38"/>
      <c r="J38" s="25"/>
      <c r="K38" s="25"/>
      <c r="L38" s="25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78"/>
      <c r="X38" s="38"/>
      <c r="Y38" s="98"/>
      <c r="Z38" s="98"/>
      <c r="AA38" s="98"/>
      <c r="AB38" s="98"/>
      <c r="AC38" s="98"/>
      <c r="AD38" s="98"/>
    </row>
    <row r="39" spans="1:30" x14ac:dyDescent="0.25">
      <c r="A39" s="24"/>
      <c r="B39" s="78"/>
      <c r="C39" s="38"/>
      <c r="D39" s="78"/>
      <c r="E39" s="113"/>
      <c r="G39" s="38"/>
      <c r="H39" s="41"/>
      <c r="I39" s="38"/>
      <c r="J39" s="25"/>
      <c r="K39" s="25"/>
      <c r="L39" s="25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78"/>
      <c r="X39" s="38"/>
      <c r="Y39" s="98"/>
      <c r="Z39" s="98"/>
      <c r="AA39" s="98"/>
      <c r="AB39" s="98"/>
      <c r="AC39" s="98"/>
      <c r="AD39" s="98"/>
    </row>
    <row r="40" spans="1:30" x14ac:dyDescent="0.25">
      <c r="A40" s="24"/>
      <c r="B40" s="78"/>
      <c r="C40" s="38"/>
      <c r="D40" s="78"/>
      <c r="E40" s="113"/>
      <c r="G40" s="38"/>
      <c r="H40" s="41"/>
      <c r="I40" s="38"/>
      <c r="J40" s="25"/>
      <c r="K40" s="25"/>
      <c r="L40" s="2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78"/>
      <c r="X40" s="38"/>
      <c r="Y40" s="98"/>
      <c r="Z40" s="98"/>
      <c r="AA40" s="98"/>
      <c r="AB40" s="98"/>
      <c r="AC40" s="98"/>
      <c r="AD40" s="98"/>
    </row>
    <row r="41" spans="1:30" x14ac:dyDescent="0.25">
      <c r="A41" s="24"/>
      <c r="B41" s="78"/>
      <c r="C41" s="38"/>
      <c r="D41" s="78"/>
      <c r="E41" s="113"/>
      <c r="G41" s="38"/>
      <c r="H41" s="41"/>
      <c r="I41" s="38"/>
      <c r="J41" s="25"/>
      <c r="K41" s="25"/>
      <c r="L41" s="25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78"/>
      <c r="X41" s="38"/>
      <c r="Y41" s="98"/>
      <c r="Z41" s="98"/>
      <c r="AA41" s="98"/>
      <c r="AB41" s="98"/>
      <c r="AC41" s="98"/>
      <c r="AD41" s="98"/>
    </row>
    <row r="42" spans="1:30" x14ac:dyDescent="0.25">
      <c r="A42" s="24"/>
      <c r="B42" s="78"/>
      <c r="C42" s="38"/>
      <c r="D42" s="78"/>
      <c r="E42" s="113"/>
      <c r="G42" s="38"/>
      <c r="H42" s="41"/>
      <c r="I42" s="38"/>
      <c r="J42" s="25"/>
      <c r="K42" s="25"/>
      <c r="L42" s="25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78"/>
      <c r="X42" s="38"/>
      <c r="Y42" s="98"/>
      <c r="Z42" s="98"/>
      <c r="AA42" s="98"/>
      <c r="AB42" s="98"/>
      <c r="AC42" s="98"/>
      <c r="AD42" s="98"/>
    </row>
    <row r="43" spans="1:30" x14ac:dyDescent="0.25">
      <c r="A43" s="24"/>
      <c r="B43" s="78"/>
      <c r="C43" s="38"/>
      <c r="D43" s="78"/>
      <c r="E43" s="113"/>
      <c r="G43" s="38"/>
      <c r="H43" s="41"/>
      <c r="I43" s="38"/>
      <c r="J43" s="25"/>
      <c r="K43" s="25"/>
      <c r="L43" s="25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98"/>
      <c r="Z43" s="98"/>
      <c r="AA43" s="98"/>
      <c r="AB43" s="98"/>
      <c r="AC43" s="98"/>
      <c r="AD43" s="98"/>
    </row>
    <row r="44" spans="1:30" x14ac:dyDescent="0.25">
      <c r="A44" s="24"/>
      <c r="B44" s="78"/>
      <c r="C44" s="38"/>
      <c r="D44" s="78"/>
      <c r="E44" s="113"/>
      <c r="G44" s="38"/>
      <c r="H44" s="41"/>
      <c r="I44" s="38"/>
      <c r="J44" s="25"/>
      <c r="K44" s="25"/>
      <c r="L44" s="25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90"/>
      <c r="X44" s="38"/>
      <c r="Y44" s="98"/>
      <c r="Z44" s="98"/>
      <c r="AA44" s="98"/>
      <c r="AB44" s="98"/>
      <c r="AC44" s="98"/>
      <c r="AD44" s="98"/>
    </row>
    <row r="45" spans="1:30" x14ac:dyDescent="0.25">
      <c r="A45" s="24"/>
      <c r="B45" s="78"/>
      <c r="C45" s="38"/>
      <c r="D45" s="78"/>
      <c r="E45" s="113"/>
      <c r="G45" s="38"/>
      <c r="H45" s="41"/>
      <c r="I45" s="38"/>
      <c r="J45" s="25"/>
      <c r="K45" s="25"/>
      <c r="L45" s="25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78"/>
      <c r="X45" s="38"/>
      <c r="Y45" s="98"/>
      <c r="Z45" s="98"/>
      <c r="AA45" s="98"/>
      <c r="AB45" s="98"/>
      <c r="AC45" s="98"/>
      <c r="AD45" s="98"/>
    </row>
    <row r="46" spans="1:30" x14ac:dyDescent="0.25">
      <c r="A46" s="24"/>
      <c r="B46" s="78"/>
      <c r="C46" s="38"/>
      <c r="D46" s="78"/>
      <c r="E46" s="113"/>
      <c r="G46" s="38"/>
      <c r="H46" s="41"/>
      <c r="I46" s="38"/>
      <c r="J46" s="25"/>
      <c r="K46" s="25"/>
      <c r="L46" s="2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78"/>
      <c r="X46" s="38"/>
      <c r="Y46" s="98"/>
      <c r="Z46" s="98"/>
      <c r="AA46" s="98"/>
      <c r="AB46" s="98"/>
      <c r="AC46" s="98"/>
      <c r="AD46" s="98"/>
    </row>
    <row r="47" spans="1:30" x14ac:dyDescent="0.25">
      <c r="A47" s="24"/>
      <c r="B47" s="78"/>
      <c r="C47" s="38"/>
      <c r="D47" s="78"/>
      <c r="E47" s="113"/>
      <c r="G47" s="38"/>
      <c r="H47" s="41"/>
      <c r="I47" s="38"/>
      <c r="J47" s="25"/>
      <c r="K47" s="25"/>
      <c r="L47" s="25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78"/>
      <c r="X47" s="38"/>
      <c r="Y47" s="98"/>
      <c r="Z47" s="98"/>
      <c r="AA47" s="98"/>
      <c r="AB47" s="98"/>
      <c r="AC47" s="98"/>
      <c r="AD47" s="98"/>
    </row>
    <row r="48" spans="1:30" x14ac:dyDescent="0.25">
      <c r="A48" s="24"/>
      <c r="B48" s="78"/>
      <c r="C48" s="38"/>
      <c r="D48" s="78"/>
      <c r="E48" s="113"/>
      <c r="G48" s="38"/>
      <c r="H48" s="41"/>
      <c r="I48" s="38"/>
      <c r="J48" s="25"/>
      <c r="K48" s="25"/>
      <c r="L48" s="25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78"/>
      <c r="X48" s="38"/>
      <c r="Y48" s="98"/>
      <c r="Z48" s="98"/>
      <c r="AA48" s="98"/>
      <c r="AB48" s="98"/>
      <c r="AC48" s="98"/>
      <c r="AD48" s="98"/>
    </row>
    <row r="49" spans="1:30" x14ac:dyDescent="0.25">
      <c r="A49" s="24"/>
      <c r="B49" s="78"/>
      <c r="C49" s="38"/>
      <c r="D49" s="78"/>
      <c r="E49" s="113"/>
      <c r="G49" s="38"/>
      <c r="H49" s="41"/>
      <c r="I49" s="38"/>
      <c r="J49" s="25"/>
      <c r="K49" s="25"/>
      <c r="L49" s="25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78"/>
      <c r="X49" s="38"/>
      <c r="Y49" s="98"/>
      <c r="Z49" s="98"/>
      <c r="AA49" s="98"/>
      <c r="AB49" s="98"/>
      <c r="AC49" s="98"/>
      <c r="AD49" s="98"/>
    </row>
    <row r="50" spans="1:30" x14ac:dyDescent="0.25">
      <c r="A50" s="24"/>
      <c r="B50" s="78"/>
      <c r="C50" s="38"/>
      <c r="D50" s="78"/>
      <c r="E50" s="113"/>
      <c r="G50" s="38"/>
      <c r="H50" s="41"/>
      <c r="I50" s="38"/>
      <c r="J50" s="25"/>
      <c r="K50" s="25"/>
      <c r="L50" s="25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78"/>
      <c r="X50" s="38"/>
      <c r="Y50" s="98"/>
      <c r="Z50" s="98"/>
      <c r="AA50" s="98"/>
      <c r="AB50" s="98"/>
      <c r="AC50" s="98"/>
      <c r="AD50" s="98"/>
    </row>
    <row r="51" spans="1:30" x14ac:dyDescent="0.25">
      <c r="A51" s="24"/>
      <c r="B51" s="78"/>
      <c r="C51" s="38"/>
      <c r="D51" s="78"/>
      <c r="E51" s="113"/>
      <c r="G51" s="38"/>
      <c r="H51" s="41"/>
      <c r="I51" s="38"/>
      <c r="J51" s="25"/>
      <c r="K51" s="25"/>
      <c r="L51" s="25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78"/>
      <c r="X51" s="38"/>
      <c r="Y51" s="98"/>
      <c r="Z51" s="98"/>
      <c r="AA51" s="98"/>
      <c r="AB51" s="98"/>
      <c r="AC51" s="98"/>
      <c r="AD51" s="98"/>
    </row>
    <row r="52" spans="1:30" x14ac:dyDescent="0.25">
      <c r="A52" s="24"/>
      <c r="B52" s="78"/>
      <c r="C52" s="38"/>
      <c r="D52" s="78"/>
      <c r="E52" s="78"/>
      <c r="F52" s="25"/>
      <c r="G52" s="38"/>
      <c r="H52" s="41"/>
      <c r="I52" s="38"/>
      <c r="J52" s="25"/>
      <c r="K52" s="25"/>
      <c r="L52" s="25"/>
      <c r="M52" s="25"/>
      <c r="N52" s="75"/>
      <c r="O52" s="75"/>
      <c r="P52" s="25"/>
      <c r="Q52" s="25"/>
      <c r="R52" s="25"/>
      <c r="S52" s="25"/>
      <c r="T52" s="25"/>
      <c r="U52" s="25"/>
      <c r="V52" s="25"/>
      <c r="W52" s="78"/>
      <c r="X52" s="25"/>
      <c r="Y52" s="98"/>
      <c r="Z52" s="98"/>
      <c r="AA52" s="98"/>
      <c r="AB52" s="98"/>
      <c r="AC52" s="98"/>
      <c r="AD52" s="98"/>
    </row>
    <row r="53" spans="1:30" x14ac:dyDescent="0.25">
      <c r="A53" s="24"/>
      <c r="B53" s="78"/>
      <c r="C53" s="38"/>
      <c r="D53" s="78"/>
      <c r="E53" s="78"/>
      <c r="F53" s="25"/>
      <c r="G53" s="38"/>
      <c r="H53" s="41"/>
      <c r="I53" s="38"/>
      <c r="J53" s="25"/>
      <c r="K53" s="25"/>
      <c r="L53" s="25"/>
      <c r="M53" s="25"/>
      <c r="N53" s="75"/>
      <c r="O53" s="75"/>
      <c r="P53" s="25"/>
      <c r="Q53" s="25"/>
      <c r="R53" s="25"/>
      <c r="S53" s="25"/>
      <c r="T53" s="25"/>
      <c r="U53" s="25"/>
      <c r="V53" s="25"/>
      <c r="W53" s="78"/>
      <c r="X53" s="25"/>
      <c r="Y53" s="98"/>
      <c r="Z53" s="98"/>
      <c r="AA53" s="98"/>
      <c r="AB53" s="98"/>
      <c r="AC53" s="98"/>
      <c r="AD53" s="98"/>
    </row>
    <row r="54" spans="1:30" x14ac:dyDescent="0.25">
      <c r="A54" s="24"/>
      <c r="B54" s="78"/>
      <c r="C54" s="38"/>
      <c r="D54" s="78"/>
      <c r="E54" s="78"/>
      <c r="F54" s="25"/>
      <c r="G54" s="38"/>
      <c r="H54" s="41"/>
      <c r="I54" s="38"/>
      <c r="J54" s="25"/>
      <c r="K54" s="25"/>
      <c r="L54" s="25"/>
      <c r="M54" s="25"/>
      <c r="N54" s="75"/>
      <c r="O54" s="75"/>
      <c r="P54" s="25"/>
      <c r="Q54" s="25"/>
      <c r="R54" s="25"/>
      <c r="S54" s="25"/>
      <c r="T54" s="25"/>
      <c r="U54" s="25"/>
      <c r="V54" s="25"/>
      <c r="W54" s="78"/>
      <c r="X54" s="25"/>
      <c r="Y54" s="98"/>
      <c r="Z54" s="98"/>
      <c r="AA54" s="98"/>
      <c r="AB54" s="98"/>
      <c r="AC54" s="98"/>
      <c r="AD54" s="98"/>
    </row>
    <row r="55" spans="1:30" x14ac:dyDescent="0.25">
      <c r="A55" s="24"/>
      <c r="B55" s="78"/>
      <c r="C55" s="38"/>
      <c r="D55" s="78"/>
      <c r="E55" s="78"/>
      <c r="F55" s="25"/>
      <c r="G55" s="38"/>
      <c r="H55" s="41"/>
      <c r="I55" s="38"/>
      <c r="J55" s="25"/>
      <c r="K55" s="25"/>
      <c r="L55" s="25"/>
      <c r="M55" s="25"/>
      <c r="N55" s="75"/>
      <c r="O55" s="75"/>
      <c r="P55" s="25"/>
      <c r="Q55" s="25"/>
      <c r="R55" s="25"/>
      <c r="S55" s="25"/>
      <c r="T55" s="25"/>
      <c r="U55" s="25"/>
      <c r="V55" s="25"/>
      <c r="W55" s="78"/>
      <c r="X55" s="25"/>
      <c r="Y55" s="98"/>
      <c r="Z55" s="98"/>
      <c r="AA55" s="98"/>
      <c r="AB55" s="98"/>
      <c r="AC55" s="98"/>
      <c r="AD55" s="98"/>
    </row>
    <row r="56" spans="1:30" x14ac:dyDescent="0.25">
      <c r="A56" s="24"/>
      <c r="B56" s="78"/>
      <c r="C56" s="38"/>
      <c r="D56" s="78"/>
      <c r="E56" s="113"/>
      <c r="G56" s="38"/>
      <c r="H56" s="41"/>
      <c r="I56" s="38"/>
      <c r="J56" s="25"/>
      <c r="K56" s="25"/>
      <c r="L56" s="25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78"/>
      <c r="X56" s="38"/>
      <c r="Y56" s="98"/>
      <c r="Z56" s="98"/>
      <c r="AA56" s="98"/>
      <c r="AB56" s="98"/>
      <c r="AC56" s="98"/>
      <c r="AD56" s="98"/>
    </row>
    <row r="57" spans="1:30" x14ac:dyDescent="0.25">
      <c r="A57" s="24"/>
      <c r="B57" s="78"/>
      <c r="C57" s="38"/>
      <c r="D57" s="78"/>
      <c r="E57" s="113"/>
      <c r="G57" s="38"/>
      <c r="H57" s="41"/>
      <c r="I57" s="38"/>
      <c r="J57" s="25"/>
      <c r="K57" s="25"/>
      <c r="L57" s="25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78"/>
      <c r="X57" s="38"/>
      <c r="Y57" s="98"/>
      <c r="Z57" s="98"/>
      <c r="AA57" s="98"/>
      <c r="AB57" s="98"/>
      <c r="AC57" s="98"/>
      <c r="AD57" s="98"/>
    </row>
    <row r="58" spans="1:30" x14ac:dyDescent="0.25">
      <c r="A58" s="24"/>
      <c r="B58" s="78"/>
      <c r="C58" s="38"/>
      <c r="D58" s="78"/>
      <c r="E58" s="113"/>
      <c r="G58" s="38"/>
      <c r="H58" s="41"/>
      <c r="I58" s="38"/>
      <c r="J58" s="25"/>
      <c r="K58" s="25"/>
      <c r="L58" s="25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78"/>
      <c r="X58" s="38"/>
      <c r="Y58" s="98"/>
      <c r="Z58" s="98"/>
      <c r="AA58" s="98"/>
      <c r="AB58" s="98"/>
      <c r="AC58" s="98"/>
      <c r="AD58" s="98"/>
    </row>
    <row r="59" spans="1:30" x14ac:dyDescent="0.25">
      <c r="A59" s="24"/>
      <c r="B59" s="78"/>
      <c r="C59" s="38"/>
      <c r="D59" s="78"/>
      <c r="E59" s="113"/>
      <c r="G59" s="38"/>
      <c r="H59" s="41"/>
      <c r="I59" s="38"/>
      <c r="J59" s="25"/>
      <c r="K59" s="25"/>
      <c r="L59" s="25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78"/>
      <c r="X59" s="38"/>
      <c r="Y59" s="98"/>
      <c r="Z59" s="98"/>
      <c r="AA59" s="98"/>
      <c r="AB59" s="98"/>
      <c r="AC59" s="98"/>
      <c r="AD59" s="98"/>
    </row>
    <row r="60" spans="1:30" x14ac:dyDescent="0.25">
      <c r="A60" s="24"/>
      <c r="B60" s="78"/>
      <c r="C60" s="38"/>
      <c r="D60" s="78"/>
      <c r="E60" s="113"/>
      <c r="G60" s="38"/>
      <c r="H60" s="41"/>
      <c r="I60" s="38"/>
      <c r="J60" s="25"/>
      <c r="K60" s="25"/>
      <c r="L60" s="25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78"/>
      <c r="X60" s="38"/>
      <c r="Y60" s="98"/>
      <c r="Z60" s="98"/>
      <c r="AA60" s="98"/>
      <c r="AB60" s="98"/>
      <c r="AC60" s="98"/>
      <c r="AD60" s="98"/>
    </row>
    <row r="61" spans="1:30" x14ac:dyDescent="0.25">
      <c r="A61" s="24"/>
      <c r="B61" s="78"/>
      <c r="C61" s="38"/>
      <c r="D61" s="78"/>
      <c r="E61" s="113"/>
      <c r="G61" s="38"/>
      <c r="H61" s="41"/>
      <c r="I61" s="38"/>
      <c r="J61" s="25"/>
      <c r="K61" s="25"/>
      <c r="L61" s="25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78"/>
      <c r="X61" s="38"/>
      <c r="Y61" s="98"/>
      <c r="Z61" s="98"/>
      <c r="AA61" s="98"/>
      <c r="AB61" s="98"/>
      <c r="AC61" s="98"/>
      <c r="AD61" s="98"/>
    </row>
    <row r="62" spans="1:30" x14ac:dyDescent="0.25">
      <c r="A62" s="24"/>
      <c r="B62" s="78"/>
      <c r="C62" s="38"/>
      <c r="D62" s="78"/>
      <c r="E62" s="113"/>
      <c r="G62" s="38"/>
      <c r="H62" s="41"/>
      <c r="I62" s="38"/>
      <c r="J62" s="25"/>
      <c r="K62" s="25"/>
      <c r="L62" s="25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78"/>
      <c r="X62" s="38"/>
      <c r="Y62" s="98"/>
      <c r="Z62" s="98"/>
      <c r="AA62" s="98"/>
      <c r="AB62" s="98"/>
      <c r="AC62" s="98"/>
      <c r="AD62" s="98"/>
    </row>
    <row r="63" spans="1:30" x14ac:dyDescent="0.25">
      <c r="A63" s="24"/>
      <c r="B63" s="78"/>
      <c r="C63" s="38"/>
      <c r="D63" s="78"/>
      <c r="E63" s="113"/>
      <c r="G63" s="38"/>
      <c r="H63" s="41"/>
      <c r="I63" s="38"/>
      <c r="J63" s="25"/>
      <c r="K63" s="25"/>
      <c r="L63" s="25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78"/>
      <c r="X63" s="38"/>
      <c r="Y63" s="98"/>
      <c r="Z63" s="98"/>
      <c r="AA63" s="98"/>
      <c r="AB63" s="98"/>
      <c r="AC63" s="98"/>
      <c r="AD63" s="98"/>
    </row>
    <row r="64" spans="1:30" x14ac:dyDescent="0.25">
      <c r="A64" s="24"/>
      <c r="B64" s="78"/>
      <c r="C64" s="38"/>
      <c r="D64" s="78"/>
      <c r="E64" s="113"/>
      <c r="G64" s="38"/>
      <c r="H64" s="41"/>
      <c r="I64" s="38"/>
      <c r="J64" s="25"/>
      <c r="K64" s="25"/>
      <c r="L64" s="25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78"/>
      <c r="X64" s="38"/>
      <c r="Y64" s="98"/>
      <c r="Z64" s="98"/>
      <c r="AA64" s="98"/>
      <c r="AB64" s="98"/>
      <c r="AC64" s="98"/>
      <c r="AD64" s="98"/>
    </row>
    <row r="65" spans="1:30" x14ac:dyDescent="0.25">
      <c r="A65" s="24"/>
      <c r="B65" s="78"/>
      <c r="C65" s="38"/>
      <c r="D65" s="78"/>
      <c r="E65" s="113"/>
      <c r="G65" s="38"/>
      <c r="H65" s="41"/>
      <c r="I65" s="38"/>
      <c r="J65" s="25"/>
      <c r="K65" s="25"/>
      <c r="L65" s="25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78"/>
      <c r="X65" s="38"/>
      <c r="Y65" s="98"/>
      <c r="Z65" s="98"/>
      <c r="AA65" s="98"/>
      <c r="AB65" s="98"/>
      <c r="AC65" s="98"/>
      <c r="AD65" s="98"/>
    </row>
    <row r="66" spans="1:30" x14ac:dyDescent="0.25">
      <c r="A66" s="24"/>
      <c r="B66" s="78"/>
      <c r="C66" s="38"/>
      <c r="D66" s="78"/>
      <c r="E66" s="113"/>
      <c r="G66" s="38"/>
      <c r="H66" s="41"/>
      <c r="I66" s="38"/>
      <c r="J66" s="25"/>
      <c r="K66" s="25"/>
      <c r="L66" s="25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78"/>
      <c r="X66" s="38"/>
      <c r="Y66" s="98"/>
      <c r="Z66" s="98"/>
      <c r="AA66" s="98"/>
      <c r="AB66" s="98"/>
      <c r="AC66" s="98"/>
      <c r="AD66" s="98"/>
    </row>
    <row r="67" spans="1:30" x14ac:dyDescent="0.25">
      <c r="A67" s="24"/>
      <c r="B67" s="78"/>
      <c r="C67" s="38"/>
      <c r="D67" s="78"/>
      <c r="E67" s="113"/>
      <c r="G67" s="38"/>
      <c r="H67" s="41"/>
      <c r="I67" s="38"/>
      <c r="J67" s="25"/>
      <c r="K67" s="25"/>
      <c r="L67" s="25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78"/>
      <c r="X67" s="38"/>
      <c r="Y67" s="98"/>
      <c r="Z67" s="98"/>
      <c r="AA67" s="98"/>
      <c r="AB67" s="98"/>
      <c r="AC67" s="98"/>
      <c r="AD67" s="98"/>
    </row>
    <row r="68" spans="1:30" x14ac:dyDescent="0.25">
      <c r="A68" s="24"/>
      <c r="B68" s="78"/>
      <c r="C68" s="38"/>
      <c r="D68" s="78"/>
      <c r="E68" s="113"/>
      <c r="G68" s="38"/>
      <c r="H68" s="41"/>
      <c r="I68" s="38"/>
      <c r="J68" s="25"/>
      <c r="K68" s="25"/>
      <c r="L68" s="25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78"/>
      <c r="X68" s="38"/>
      <c r="Y68" s="98"/>
      <c r="Z68" s="98"/>
      <c r="AA68" s="98"/>
      <c r="AB68" s="98"/>
      <c r="AC68" s="98"/>
      <c r="AD68" s="98"/>
    </row>
    <row r="69" spans="1:30" x14ac:dyDescent="0.25">
      <c r="A69" s="24"/>
      <c r="B69" s="78"/>
      <c r="C69" s="38"/>
      <c r="D69" s="78"/>
      <c r="E69" s="113"/>
      <c r="G69" s="38"/>
      <c r="H69" s="41"/>
      <c r="I69" s="38"/>
      <c r="J69" s="25"/>
      <c r="K69" s="25"/>
      <c r="L69" s="25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78"/>
      <c r="X69" s="38"/>
      <c r="Y69" s="98"/>
      <c r="Z69" s="98"/>
      <c r="AA69" s="98"/>
      <c r="AB69" s="98"/>
      <c r="AC69" s="98"/>
      <c r="AD69" s="98"/>
    </row>
    <row r="70" spans="1:30" x14ac:dyDescent="0.25">
      <c r="A70" s="24"/>
      <c r="B70" s="78"/>
      <c r="C70" s="38"/>
      <c r="D70" s="78"/>
      <c r="E70" s="78"/>
      <c r="F70" s="25"/>
      <c r="G70" s="38"/>
      <c r="H70" s="41"/>
      <c r="I70" s="38"/>
      <c r="J70" s="25"/>
      <c r="K70" s="25"/>
      <c r="L70" s="25"/>
      <c r="M70" s="25"/>
      <c r="N70" s="75"/>
      <c r="O70" s="75"/>
      <c r="P70" s="25"/>
      <c r="Q70" s="25"/>
      <c r="R70" s="25"/>
      <c r="S70" s="25"/>
      <c r="T70" s="25"/>
      <c r="U70" s="25"/>
      <c r="V70" s="25"/>
      <c r="W70" s="78"/>
      <c r="X70" s="25"/>
      <c r="Y70" s="98"/>
      <c r="Z70" s="98"/>
      <c r="AA70" s="98"/>
      <c r="AB70" s="98"/>
      <c r="AC70" s="98"/>
      <c r="AD70" s="98"/>
    </row>
    <row r="71" spans="1:30" x14ac:dyDescent="0.25">
      <c r="A71" s="24"/>
      <c r="B71" s="78"/>
      <c r="C71" s="38"/>
      <c r="D71" s="78"/>
      <c r="E71" s="78"/>
      <c r="F71" s="25"/>
      <c r="G71" s="38"/>
      <c r="H71" s="41"/>
      <c r="I71" s="38"/>
      <c r="J71" s="25"/>
      <c r="K71" s="25"/>
      <c r="L71" s="25"/>
      <c r="M71" s="25"/>
      <c r="N71" s="75"/>
      <c r="O71" s="75"/>
      <c r="P71" s="25"/>
      <c r="Q71" s="25"/>
      <c r="R71" s="25"/>
      <c r="S71" s="25"/>
      <c r="T71" s="25"/>
      <c r="U71" s="25"/>
      <c r="V71" s="25"/>
      <c r="W71" s="78"/>
      <c r="X71" s="25"/>
      <c r="Y71" s="98"/>
      <c r="Z71" s="98"/>
      <c r="AA71" s="98"/>
      <c r="AB71" s="98"/>
      <c r="AC71" s="98"/>
      <c r="AD71" s="98"/>
    </row>
    <row r="72" spans="1:30" x14ac:dyDescent="0.25">
      <c r="A72" s="24"/>
      <c r="B72" s="78"/>
      <c r="C72" s="38"/>
      <c r="D72" s="78"/>
      <c r="E72" s="78"/>
      <c r="F72" s="25"/>
      <c r="G72" s="38"/>
      <c r="H72" s="41"/>
      <c r="I72" s="38"/>
      <c r="J72" s="25"/>
      <c r="K72" s="25"/>
      <c r="L72" s="25"/>
      <c r="M72" s="25"/>
      <c r="N72" s="75"/>
      <c r="O72" s="75"/>
      <c r="P72" s="25"/>
      <c r="Q72" s="25"/>
      <c r="R72" s="25"/>
      <c r="S72" s="25"/>
      <c r="T72" s="25"/>
      <c r="U72" s="25"/>
      <c r="V72" s="25"/>
      <c r="W72" s="78"/>
      <c r="X72" s="25"/>
      <c r="Y72" s="98"/>
      <c r="Z72" s="98"/>
      <c r="AA72" s="98"/>
      <c r="AB72" s="98"/>
      <c r="AC72" s="98"/>
      <c r="AD72" s="98"/>
    </row>
    <row r="73" spans="1:30" x14ac:dyDescent="0.25">
      <c r="A73" s="24"/>
      <c r="B73" s="78"/>
      <c r="C73" s="38"/>
      <c r="D73" s="78"/>
      <c r="E73" s="78"/>
      <c r="F73" s="25"/>
      <c r="G73" s="38"/>
      <c r="H73" s="41"/>
      <c r="I73" s="38"/>
      <c r="J73" s="25"/>
      <c r="K73" s="25"/>
      <c r="L73" s="25"/>
      <c r="M73" s="25"/>
      <c r="N73" s="75"/>
      <c r="O73" s="75"/>
      <c r="P73" s="25"/>
      <c r="Q73" s="25"/>
      <c r="R73" s="25"/>
      <c r="S73" s="25"/>
      <c r="T73" s="25"/>
      <c r="U73" s="25"/>
      <c r="V73" s="25"/>
      <c r="W73" s="78"/>
      <c r="X73" s="25"/>
      <c r="Y73" s="98"/>
      <c r="Z73" s="98"/>
      <c r="AA73" s="98"/>
      <c r="AB73" s="98"/>
      <c r="AC73" s="98"/>
      <c r="AD73" s="98"/>
    </row>
    <row r="74" spans="1:30" x14ac:dyDescent="0.25">
      <c r="A74" s="24"/>
      <c r="B74" s="78"/>
      <c r="C74" s="38"/>
      <c r="D74" s="78"/>
      <c r="E74" s="78"/>
      <c r="F74" s="25"/>
      <c r="G74" s="38"/>
      <c r="H74" s="41"/>
      <c r="I74" s="38"/>
      <c r="J74" s="25"/>
      <c r="K74" s="25"/>
      <c r="L74" s="25"/>
      <c r="M74" s="25"/>
      <c r="N74" s="75"/>
      <c r="O74" s="75"/>
      <c r="P74" s="25"/>
      <c r="Q74" s="25"/>
      <c r="R74" s="25"/>
      <c r="S74" s="25"/>
      <c r="T74" s="25"/>
      <c r="U74" s="25"/>
      <c r="V74" s="25"/>
      <c r="W74" s="78"/>
      <c r="X74" s="25"/>
      <c r="Y74" s="98"/>
      <c r="Z74" s="98"/>
      <c r="AA74" s="98"/>
      <c r="AB74" s="98"/>
      <c r="AC74" s="98"/>
      <c r="AD74" s="98"/>
    </row>
    <row r="75" spans="1:30" x14ac:dyDescent="0.25">
      <c r="A75" s="24"/>
      <c r="B75" s="78"/>
      <c r="C75" s="38"/>
      <c r="D75" s="78"/>
      <c r="E75" s="78"/>
      <c r="F75" s="25"/>
      <c r="G75" s="38"/>
      <c r="H75" s="41"/>
      <c r="I75" s="38"/>
      <c r="J75" s="25"/>
      <c r="K75" s="25"/>
      <c r="L75" s="25"/>
      <c r="M75" s="25"/>
      <c r="N75" s="75"/>
      <c r="O75" s="75"/>
      <c r="P75" s="25"/>
      <c r="Q75" s="25"/>
      <c r="R75" s="25"/>
      <c r="S75" s="25"/>
      <c r="T75" s="25"/>
      <c r="U75" s="25"/>
      <c r="V75" s="25"/>
      <c r="W75" s="78"/>
      <c r="X75" s="25"/>
      <c r="Y75" s="98"/>
      <c r="Z75" s="98"/>
      <c r="AA75" s="98"/>
      <c r="AB75" s="98"/>
      <c r="AC75" s="98"/>
      <c r="AD75" s="98"/>
    </row>
    <row r="81" spans="1:30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1:30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1:30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1:30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1:30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1:30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1:30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1:30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1:30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Acer1</cp:lastModifiedBy>
  <cp:lastPrinted>2006-03-10T11:22:12Z</cp:lastPrinted>
  <dcterms:created xsi:type="dcterms:W3CDTF">2000-09-25T22:23:29Z</dcterms:created>
  <dcterms:modified xsi:type="dcterms:W3CDTF">2017-09-06T17:32:35Z</dcterms:modified>
</cp:coreProperties>
</file>