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2026\Downloads\"/>
    </mc:Choice>
  </mc:AlternateContent>
  <xr:revisionPtr revIDLastSave="0" documentId="13_ncr:1_{291617A8-0891-49B0-BF00-8182F78D63A4}" xr6:coauthVersionLast="47" xr6:coauthVersionMax="47" xr10:uidLastSave="{00000000-0000-0000-0000-000000000000}"/>
  <bookViews>
    <workbookView xWindow="-120" yWindow="-120" windowWidth="20730" windowHeight="11160" firstSheet="9" activeTab="13" xr2:uid="{00000000-000D-0000-FFFF-FFFF00000000}"/>
  </bookViews>
  <sheets>
    <sheet name="ינואר 2018" sheetId="1" r:id="rId1"/>
    <sheet name="יולי 2019" sheetId="2" r:id="rId2"/>
    <sheet name="ינואר 2020" sheetId="3" r:id="rId3"/>
    <sheet name="ינואר 2021" sheetId="4" r:id="rId4"/>
    <sheet name="ספטמבר 2021" sheetId="5" r:id="rId5"/>
    <sheet name="ינואר 2022" sheetId="6" r:id="rId6"/>
    <sheet name="ספטמבר 2022" sheetId="7" r:id="rId7"/>
    <sheet name="ינואר 2023" sheetId="8" r:id="rId8"/>
    <sheet name="ספטמבר 2023" sheetId="9" r:id="rId9"/>
    <sheet name="יולי 2025" sheetId="11" r:id="rId10"/>
    <sheet name="אוקטובר 2026" sheetId="12" r:id="rId11"/>
    <sheet name="דצמבר 2026" sheetId="13" r:id="rId12"/>
    <sheet name="אפריל 2027" sheetId="14" r:id="rId13"/>
    <sheet name="אפריל 2028" sheetId="15" r:id="rId14"/>
    <sheet name="אפריל 2029" sheetId="16" r:id="rId15"/>
  </sheets>
  <externalReferences>
    <externalReference r:id="rId16"/>
  </externalReferences>
  <definedNames>
    <definedName name="_xlnm.Print_Area" localSheetId="10">'אוקטובר 2026'!$A$1:$P$181</definedName>
    <definedName name="_xlnm.Print_Area" localSheetId="12">'אפריל 2027'!$A$1:$P$181</definedName>
    <definedName name="_xlnm.Print_Area" localSheetId="14">'אפריל 2029'!$A$1:$P$181</definedName>
    <definedName name="_xlnm.Print_Area" localSheetId="11">'דצמבר 2026'!$A$1:$P$181</definedName>
    <definedName name="_xlnm.Print_Area" localSheetId="1">'יולי 2019'!$A$1:$O$185</definedName>
    <definedName name="_xlnm.Print_Area" localSheetId="9">'יולי 2025'!$A$1:$P$183</definedName>
    <definedName name="_xlnm.Print_Area" localSheetId="0">'ינואר 2018'!$A$1:$O$186</definedName>
    <definedName name="_xlnm.Print_Area" localSheetId="2">'ינואר 2020'!$A$1:$O$186</definedName>
    <definedName name="_xlnm.Print_Area" localSheetId="3">'ינואר 2021'!$A$1:$O$185</definedName>
    <definedName name="_xlnm.Print_Area" localSheetId="5">'ינואר 2022'!$A$1:$O$185</definedName>
    <definedName name="_xlnm.Print_Area" localSheetId="7">'ינואר 2023'!$A$1:$O$185</definedName>
    <definedName name="_xlnm.Print_Area" localSheetId="4">'ספטמבר 2021'!$A$1:$O$185</definedName>
    <definedName name="_xlnm.Print_Area" localSheetId="6">'ספטמבר 2022'!$A$1:$O$185</definedName>
    <definedName name="_xlnm.Print_Area" localSheetId="8">'ספטמבר 2023'!$A$1:$O$185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" i="15" l="1"/>
  <c r="R1" i="15"/>
  <c r="Q1" i="16"/>
  <c r="C7" i="16" s="1"/>
  <c r="R1" i="16"/>
  <c r="O5" i="16"/>
  <c r="D7" i="16"/>
  <c r="F7" i="16"/>
  <c r="L7" i="16"/>
  <c r="O7" i="16"/>
  <c r="C8" i="16"/>
  <c r="E8" i="16" s="1"/>
  <c r="D8" i="16"/>
  <c r="L8" i="16"/>
  <c r="N8" i="16" s="1"/>
  <c r="M8" i="16"/>
  <c r="O8" i="16"/>
  <c r="D9" i="16"/>
  <c r="F9" i="16"/>
  <c r="L9" i="16"/>
  <c r="O9" i="16"/>
  <c r="C10" i="16"/>
  <c r="D10" i="16"/>
  <c r="L10" i="16"/>
  <c r="M10" i="16"/>
  <c r="O10" i="16"/>
  <c r="D11" i="16"/>
  <c r="F11" i="16"/>
  <c r="L11" i="16"/>
  <c r="O11" i="16"/>
  <c r="C12" i="16"/>
  <c r="D12" i="16"/>
  <c r="L12" i="16"/>
  <c r="N12" i="16" s="1"/>
  <c r="M12" i="16"/>
  <c r="C13" i="16"/>
  <c r="D13" i="16"/>
  <c r="F13" i="16"/>
  <c r="M13" i="16"/>
  <c r="O13" i="16"/>
  <c r="C14" i="16"/>
  <c r="F14" i="16"/>
  <c r="L14" i="16"/>
  <c r="M14" i="16"/>
  <c r="C15" i="16"/>
  <c r="D15" i="16"/>
  <c r="F15" i="16"/>
  <c r="M15" i="16"/>
  <c r="O15" i="16"/>
  <c r="C16" i="16"/>
  <c r="F16" i="16"/>
  <c r="L16" i="16"/>
  <c r="M16" i="16"/>
  <c r="C17" i="16"/>
  <c r="D17" i="16"/>
  <c r="F17" i="16"/>
  <c r="M17" i="16"/>
  <c r="O17" i="16"/>
  <c r="F20" i="16"/>
  <c r="O20" i="16"/>
  <c r="C22" i="16"/>
  <c r="D22" i="16"/>
  <c r="F22" i="16"/>
  <c r="M22" i="16"/>
  <c r="O22" i="16"/>
  <c r="C23" i="16"/>
  <c r="F23" i="16"/>
  <c r="L23" i="16"/>
  <c r="M23" i="16"/>
  <c r="O23" i="16"/>
  <c r="C24" i="16"/>
  <c r="D24" i="16"/>
  <c r="L24" i="16"/>
  <c r="M24" i="16"/>
  <c r="O24" i="16"/>
  <c r="D25" i="16"/>
  <c r="F25" i="16"/>
  <c r="L25" i="16"/>
  <c r="O25" i="16"/>
  <c r="C26" i="16"/>
  <c r="D26" i="16"/>
  <c r="E26" i="16" s="1"/>
  <c r="L26" i="16"/>
  <c r="N26" i="16" s="1"/>
  <c r="M26" i="16"/>
  <c r="O26" i="16"/>
  <c r="D27" i="16"/>
  <c r="F27" i="16"/>
  <c r="L27" i="16"/>
  <c r="O27" i="16"/>
  <c r="C28" i="16"/>
  <c r="D28" i="16"/>
  <c r="L28" i="16"/>
  <c r="M28" i="16"/>
  <c r="O28" i="16"/>
  <c r="D29" i="16"/>
  <c r="F29" i="16"/>
  <c r="L29" i="16"/>
  <c r="O29" i="16"/>
  <c r="C30" i="16"/>
  <c r="D30" i="16"/>
  <c r="L30" i="16"/>
  <c r="M30" i="16"/>
  <c r="O30" i="16"/>
  <c r="D31" i="16"/>
  <c r="F31" i="16"/>
  <c r="L31" i="16"/>
  <c r="O31" i="16"/>
  <c r="C32" i="16"/>
  <c r="F32" i="16"/>
  <c r="L32" i="16"/>
  <c r="M32" i="16"/>
  <c r="C33" i="16"/>
  <c r="D33" i="16"/>
  <c r="F33" i="16"/>
  <c r="M33" i="16"/>
  <c r="O33" i="16"/>
  <c r="C34" i="16"/>
  <c r="F34" i="16"/>
  <c r="L34" i="16"/>
  <c r="M34" i="16"/>
  <c r="C35" i="16"/>
  <c r="D35" i="16"/>
  <c r="F35" i="16"/>
  <c r="M35" i="16"/>
  <c r="O35" i="16"/>
  <c r="C36" i="16"/>
  <c r="F36" i="16"/>
  <c r="L36" i="16"/>
  <c r="M36" i="16"/>
  <c r="C37" i="16"/>
  <c r="D37" i="16"/>
  <c r="F37" i="16"/>
  <c r="M37" i="16"/>
  <c r="O37" i="16"/>
  <c r="C38" i="16"/>
  <c r="F38" i="16"/>
  <c r="L38" i="16"/>
  <c r="N38" i="16" s="1"/>
  <c r="M38" i="16"/>
  <c r="C39" i="16"/>
  <c r="D39" i="16"/>
  <c r="F39" i="16"/>
  <c r="M39" i="16"/>
  <c r="O39" i="16"/>
  <c r="D40" i="16"/>
  <c r="F40" i="16"/>
  <c r="L40" i="16"/>
  <c r="O40" i="16"/>
  <c r="C41" i="16"/>
  <c r="E41" i="16" s="1"/>
  <c r="D41" i="16"/>
  <c r="L41" i="16"/>
  <c r="M41" i="16"/>
  <c r="N41" i="16" s="1"/>
  <c r="O41" i="16"/>
  <c r="D42" i="16"/>
  <c r="F42" i="16"/>
  <c r="L42" i="16"/>
  <c r="O42" i="16"/>
  <c r="C43" i="16"/>
  <c r="D43" i="16"/>
  <c r="L43" i="16"/>
  <c r="M43" i="16"/>
  <c r="O43" i="16"/>
  <c r="D44" i="16"/>
  <c r="F44" i="16"/>
  <c r="L44" i="16"/>
  <c r="O44" i="16"/>
  <c r="C45" i="16"/>
  <c r="D45" i="16"/>
  <c r="L45" i="16"/>
  <c r="N45" i="16" s="1"/>
  <c r="M45" i="16"/>
  <c r="O45" i="16"/>
  <c r="D46" i="16"/>
  <c r="F46" i="16"/>
  <c r="L46" i="16"/>
  <c r="O46" i="16"/>
  <c r="C47" i="16"/>
  <c r="D47" i="16"/>
  <c r="L47" i="16"/>
  <c r="N47" i="16" s="1"/>
  <c r="M47" i="16"/>
  <c r="F50" i="16"/>
  <c r="O50" i="16"/>
  <c r="C52" i="16"/>
  <c r="F52" i="16"/>
  <c r="L52" i="16"/>
  <c r="N52" i="16" s="1"/>
  <c r="M52" i="16"/>
  <c r="C53" i="16"/>
  <c r="E53" i="16" s="1"/>
  <c r="D53" i="16"/>
  <c r="F53" i="16"/>
  <c r="M53" i="16"/>
  <c r="O53" i="16"/>
  <c r="C54" i="16"/>
  <c r="F54" i="16"/>
  <c r="L54" i="16"/>
  <c r="O54" i="16"/>
  <c r="C55" i="16"/>
  <c r="F55" i="16"/>
  <c r="L55" i="16"/>
  <c r="M55" i="16"/>
  <c r="C56" i="16"/>
  <c r="E56" i="16" s="1"/>
  <c r="D56" i="16"/>
  <c r="F56" i="16"/>
  <c r="M56" i="16"/>
  <c r="O56" i="16"/>
  <c r="C57" i="16"/>
  <c r="F57" i="16"/>
  <c r="L57" i="16"/>
  <c r="M57" i="16"/>
  <c r="C58" i="16"/>
  <c r="D58" i="16"/>
  <c r="E58" i="16"/>
  <c r="L58" i="16"/>
  <c r="N58" i="16" s="1"/>
  <c r="M58" i="16"/>
  <c r="C59" i="16"/>
  <c r="E59" i="16" s="1"/>
  <c r="D59" i="16"/>
  <c r="F59" i="16"/>
  <c r="M59" i="16"/>
  <c r="O59" i="16"/>
  <c r="C60" i="16"/>
  <c r="F60" i="16"/>
  <c r="L60" i="16"/>
  <c r="M60" i="16"/>
  <c r="C61" i="16"/>
  <c r="E61" i="16" s="1"/>
  <c r="D61" i="16"/>
  <c r="F61" i="16"/>
  <c r="M61" i="16"/>
  <c r="O61" i="16"/>
  <c r="C62" i="16"/>
  <c r="F62" i="16"/>
  <c r="L62" i="16"/>
  <c r="O62" i="16"/>
  <c r="C63" i="16"/>
  <c r="F63" i="16"/>
  <c r="L63" i="16"/>
  <c r="M63" i="16"/>
  <c r="C64" i="16"/>
  <c r="E64" i="16" s="1"/>
  <c r="D64" i="16"/>
  <c r="F64" i="16"/>
  <c r="M64" i="16"/>
  <c r="O64" i="16"/>
  <c r="C65" i="16"/>
  <c r="F65" i="16"/>
  <c r="L65" i="16"/>
  <c r="M65" i="16"/>
  <c r="C66" i="16"/>
  <c r="E66" i="16" s="1"/>
  <c r="D66" i="16"/>
  <c r="L66" i="16"/>
  <c r="N66" i="16" s="1"/>
  <c r="M66" i="16"/>
  <c r="C67" i="16"/>
  <c r="D67" i="16"/>
  <c r="F67" i="16"/>
  <c r="M67" i="16"/>
  <c r="O67" i="16"/>
  <c r="C68" i="16"/>
  <c r="F68" i="16"/>
  <c r="C69" i="16"/>
  <c r="E69" i="16" s="1"/>
  <c r="D69" i="16"/>
  <c r="C70" i="16"/>
  <c r="E70" i="16" s="1"/>
  <c r="D70" i="16"/>
  <c r="F70" i="16"/>
  <c r="D71" i="16"/>
  <c r="F71" i="16"/>
  <c r="C72" i="16"/>
  <c r="E72" i="16" s="1"/>
  <c r="D72" i="16"/>
  <c r="F72" i="16"/>
  <c r="A77" i="16"/>
  <c r="A78" i="16"/>
  <c r="M81" i="16"/>
  <c r="C84" i="16"/>
  <c r="D84" i="16"/>
  <c r="L84" i="16"/>
  <c r="M84" i="16"/>
  <c r="C85" i="16"/>
  <c r="D85" i="16"/>
  <c r="L85" i="16"/>
  <c r="M85" i="16"/>
  <c r="C86" i="16"/>
  <c r="D86" i="16"/>
  <c r="L86" i="16"/>
  <c r="M86" i="16"/>
  <c r="C87" i="16"/>
  <c r="D87" i="16"/>
  <c r="L87" i="16"/>
  <c r="M87" i="16"/>
  <c r="C88" i="16"/>
  <c r="D88" i="16"/>
  <c r="L88" i="16"/>
  <c r="M88" i="16"/>
  <c r="C89" i="16"/>
  <c r="D89" i="16"/>
  <c r="L89" i="16"/>
  <c r="M89" i="16"/>
  <c r="C90" i="16"/>
  <c r="D90" i="16"/>
  <c r="L90" i="16"/>
  <c r="M90" i="16"/>
  <c r="C91" i="16"/>
  <c r="D91" i="16"/>
  <c r="L91" i="16"/>
  <c r="M91" i="16"/>
  <c r="C92" i="16"/>
  <c r="D92" i="16"/>
  <c r="L92" i="16"/>
  <c r="M92" i="16"/>
  <c r="C97" i="16"/>
  <c r="D97" i="16"/>
  <c r="L97" i="16"/>
  <c r="M97" i="16"/>
  <c r="C98" i="16"/>
  <c r="D98" i="16"/>
  <c r="L98" i="16"/>
  <c r="M98" i="16"/>
  <c r="C99" i="16"/>
  <c r="D99" i="16"/>
  <c r="L99" i="16"/>
  <c r="M99" i="16"/>
  <c r="C100" i="16"/>
  <c r="D100" i="16"/>
  <c r="L100" i="16"/>
  <c r="M100" i="16"/>
  <c r="C101" i="16"/>
  <c r="D101" i="16"/>
  <c r="L101" i="16"/>
  <c r="M101" i="16"/>
  <c r="C102" i="16"/>
  <c r="D102" i="16"/>
  <c r="L102" i="16"/>
  <c r="M102" i="16"/>
  <c r="C103" i="16"/>
  <c r="D103" i="16"/>
  <c r="L103" i="16"/>
  <c r="M103" i="16"/>
  <c r="C104" i="16"/>
  <c r="D104" i="16"/>
  <c r="L104" i="16"/>
  <c r="M104" i="16"/>
  <c r="C105" i="16"/>
  <c r="D105" i="16"/>
  <c r="L105" i="16"/>
  <c r="M105" i="16"/>
  <c r="F108" i="16"/>
  <c r="O108" i="16"/>
  <c r="C111" i="16"/>
  <c r="D111" i="16"/>
  <c r="F111" i="16"/>
  <c r="L111" i="16"/>
  <c r="N111" i="16" s="1"/>
  <c r="M111" i="16"/>
  <c r="O111" i="16"/>
  <c r="C112" i="16"/>
  <c r="E112" i="16" s="1"/>
  <c r="D112" i="16"/>
  <c r="F112" i="16"/>
  <c r="L112" i="16"/>
  <c r="M112" i="16"/>
  <c r="O112" i="16"/>
  <c r="C113" i="16"/>
  <c r="D113" i="16"/>
  <c r="F113" i="16"/>
  <c r="L113" i="16"/>
  <c r="N113" i="16" s="1"/>
  <c r="M113" i="16"/>
  <c r="O113" i="16"/>
  <c r="C114" i="16"/>
  <c r="D114" i="16"/>
  <c r="F114" i="16"/>
  <c r="L114" i="16"/>
  <c r="M114" i="16"/>
  <c r="N114" i="16" s="1"/>
  <c r="O114" i="16"/>
  <c r="C115" i="16"/>
  <c r="D115" i="16"/>
  <c r="F115" i="16"/>
  <c r="L115" i="16"/>
  <c r="N115" i="16" s="1"/>
  <c r="M115" i="16"/>
  <c r="O115" i="16"/>
  <c r="C116" i="16"/>
  <c r="E116" i="16" s="1"/>
  <c r="D116" i="16"/>
  <c r="F116" i="16"/>
  <c r="L116" i="16"/>
  <c r="M116" i="16"/>
  <c r="O116" i="16"/>
  <c r="C117" i="16"/>
  <c r="D117" i="16"/>
  <c r="F117" i="16"/>
  <c r="L117" i="16"/>
  <c r="N117" i="16" s="1"/>
  <c r="M117" i="16"/>
  <c r="O117" i="16"/>
  <c r="C118" i="16"/>
  <c r="D118" i="16"/>
  <c r="F118" i="16"/>
  <c r="L118" i="16"/>
  <c r="M118" i="16"/>
  <c r="N118" i="16" s="1"/>
  <c r="O118" i="16"/>
  <c r="C119" i="16"/>
  <c r="D119" i="16"/>
  <c r="F119" i="16"/>
  <c r="L119" i="16"/>
  <c r="N119" i="16" s="1"/>
  <c r="M119" i="16"/>
  <c r="O119" i="16"/>
  <c r="C120" i="16"/>
  <c r="E120" i="16" s="1"/>
  <c r="D120" i="16"/>
  <c r="F120" i="16"/>
  <c r="L120" i="16"/>
  <c r="M120" i="16"/>
  <c r="O120" i="16"/>
  <c r="C121" i="16"/>
  <c r="D121" i="16"/>
  <c r="F121" i="16"/>
  <c r="L121" i="16"/>
  <c r="N121" i="16" s="1"/>
  <c r="M121" i="16"/>
  <c r="O121" i="16"/>
  <c r="C122" i="16"/>
  <c r="D122" i="16"/>
  <c r="F122" i="16"/>
  <c r="L122" i="16"/>
  <c r="M122" i="16"/>
  <c r="O122" i="16"/>
  <c r="C123" i="16"/>
  <c r="D123" i="16"/>
  <c r="F123" i="16"/>
  <c r="L123" i="16"/>
  <c r="M123" i="16"/>
  <c r="O123" i="16"/>
  <c r="C124" i="16"/>
  <c r="E124" i="16" s="1"/>
  <c r="D124" i="16"/>
  <c r="F124" i="16"/>
  <c r="L124" i="16"/>
  <c r="M124" i="16"/>
  <c r="O124" i="16"/>
  <c r="C125" i="16"/>
  <c r="D125" i="16"/>
  <c r="F125" i="16"/>
  <c r="L125" i="16"/>
  <c r="M125" i="16"/>
  <c r="O125" i="16"/>
  <c r="C126" i="16"/>
  <c r="D126" i="16"/>
  <c r="F126" i="16"/>
  <c r="L126" i="16"/>
  <c r="M126" i="16"/>
  <c r="O126" i="16"/>
  <c r="F129" i="16"/>
  <c r="O129" i="16"/>
  <c r="C131" i="16"/>
  <c r="D131" i="16"/>
  <c r="F131" i="16"/>
  <c r="L131" i="16"/>
  <c r="M131" i="16"/>
  <c r="N131" i="16" s="1"/>
  <c r="O131" i="16"/>
  <c r="C132" i="16"/>
  <c r="D132" i="16"/>
  <c r="F132" i="16"/>
  <c r="L132" i="16"/>
  <c r="M132" i="16"/>
  <c r="O132" i="16"/>
  <c r="C133" i="16"/>
  <c r="D133" i="16"/>
  <c r="F133" i="16"/>
  <c r="L133" i="16"/>
  <c r="M133" i="16"/>
  <c r="O133" i="16"/>
  <c r="C134" i="16"/>
  <c r="E134" i="16" s="1"/>
  <c r="D134" i="16"/>
  <c r="F134" i="16"/>
  <c r="L134" i="16"/>
  <c r="N134" i="16" s="1"/>
  <c r="M134" i="16"/>
  <c r="O134" i="16"/>
  <c r="C135" i="16"/>
  <c r="D135" i="16"/>
  <c r="F135" i="16"/>
  <c r="L135" i="16"/>
  <c r="M135" i="16"/>
  <c r="O135" i="16"/>
  <c r="C136" i="16"/>
  <c r="D136" i="16"/>
  <c r="F136" i="16"/>
  <c r="L136" i="16"/>
  <c r="N136" i="16" s="1"/>
  <c r="M136" i="16"/>
  <c r="O136" i="16"/>
  <c r="C137" i="16"/>
  <c r="D137" i="16"/>
  <c r="F137" i="16"/>
  <c r="L137" i="16"/>
  <c r="M137" i="16"/>
  <c r="O137" i="16"/>
  <c r="C138" i="16"/>
  <c r="D138" i="16"/>
  <c r="F138" i="16"/>
  <c r="L138" i="16"/>
  <c r="M138" i="16"/>
  <c r="N138" i="16" s="1"/>
  <c r="O138" i="16"/>
  <c r="C139" i="16"/>
  <c r="D139" i="16"/>
  <c r="F139" i="16"/>
  <c r="L139" i="16"/>
  <c r="N139" i="16" s="1"/>
  <c r="M139" i="16"/>
  <c r="O139" i="16"/>
  <c r="C140" i="16"/>
  <c r="D140" i="16"/>
  <c r="F140" i="16"/>
  <c r="L140" i="16"/>
  <c r="M140" i="16"/>
  <c r="O140" i="16"/>
  <c r="C141" i="16"/>
  <c r="D141" i="16"/>
  <c r="F141" i="16"/>
  <c r="L141" i="16"/>
  <c r="M141" i="16"/>
  <c r="O141" i="16"/>
  <c r="C142" i="16"/>
  <c r="D142" i="16"/>
  <c r="F142" i="16"/>
  <c r="L142" i="16"/>
  <c r="M142" i="16"/>
  <c r="O142" i="16"/>
  <c r="C143" i="16"/>
  <c r="D143" i="16"/>
  <c r="F143" i="16"/>
  <c r="L143" i="16"/>
  <c r="N143" i="16" s="1"/>
  <c r="M143" i="16"/>
  <c r="O143" i="16"/>
  <c r="C144" i="16"/>
  <c r="D144" i="16"/>
  <c r="F144" i="16"/>
  <c r="L144" i="16"/>
  <c r="M144" i="16"/>
  <c r="N144" i="16"/>
  <c r="O144" i="16"/>
  <c r="C145" i="16"/>
  <c r="D145" i="16"/>
  <c r="F145" i="16"/>
  <c r="L145" i="16"/>
  <c r="M145" i="16"/>
  <c r="O145" i="16"/>
  <c r="C146" i="16"/>
  <c r="D146" i="16"/>
  <c r="F146" i="16"/>
  <c r="L146" i="16"/>
  <c r="M146" i="16"/>
  <c r="N146" i="16" s="1"/>
  <c r="O146" i="16"/>
  <c r="C147" i="16"/>
  <c r="D147" i="16"/>
  <c r="E147" i="16" s="1"/>
  <c r="F147" i="16"/>
  <c r="C148" i="16"/>
  <c r="E148" i="16" s="1"/>
  <c r="D148" i="16"/>
  <c r="F148" i="16"/>
  <c r="C149" i="16"/>
  <c r="D149" i="16"/>
  <c r="F149" i="16"/>
  <c r="C150" i="16"/>
  <c r="D150" i="16"/>
  <c r="F150" i="16"/>
  <c r="C151" i="16"/>
  <c r="D151" i="16"/>
  <c r="F151" i="16"/>
  <c r="C152" i="16"/>
  <c r="D152" i="16"/>
  <c r="F152" i="16"/>
  <c r="C153" i="16"/>
  <c r="E153" i="16" s="1"/>
  <c r="D153" i="16"/>
  <c r="F153" i="16"/>
  <c r="C154" i="16"/>
  <c r="D154" i="16"/>
  <c r="F154" i="16"/>
  <c r="C155" i="16"/>
  <c r="D155" i="16"/>
  <c r="E155" i="16" s="1"/>
  <c r="F155" i="16"/>
  <c r="C156" i="16"/>
  <c r="E156" i="16" s="1"/>
  <c r="D156" i="16"/>
  <c r="F156" i="16"/>
  <c r="C157" i="16"/>
  <c r="D157" i="16"/>
  <c r="F157" i="16"/>
  <c r="C158" i="16"/>
  <c r="D158" i="16"/>
  <c r="E158" i="16" s="1"/>
  <c r="F158" i="16"/>
  <c r="C159" i="16"/>
  <c r="D159" i="16"/>
  <c r="F159" i="16"/>
  <c r="C160" i="16"/>
  <c r="D160" i="16"/>
  <c r="F160" i="16"/>
  <c r="C161" i="16"/>
  <c r="E161" i="16" s="1"/>
  <c r="D161" i="16"/>
  <c r="F161" i="16"/>
  <c r="F164" i="16"/>
  <c r="O164" i="16"/>
  <c r="C166" i="16"/>
  <c r="D166" i="16"/>
  <c r="F166" i="16"/>
  <c r="O166" i="16"/>
  <c r="C167" i="16"/>
  <c r="D167" i="16"/>
  <c r="F167" i="16"/>
  <c r="O167" i="16"/>
  <c r="C168" i="16"/>
  <c r="E168" i="16" s="1"/>
  <c r="D168" i="16"/>
  <c r="F168" i="16"/>
  <c r="O168" i="16"/>
  <c r="C169" i="16"/>
  <c r="D169" i="16"/>
  <c r="E169" i="16"/>
  <c r="F169" i="16"/>
  <c r="C170" i="16"/>
  <c r="E170" i="16" s="1"/>
  <c r="D170" i="16"/>
  <c r="F170" i="16"/>
  <c r="C171" i="16"/>
  <c r="D171" i="16"/>
  <c r="F171" i="16"/>
  <c r="C172" i="16"/>
  <c r="D172" i="16"/>
  <c r="F172" i="16"/>
  <c r="C173" i="16"/>
  <c r="D173" i="16"/>
  <c r="E173" i="16" s="1"/>
  <c r="F173" i="16"/>
  <c r="C174" i="16"/>
  <c r="D174" i="16"/>
  <c r="F174" i="16"/>
  <c r="C175" i="16"/>
  <c r="E175" i="16" s="1"/>
  <c r="D175" i="16"/>
  <c r="F175" i="16"/>
  <c r="C176" i="16"/>
  <c r="D176" i="16"/>
  <c r="F176" i="16"/>
  <c r="C177" i="16"/>
  <c r="D177" i="16"/>
  <c r="F177" i="16"/>
  <c r="C178" i="16"/>
  <c r="D178" i="16"/>
  <c r="F178" i="16"/>
  <c r="C179" i="16"/>
  <c r="D179" i="16"/>
  <c r="F179" i="16"/>
  <c r="C180" i="16"/>
  <c r="D180" i="16"/>
  <c r="F180" i="16"/>
  <c r="C181" i="16"/>
  <c r="D181" i="16"/>
  <c r="E181" i="16" s="1"/>
  <c r="F181" i="16"/>
  <c r="O5" i="15"/>
  <c r="C7" i="15"/>
  <c r="D7" i="15"/>
  <c r="F7" i="15"/>
  <c r="L7" i="15"/>
  <c r="M7" i="15"/>
  <c r="O7" i="15"/>
  <c r="C8" i="15"/>
  <c r="D8" i="15"/>
  <c r="F8" i="15"/>
  <c r="L8" i="15"/>
  <c r="M8" i="15"/>
  <c r="O8" i="15"/>
  <c r="C9" i="15"/>
  <c r="D9" i="15"/>
  <c r="F9" i="15"/>
  <c r="L9" i="15"/>
  <c r="M9" i="15"/>
  <c r="O9" i="15"/>
  <c r="C10" i="15"/>
  <c r="D10" i="15"/>
  <c r="F10" i="15"/>
  <c r="L10" i="15"/>
  <c r="M10" i="15"/>
  <c r="O10" i="15"/>
  <c r="C11" i="15"/>
  <c r="D11" i="15"/>
  <c r="F11" i="15"/>
  <c r="L11" i="15"/>
  <c r="M11" i="15"/>
  <c r="O11" i="15"/>
  <c r="C12" i="15"/>
  <c r="D12" i="15"/>
  <c r="F12" i="15"/>
  <c r="L12" i="15"/>
  <c r="M12" i="15"/>
  <c r="O12" i="15"/>
  <c r="C13" i="15"/>
  <c r="D13" i="15"/>
  <c r="F13" i="15"/>
  <c r="L13" i="15"/>
  <c r="M13" i="15"/>
  <c r="O13" i="15"/>
  <c r="C14" i="15"/>
  <c r="E14" i="15" s="1"/>
  <c r="D14" i="15"/>
  <c r="F14" i="15"/>
  <c r="L14" i="15"/>
  <c r="M14" i="15"/>
  <c r="O14" i="15"/>
  <c r="C15" i="15"/>
  <c r="D15" i="15"/>
  <c r="F15" i="15"/>
  <c r="L15" i="15"/>
  <c r="M15" i="15"/>
  <c r="O15" i="15"/>
  <c r="C16" i="15"/>
  <c r="D16" i="15"/>
  <c r="F16" i="15"/>
  <c r="L16" i="15"/>
  <c r="M16" i="15"/>
  <c r="O16" i="15"/>
  <c r="C17" i="15"/>
  <c r="D17" i="15"/>
  <c r="F17" i="15"/>
  <c r="L17" i="15"/>
  <c r="M17" i="15"/>
  <c r="O17" i="15"/>
  <c r="F20" i="15"/>
  <c r="O20" i="15"/>
  <c r="C22" i="15"/>
  <c r="D22" i="15"/>
  <c r="E22" i="15" s="1"/>
  <c r="F22" i="15"/>
  <c r="L22" i="15"/>
  <c r="M22" i="15"/>
  <c r="O22" i="15"/>
  <c r="C23" i="15"/>
  <c r="D23" i="15"/>
  <c r="F23" i="15"/>
  <c r="L23" i="15"/>
  <c r="N23" i="15" s="1"/>
  <c r="M23" i="15"/>
  <c r="O23" i="15"/>
  <c r="C24" i="15"/>
  <c r="D24" i="15"/>
  <c r="F24" i="15"/>
  <c r="L24" i="15"/>
  <c r="M24" i="15"/>
  <c r="N24" i="15" s="1"/>
  <c r="O24" i="15"/>
  <c r="C25" i="15"/>
  <c r="D25" i="15"/>
  <c r="F25" i="15"/>
  <c r="L25" i="15"/>
  <c r="M25" i="15"/>
  <c r="O25" i="15"/>
  <c r="C26" i="15"/>
  <c r="D26" i="15"/>
  <c r="F26" i="15"/>
  <c r="L26" i="15"/>
  <c r="M26" i="15"/>
  <c r="O26" i="15"/>
  <c r="C27" i="15"/>
  <c r="D27" i="15"/>
  <c r="F27" i="15"/>
  <c r="L27" i="15"/>
  <c r="N27" i="15" s="1"/>
  <c r="M27" i="15"/>
  <c r="O27" i="15"/>
  <c r="C28" i="15"/>
  <c r="D28" i="15"/>
  <c r="F28" i="15"/>
  <c r="L28" i="15"/>
  <c r="M28" i="15"/>
  <c r="N28" i="15" s="1"/>
  <c r="O28" i="15"/>
  <c r="C29" i="15"/>
  <c r="D29" i="15"/>
  <c r="F29" i="15"/>
  <c r="L29" i="15"/>
  <c r="M29" i="15"/>
  <c r="O29" i="15"/>
  <c r="C30" i="15"/>
  <c r="E30" i="15" s="1"/>
  <c r="D30" i="15"/>
  <c r="F30" i="15"/>
  <c r="L30" i="15"/>
  <c r="M30" i="15"/>
  <c r="O30" i="15"/>
  <c r="C31" i="15"/>
  <c r="D31" i="15"/>
  <c r="F31" i="15"/>
  <c r="L31" i="15"/>
  <c r="M31" i="15"/>
  <c r="O31" i="15"/>
  <c r="C32" i="15"/>
  <c r="E32" i="15" s="1"/>
  <c r="D32" i="15"/>
  <c r="F32" i="15"/>
  <c r="L32" i="15"/>
  <c r="M32" i="15"/>
  <c r="O32" i="15"/>
  <c r="C33" i="15"/>
  <c r="D33" i="15"/>
  <c r="F33" i="15"/>
  <c r="L33" i="15"/>
  <c r="M33" i="15"/>
  <c r="O33" i="15"/>
  <c r="C34" i="15"/>
  <c r="E34" i="15" s="1"/>
  <c r="D34" i="15"/>
  <c r="F34" i="15"/>
  <c r="L34" i="15"/>
  <c r="M34" i="15"/>
  <c r="O34" i="15"/>
  <c r="C35" i="15"/>
  <c r="D35" i="15"/>
  <c r="F35" i="15"/>
  <c r="L35" i="15"/>
  <c r="M35" i="15"/>
  <c r="O35" i="15"/>
  <c r="C36" i="15"/>
  <c r="E36" i="15" s="1"/>
  <c r="D36" i="15"/>
  <c r="F36" i="15"/>
  <c r="L36" i="15"/>
  <c r="M36" i="15"/>
  <c r="O36" i="15"/>
  <c r="C37" i="15"/>
  <c r="D37" i="15"/>
  <c r="F37" i="15"/>
  <c r="L37" i="15"/>
  <c r="M37" i="15"/>
  <c r="O37" i="15"/>
  <c r="C38" i="15"/>
  <c r="E38" i="15" s="1"/>
  <c r="D38" i="15"/>
  <c r="F38" i="15"/>
  <c r="L38" i="15"/>
  <c r="M38" i="15"/>
  <c r="O38" i="15"/>
  <c r="C39" i="15"/>
  <c r="D39" i="15"/>
  <c r="F39" i="15"/>
  <c r="L39" i="15"/>
  <c r="M39" i="15"/>
  <c r="O39" i="15"/>
  <c r="C40" i="15"/>
  <c r="D40" i="15"/>
  <c r="F40" i="15"/>
  <c r="L40" i="15"/>
  <c r="M40" i="15"/>
  <c r="O40" i="15"/>
  <c r="C41" i="15"/>
  <c r="D41" i="15"/>
  <c r="F41" i="15"/>
  <c r="L41" i="15"/>
  <c r="M41" i="15"/>
  <c r="O41" i="15"/>
  <c r="C42" i="15"/>
  <c r="E42" i="15" s="1"/>
  <c r="D42" i="15"/>
  <c r="F42" i="15"/>
  <c r="L42" i="15"/>
  <c r="M42" i="15"/>
  <c r="O42" i="15"/>
  <c r="C43" i="15"/>
  <c r="D43" i="15"/>
  <c r="F43" i="15"/>
  <c r="L43" i="15"/>
  <c r="M43" i="15"/>
  <c r="O43" i="15"/>
  <c r="C44" i="15"/>
  <c r="D44" i="15"/>
  <c r="F44" i="15"/>
  <c r="L44" i="15"/>
  <c r="M44" i="15"/>
  <c r="O44" i="15"/>
  <c r="C45" i="15"/>
  <c r="D45" i="15"/>
  <c r="F45" i="15"/>
  <c r="L45" i="15"/>
  <c r="M45" i="15"/>
  <c r="O45" i="15"/>
  <c r="C46" i="15"/>
  <c r="D46" i="15"/>
  <c r="F46" i="15"/>
  <c r="L46" i="15"/>
  <c r="M46" i="15"/>
  <c r="O46" i="15"/>
  <c r="C47" i="15"/>
  <c r="D47" i="15"/>
  <c r="F47" i="15"/>
  <c r="L47" i="15"/>
  <c r="M47" i="15"/>
  <c r="O47" i="15"/>
  <c r="F50" i="15"/>
  <c r="O50" i="15"/>
  <c r="C52" i="15"/>
  <c r="D52" i="15"/>
  <c r="F52" i="15"/>
  <c r="L52" i="15"/>
  <c r="M52" i="15"/>
  <c r="O52" i="15"/>
  <c r="C53" i="15"/>
  <c r="E53" i="15" s="1"/>
  <c r="D53" i="15"/>
  <c r="F53" i="15"/>
  <c r="L53" i="15"/>
  <c r="M53" i="15"/>
  <c r="O53" i="15"/>
  <c r="C54" i="15"/>
  <c r="D54" i="15"/>
  <c r="F54" i="15"/>
  <c r="L54" i="15"/>
  <c r="M54" i="15"/>
  <c r="O54" i="15"/>
  <c r="C55" i="15"/>
  <c r="E55" i="15" s="1"/>
  <c r="D55" i="15"/>
  <c r="F55" i="15"/>
  <c r="L55" i="15"/>
  <c r="M55" i="15"/>
  <c r="O55" i="15"/>
  <c r="C56" i="15"/>
  <c r="D56" i="15"/>
  <c r="F56" i="15"/>
  <c r="L56" i="15"/>
  <c r="M56" i="15"/>
  <c r="O56" i="15"/>
  <c r="C57" i="15"/>
  <c r="E57" i="15" s="1"/>
  <c r="D57" i="15"/>
  <c r="F57" i="15"/>
  <c r="L57" i="15"/>
  <c r="M57" i="15"/>
  <c r="O57" i="15"/>
  <c r="C58" i="15"/>
  <c r="D58" i="15"/>
  <c r="F58" i="15"/>
  <c r="L58" i="15"/>
  <c r="M58" i="15"/>
  <c r="O58" i="15"/>
  <c r="C59" i="15"/>
  <c r="E59" i="15" s="1"/>
  <c r="D59" i="15"/>
  <c r="F59" i="15"/>
  <c r="L59" i="15"/>
  <c r="M59" i="15"/>
  <c r="O59" i="15"/>
  <c r="C60" i="15"/>
  <c r="D60" i="15"/>
  <c r="F60" i="15"/>
  <c r="L60" i="15"/>
  <c r="M60" i="15"/>
  <c r="O60" i="15"/>
  <c r="C61" i="15"/>
  <c r="D61" i="15"/>
  <c r="F61" i="15"/>
  <c r="L61" i="15"/>
  <c r="M61" i="15"/>
  <c r="O61" i="15"/>
  <c r="C62" i="15"/>
  <c r="D62" i="15"/>
  <c r="F62" i="15"/>
  <c r="L62" i="15"/>
  <c r="M62" i="15"/>
  <c r="O62" i="15"/>
  <c r="C63" i="15"/>
  <c r="E63" i="15" s="1"/>
  <c r="D63" i="15"/>
  <c r="F63" i="15"/>
  <c r="L63" i="15"/>
  <c r="M63" i="15"/>
  <c r="O63" i="15"/>
  <c r="C64" i="15"/>
  <c r="D64" i="15"/>
  <c r="F64" i="15"/>
  <c r="L64" i="15"/>
  <c r="M64" i="15"/>
  <c r="O64" i="15"/>
  <c r="C65" i="15"/>
  <c r="D65" i="15"/>
  <c r="F65" i="15"/>
  <c r="L65" i="15"/>
  <c r="M65" i="15"/>
  <c r="O65" i="15"/>
  <c r="C66" i="15"/>
  <c r="D66" i="15"/>
  <c r="F66" i="15"/>
  <c r="L66" i="15"/>
  <c r="M66" i="15"/>
  <c r="O66" i="15"/>
  <c r="C67" i="15"/>
  <c r="D67" i="15"/>
  <c r="F67" i="15"/>
  <c r="L67" i="15"/>
  <c r="M67" i="15"/>
  <c r="O67" i="15"/>
  <c r="C68" i="15"/>
  <c r="D68" i="15"/>
  <c r="F68" i="15"/>
  <c r="C69" i="15"/>
  <c r="D69" i="15"/>
  <c r="F69" i="15"/>
  <c r="C70" i="15"/>
  <c r="D70" i="15"/>
  <c r="F70" i="15"/>
  <c r="C71" i="15"/>
  <c r="D71" i="15"/>
  <c r="F71" i="15"/>
  <c r="C72" i="15"/>
  <c r="D72" i="15"/>
  <c r="F72" i="15"/>
  <c r="A77" i="15"/>
  <c r="A78" i="15"/>
  <c r="M81" i="15"/>
  <c r="C84" i="15"/>
  <c r="D84" i="15"/>
  <c r="L84" i="15"/>
  <c r="M84" i="15"/>
  <c r="C85" i="15"/>
  <c r="D85" i="15"/>
  <c r="L85" i="15"/>
  <c r="M85" i="15"/>
  <c r="C86" i="15"/>
  <c r="D86" i="15"/>
  <c r="L86" i="15"/>
  <c r="M86" i="15"/>
  <c r="C87" i="15"/>
  <c r="D87" i="15"/>
  <c r="L87" i="15"/>
  <c r="M87" i="15"/>
  <c r="C88" i="15"/>
  <c r="D88" i="15"/>
  <c r="L88" i="15"/>
  <c r="M88" i="15"/>
  <c r="C89" i="15"/>
  <c r="D89" i="15"/>
  <c r="L89" i="15"/>
  <c r="M89" i="15"/>
  <c r="C90" i="15"/>
  <c r="D90" i="15"/>
  <c r="L90" i="15"/>
  <c r="M90" i="15"/>
  <c r="C91" i="15"/>
  <c r="D91" i="15"/>
  <c r="L91" i="15"/>
  <c r="M91" i="15"/>
  <c r="C92" i="15"/>
  <c r="D92" i="15"/>
  <c r="L92" i="15"/>
  <c r="M92" i="15"/>
  <c r="C97" i="15"/>
  <c r="D97" i="15"/>
  <c r="L97" i="15"/>
  <c r="M97" i="15"/>
  <c r="C98" i="15"/>
  <c r="D98" i="15"/>
  <c r="L98" i="15"/>
  <c r="M98" i="15"/>
  <c r="C99" i="15"/>
  <c r="D99" i="15"/>
  <c r="L99" i="15"/>
  <c r="M99" i="15"/>
  <c r="C100" i="15"/>
  <c r="D100" i="15"/>
  <c r="L100" i="15"/>
  <c r="M100" i="15"/>
  <c r="C101" i="15"/>
  <c r="D101" i="15"/>
  <c r="L101" i="15"/>
  <c r="M101" i="15"/>
  <c r="C102" i="15"/>
  <c r="D102" i="15"/>
  <c r="L102" i="15"/>
  <c r="M102" i="15"/>
  <c r="C103" i="15"/>
  <c r="D103" i="15"/>
  <c r="L103" i="15"/>
  <c r="M103" i="15"/>
  <c r="C104" i="15"/>
  <c r="D104" i="15"/>
  <c r="L104" i="15"/>
  <c r="M104" i="15"/>
  <c r="C105" i="15"/>
  <c r="D105" i="15"/>
  <c r="L105" i="15"/>
  <c r="M105" i="15"/>
  <c r="F108" i="15"/>
  <c r="O108" i="15"/>
  <c r="C111" i="15"/>
  <c r="D111" i="15"/>
  <c r="F111" i="15"/>
  <c r="L111" i="15"/>
  <c r="M111" i="15"/>
  <c r="O111" i="15"/>
  <c r="C112" i="15"/>
  <c r="D112" i="15"/>
  <c r="F112" i="15"/>
  <c r="L112" i="15"/>
  <c r="M112" i="15"/>
  <c r="O112" i="15"/>
  <c r="C113" i="15"/>
  <c r="D113" i="15"/>
  <c r="F113" i="15"/>
  <c r="L113" i="15"/>
  <c r="M113" i="15"/>
  <c r="O113" i="15"/>
  <c r="C114" i="15"/>
  <c r="D114" i="15"/>
  <c r="F114" i="15"/>
  <c r="L114" i="15"/>
  <c r="M114" i="15"/>
  <c r="O114" i="15"/>
  <c r="C115" i="15"/>
  <c r="D115" i="15"/>
  <c r="F115" i="15"/>
  <c r="L115" i="15"/>
  <c r="M115" i="15"/>
  <c r="O115" i="15"/>
  <c r="C116" i="15"/>
  <c r="D116" i="15"/>
  <c r="F116" i="15"/>
  <c r="L116" i="15"/>
  <c r="M116" i="15"/>
  <c r="O116" i="15"/>
  <c r="C117" i="15"/>
  <c r="D117" i="15"/>
  <c r="F117" i="15"/>
  <c r="L117" i="15"/>
  <c r="M117" i="15"/>
  <c r="O117" i="15"/>
  <c r="C118" i="15"/>
  <c r="E118" i="15" s="1"/>
  <c r="D118" i="15"/>
  <c r="F118" i="15"/>
  <c r="L118" i="15"/>
  <c r="M118" i="15"/>
  <c r="O118" i="15"/>
  <c r="C119" i="15"/>
  <c r="D119" i="15"/>
  <c r="F119" i="15"/>
  <c r="L119" i="15"/>
  <c r="M119" i="15"/>
  <c r="O119" i="15"/>
  <c r="C120" i="15"/>
  <c r="D120" i="15"/>
  <c r="F120" i="15"/>
  <c r="L120" i="15"/>
  <c r="N120" i="15" s="1"/>
  <c r="M120" i="15"/>
  <c r="O120" i="15"/>
  <c r="C121" i="15"/>
  <c r="D121" i="15"/>
  <c r="F121" i="15"/>
  <c r="L121" i="15"/>
  <c r="M121" i="15"/>
  <c r="O121" i="15"/>
  <c r="C122" i="15"/>
  <c r="D122" i="15"/>
  <c r="F122" i="15"/>
  <c r="L122" i="15"/>
  <c r="M122" i="15"/>
  <c r="O122" i="15"/>
  <c r="C123" i="15"/>
  <c r="D123" i="15"/>
  <c r="F123" i="15"/>
  <c r="L123" i="15"/>
  <c r="M123" i="15"/>
  <c r="O123" i="15"/>
  <c r="C124" i="15"/>
  <c r="D124" i="15"/>
  <c r="F124" i="15"/>
  <c r="L124" i="15"/>
  <c r="N124" i="15" s="1"/>
  <c r="M124" i="15"/>
  <c r="O124" i="15"/>
  <c r="C125" i="15"/>
  <c r="D125" i="15"/>
  <c r="F125" i="15"/>
  <c r="L125" i="15"/>
  <c r="M125" i="15"/>
  <c r="O125" i="15"/>
  <c r="C126" i="15"/>
  <c r="D126" i="15"/>
  <c r="F126" i="15"/>
  <c r="L126" i="15"/>
  <c r="M126" i="15"/>
  <c r="O126" i="15"/>
  <c r="F129" i="15"/>
  <c r="O129" i="15"/>
  <c r="C131" i="15"/>
  <c r="D131" i="15"/>
  <c r="F131" i="15"/>
  <c r="L131" i="15"/>
  <c r="M131" i="15"/>
  <c r="O131" i="15"/>
  <c r="C132" i="15"/>
  <c r="D132" i="15"/>
  <c r="F132" i="15"/>
  <c r="L132" i="15"/>
  <c r="M132" i="15"/>
  <c r="O132" i="15"/>
  <c r="C133" i="15"/>
  <c r="D133" i="15"/>
  <c r="F133" i="15"/>
  <c r="L133" i="15"/>
  <c r="M133" i="15"/>
  <c r="O133" i="15"/>
  <c r="C134" i="15"/>
  <c r="D134" i="15"/>
  <c r="F134" i="15"/>
  <c r="L134" i="15"/>
  <c r="M134" i="15"/>
  <c r="O134" i="15"/>
  <c r="C135" i="15"/>
  <c r="D135" i="15"/>
  <c r="F135" i="15"/>
  <c r="L135" i="15"/>
  <c r="M135" i="15"/>
  <c r="O135" i="15"/>
  <c r="C136" i="15"/>
  <c r="D136" i="15"/>
  <c r="F136" i="15"/>
  <c r="L136" i="15"/>
  <c r="M136" i="15"/>
  <c r="O136" i="15"/>
  <c r="C137" i="15"/>
  <c r="E137" i="15" s="1"/>
  <c r="D137" i="15"/>
  <c r="F137" i="15"/>
  <c r="L137" i="15"/>
  <c r="M137" i="15"/>
  <c r="O137" i="15"/>
  <c r="C138" i="15"/>
  <c r="D138" i="15"/>
  <c r="E138" i="15" s="1"/>
  <c r="F138" i="15"/>
  <c r="L138" i="15"/>
  <c r="M138" i="15"/>
  <c r="O138" i="15"/>
  <c r="C139" i="15"/>
  <c r="D139" i="15"/>
  <c r="F139" i="15"/>
  <c r="L139" i="15"/>
  <c r="N139" i="15" s="1"/>
  <c r="M139" i="15"/>
  <c r="O139" i="15"/>
  <c r="C140" i="15"/>
  <c r="D140" i="15"/>
  <c r="F140" i="15"/>
  <c r="L140" i="15"/>
  <c r="M140" i="15"/>
  <c r="O140" i="15"/>
  <c r="C141" i="15"/>
  <c r="D141" i="15"/>
  <c r="F141" i="15"/>
  <c r="L141" i="15"/>
  <c r="M141" i="15"/>
  <c r="O141" i="15"/>
  <c r="C142" i="15"/>
  <c r="D142" i="15"/>
  <c r="F142" i="15"/>
  <c r="L142" i="15"/>
  <c r="M142" i="15"/>
  <c r="O142" i="15"/>
  <c r="C143" i="15"/>
  <c r="D143" i="15"/>
  <c r="F143" i="15"/>
  <c r="L143" i="15"/>
  <c r="N143" i="15" s="1"/>
  <c r="M143" i="15"/>
  <c r="O143" i="15"/>
  <c r="C144" i="15"/>
  <c r="D144" i="15"/>
  <c r="F144" i="15"/>
  <c r="L144" i="15"/>
  <c r="M144" i="15"/>
  <c r="O144" i="15"/>
  <c r="C145" i="15"/>
  <c r="D145" i="15"/>
  <c r="F145" i="15"/>
  <c r="L145" i="15"/>
  <c r="M145" i="15"/>
  <c r="O145" i="15"/>
  <c r="C146" i="15"/>
  <c r="E146" i="15" s="1"/>
  <c r="D146" i="15"/>
  <c r="F146" i="15"/>
  <c r="L146" i="15"/>
  <c r="M146" i="15"/>
  <c r="O146" i="15"/>
  <c r="C147" i="15"/>
  <c r="D147" i="15"/>
  <c r="F147" i="15"/>
  <c r="C148" i="15"/>
  <c r="E148" i="15" s="1"/>
  <c r="D148" i="15"/>
  <c r="F148" i="15"/>
  <c r="C149" i="15"/>
  <c r="D149" i="15"/>
  <c r="F149" i="15"/>
  <c r="C150" i="15"/>
  <c r="D150" i="15"/>
  <c r="F150" i="15"/>
  <c r="C151" i="15"/>
  <c r="D151" i="15"/>
  <c r="F151" i="15"/>
  <c r="C152" i="15"/>
  <c r="D152" i="15"/>
  <c r="F152" i="15"/>
  <c r="C153" i="15"/>
  <c r="E153" i="15" s="1"/>
  <c r="D153" i="15"/>
  <c r="F153" i="15"/>
  <c r="C154" i="15"/>
  <c r="D154" i="15"/>
  <c r="F154" i="15"/>
  <c r="C155" i="15"/>
  <c r="D155" i="15"/>
  <c r="F155" i="15"/>
  <c r="C156" i="15"/>
  <c r="D156" i="15"/>
  <c r="F156" i="15"/>
  <c r="C157" i="15"/>
  <c r="E157" i="15" s="1"/>
  <c r="D157" i="15"/>
  <c r="F157" i="15"/>
  <c r="C158" i="15"/>
  <c r="D158" i="15"/>
  <c r="F158" i="15"/>
  <c r="C159" i="15"/>
  <c r="E159" i="15" s="1"/>
  <c r="D159" i="15"/>
  <c r="F159" i="15"/>
  <c r="C160" i="15"/>
  <c r="D160" i="15"/>
  <c r="F160" i="15"/>
  <c r="C161" i="15"/>
  <c r="D161" i="15"/>
  <c r="F161" i="15"/>
  <c r="F164" i="15"/>
  <c r="O164" i="15"/>
  <c r="C166" i="15"/>
  <c r="D166" i="15"/>
  <c r="F166" i="15"/>
  <c r="O166" i="15"/>
  <c r="C167" i="15"/>
  <c r="D167" i="15"/>
  <c r="F167" i="15"/>
  <c r="O167" i="15"/>
  <c r="C168" i="15"/>
  <c r="D168" i="15"/>
  <c r="F168" i="15"/>
  <c r="O168" i="15"/>
  <c r="C169" i="15"/>
  <c r="D169" i="15"/>
  <c r="F169" i="15"/>
  <c r="C170" i="15"/>
  <c r="D170" i="15"/>
  <c r="F170" i="15"/>
  <c r="C171" i="15"/>
  <c r="D171" i="15"/>
  <c r="F171" i="15"/>
  <c r="C172" i="15"/>
  <c r="E172" i="15" s="1"/>
  <c r="D172" i="15"/>
  <c r="F172" i="15"/>
  <c r="C173" i="15"/>
  <c r="D173" i="15"/>
  <c r="F173" i="15"/>
  <c r="C174" i="15"/>
  <c r="D174" i="15"/>
  <c r="F174" i="15"/>
  <c r="C175" i="15"/>
  <c r="D175" i="15"/>
  <c r="F175" i="15"/>
  <c r="C176" i="15"/>
  <c r="D176" i="15"/>
  <c r="F176" i="15"/>
  <c r="C177" i="15"/>
  <c r="D177" i="15"/>
  <c r="F177" i="15"/>
  <c r="C178" i="15"/>
  <c r="D178" i="15"/>
  <c r="F178" i="15"/>
  <c r="C179" i="15"/>
  <c r="D179" i="15"/>
  <c r="F179" i="15"/>
  <c r="C180" i="15"/>
  <c r="E180" i="15" s="1"/>
  <c r="D180" i="15"/>
  <c r="F180" i="15"/>
  <c r="C181" i="15"/>
  <c r="D181" i="15"/>
  <c r="F181" i="15"/>
  <c r="Q1" i="14"/>
  <c r="R1" i="14"/>
  <c r="O5" i="14"/>
  <c r="L8" i="14"/>
  <c r="D9" i="14"/>
  <c r="D10" i="14"/>
  <c r="O12" i="14"/>
  <c r="L15" i="14"/>
  <c r="C16" i="14"/>
  <c r="M17" i="14"/>
  <c r="F20" i="14"/>
  <c r="O20" i="14"/>
  <c r="L23" i="14"/>
  <c r="D24" i="14"/>
  <c r="D25" i="14"/>
  <c r="O27" i="14"/>
  <c r="O28" i="14"/>
  <c r="M29" i="14"/>
  <c r="M31" i="14"/>
  <c r="C32" i="14"/>
  <c r="O32" i="14"/>
  <c r="O34" i="14"/>
  <c r="M35" i="14"/>
  <c r="O36" i="14"/>
  <c r="C38" i="14"/>
  <c r="M39" i="14"/>
  <c r="C40" i="14"/>
  <c r="C42" i="14"/>
  <c r="O42" i="14"/>
  <c r="M43" i="14"/>
  <c r="C45" i="14"/>
  <c r="M45" i="14"/>
  <c r="C46" i="14"/>
  <c r="O46" i="14"/>
  <c r="M47" i="14"/>
  <c r="O47" i="14"/>
  <c r="F50" i="14"/>
  <c r="O50" i="14"/>
  <c r="C52" i="14"/>
  <c r="M52" i="14"/>
  <c r="M53" i="14"/>
  <c r="O53" i="14"/>
  <c r="C54" i="14"/>
  <c r="C55" i="14"/>
  <c r="M55" i="14"/>
  <c r="C56" i="14"/>
  <c r="O56" i="14"/>
  <c r="M57" i="14"/>
  <c r="O57" i="14"/>
  <c r="O58" i="14"/>
  <c r="C59" i="14"/>
  <c r="M59" i="14"/>
  <c r="M60" i="14"/>
  <c r="O60" i="14"/>
  <c r="M61" i="14"/>
  <c r="C62" i="14"/>
  <c r="O62" i="14"/>
  <c r="C63" i="14"/>
  <c r="C64" i="14"/>
  <c r="M64" i="14"/>
  <c r="O64" i="14"/>
  <c r="O65" i="14"/>
  <c r="C66" i="14"/>
  <c r="O66" i="14"/>
  <c r="M67" i="14"/>
  <c r="C68" i="14"/>
  <c r="D69" i="14"/>
  <c r="D71" i="14"/>
  <c r="F71" i="14"/>
  <c r="C72" i="14"/>
  <c r="A77" i="14"/>
  <c r="A78" i="14"/>
  <c r="M81" i="14"/>
  <c r="C84" i="14"/>
  <c r="M85" i="14"/>
  <c r="C86" i="14"/>
  <c r="C87" i="14"/>
  <c r="C88" i="14"/>
  <c r="C89" i="14"/>
  <c r="M89" i="14"/>
  <c r="C91" i="14"/>
  <c r="M91" i="14"/>
  <c r="C92" i="14"/>
  <c r="M97" i="14"/>
  <c r="C98" i="14"/>
  <c r="C99" i="14"/>
  <c r="C100" i="14"/>
  <c r="C101" i="14"/>
  <c r="M101" i="14"/>
  <c r="C103" i="14"/>
  <c r="M103" i="14"/>
  <c r="C104" i="14"/>
  <c r="D105" i="14"/>
  <c r="L105" i="14"/>
  <c r="F108" i="14"/>
  <c r="O108" i="14"/>
  <c r="C111" i="14"/>
  <c r="F111" i="14"/>
  <c r="L111" i="14"/>
  <c r="O111" i="14"/>
  <c r="C112" i="14"/>
  <c r="D112" i="14"/>
  <c r="M112" i="14"/>
  <c r="O112" i="14"/>
  <c r="D113" i="14"/>
  <c r="L113" i="14"/>
  <c r="O113" i="14"/>
  <c r="F114" i="14"/>
  <c r="L114" i="14"/>
  <c r="M114" i="14"/>
  <c r="D115" i="14"/>
  <c r="F115" i="14"/>
  <c r="M115" i="14"/>
  <c r="O115" i="14"/>
  <c r="D116" i="14"/>
  <c r="F116" i="14"/>
  <c r="O116" i="14"/>
  <c r="C117" i="14"/>
  <c r="D117" i="14"/>
  <c r="M117" i="14"/>
  <c r="C118" i="14"/>
  <c r="F118" i="14"/>
  <c r="M118" i="14"/>
  <c r="O118" i="14"/>
  <c r="F119" i="14"/>
  <c r="L119" i="14"/>
  <c r="M119" i="14"/>
  <c r="C120" i="14"/>
  <c r="D120" i="14"/>
  <c r="E120" i="14" s="1"/>
  <c r="L120" i="14"/>
  <c r="N120" i="14" s="1"/>
  <c r="M120" i="14"/>
  <c r="O120" i="14"/>
  <c r="D121" i="14"/>
  <c r="F121" i="14"/>
  <c r="L121" i="14"/>
  <c r="O121" i="14"/>
  <c r="C122" i="14"/>
  <c r="F122" i="14"/>
  <c r="L122" i="14"/>
  <c r="M122" i="14"/>
  <c r="C123" i="14"/>
  <c r="D123" i="14"/>
  <c r="F123" i="14"/>
  <c r="M123" i="14"/>
  <c r="O123" i="14"/>
  <c r="D124" i="14"/>
  <c r="F124" i="14"/>
  <c r="L124" i="14"/>
  <c r="O124" i="14"/>
  <c r="C125" i="14"/>
  <c r="D125" i="14"/>
  <c r="L125" i="14"/>
  <c r="M125" i="14"/>
  <c r="C126" i="14"/>
  <c r="D126" i="14"/>
  <c r="F126" i="14"/>
  <c r="M126" i="14"/>
  <c r="O126" i="14"/>
  <c r="F129" i="14"/>
  <c r="O129" i="14"/>
  <c r="C131" i="14"/>
  <c r="D131" i="14"/>
  <c r="E131" i="14" s="1"/>
  <c r="F131" i="14"/>
  <c r="M131" i="14"/>
  <c r="O131" i="14"/>
  <c r="C132" i="14"/>
  <c r="F132" i="14"/>
  <c r="L132" i="14"/>
  <c r="O132" i="14"/>
  <c r="C133" i="14"/>
  <c r="F133" i="14"/>
  <c r="L133" i="14"/>
  <c r="M133" i="14"/>
  <c r="C134" i="14"/>
  <c r="E134" i="14" s="1"/>
  <c r="D134" i="14"/>
  <c r="L134" i="14"/>
  <c r="M134" i="14"/>
  <c r="O134" i="14"/>
  <c r="C135" i="14"/>
  <c r="D135" i="14"/>
  <c r="F135" i="14"/>
  <c r="L135" i="14"/>
  <c r="M135" i="14"/>
  <c r="O135" i="14"/>
  <c r="C136" i="14"/>
  <c r="E136" i="14" s="1"/>
  <c r="D136" i="14"/>
  <c r="F136" i="14"/>
  <c r="L136" i="14"/>
  <c r="N136" i="14" s="1"/>
  <c r="M136" i="14"/>
  <c r="O136" i="14"/>
  <c r="C137" i="14"/>
  <c r="D137" i="14"/>
  <c r="F137" i="14"/>
  <c r="L137" i="14"/>
  <c r="M137" i="14"/>
  <c r="O137" i="14"/>
  <c r="C138" i="14"/>
  <c r="D138" i="14"/>
  <c r="F138" i="14"/>
  <c r="L138" i="14"/>
  <c r="N138" i="14" s="1"/>
  <c r="M138" i="14"/>
  <c r="O138" i="14"/>
  <c r="C139" i="14"/>
  <c r="E139" i="14" s="1"/>
  <c r="D139" i="14"/>
  <c r="F139" i="14"/>
  <c r="L139" i="14"/>
  <c r="M139" i="14"/>
  <c r="O139" i="14"/>
  <c r="C140" i="14"/>
  <c r="D140" i="14"/>
  <c r="E140" i="14" s="1"/>
  <c r="F140" i="14"/>
  <c r="L140" i="14"/>
  <c r="M140" i="14"/>
  <c r="O140" i="14"/>
  <c r="C141" i="14"/>
  <c r="D141" i="14"/>
  <c r="F141" i="14"/>
  <c r="L141" i="14"/>
  <c r="M141" i="14"/>
  <c r="O141" i="14"/>
  <c r="C142" i="14"/>
  <c r="D142" i="14"/>
  <c r="F142" i="14"/>
  <c r="L142" i="14"/>
  <c r="N142" i="14" s="1"/>
  <c r="M142" i="14"/>
  <c r="O142" i="14"/>
  <c r="C143" i="14"/>
  <c r="E143" i="14" s="1"/>
  <c r="D143" i="14"/>
  <c r="F143" i="14"/>
  <c r="L143" i="14"/>
  <c r="M143" i="14"/>
  <c r="O143" i="14"/>
  <c r="C144" i="14"/>
  <c r="D144" i="14"/>
  <c r="E144" i="14"/>
  <c r="F144" i="14"/>
  <c r="L144" i="14"/>
  <c r="M144" i="14"/>
  <c r="N144" i="14"/>
  <c r="O144" i="14"/>
  <c r="C145" i="14"/>
  <c r="D145" i="14"/>
  <c r="F145" i="14"/>
  <c r="L145" i="14"/>
  <c r="M145" i="14"/>
  <c r="O145" i="14"/>
  <c r="C146" i="14"/>
  <c r="E146" i="14" s="1"/>
  <c r="D146" i="14"/>
  <c r="F146" i="14"/>
  <c r="L146" i="14"/>
  <c r="M146" i="14"/>
  <c r="O146" i="14"/>
  <c r="C147" i="14"/>
  <c r="D147" i="14"/>
  <c r="F147" i="14"/>
  <c r="C148" i="14"/>
  <c r="E148" i="14" s="1"/>
  <c r="D148" i="14"/>
  <c r="F148" i="14"/>
  <c r="C149" i="14"/>
  <c r="D149" i="14"/>
  <c r="F149" i="14"/>
  <c r="C150" i="14"/>
  <c r="D150" i="14"/>
  <c r="E150" i="14" s="1"/>
  <c r="F150" i="14"/>
  <c r="C151" i="14"/>
  <c r="D151" i="14"/>
  <c r="F151" i="14"/>
  <c r="C152" i="14"/>
  <c r="D152" i="14"/>
  <c r="F152" i="14"/>
  <c r="C153" i="14"/>
  <c r="E153" i="14" s="1"/>
  <c r="D153" i="14"/>
  <c r="F153" i="14"/>
  <c r="C154" i="14"/>
  <c r="D154" i="14"/>
  <c r="F154" i="14"/>
  <c r="C155" i="14"/>
  <c r="D155" i="14"/>
  <c r="F155" i="14"/>
  <c r="C156" i="14"/>
  <c r="D156" i="14"/>
  <c r="F156" i="14"/>
  <c r="C157" i="14"/>
  <c r="E157" i="14" s="1"/>
  <c r="D157" i="14"/>
  <c r="F157" i="14"/>
  <c r="C158" i="14"/>
  <c r="E158" i="14" s="1"/>
  <c r="D158" i="14"/>
  <c r="F158" i="14"/>
  <c r="C159" i="14"/>
  <c r="D159" i="14"/>
  <c r="F159" i="14"/>
  <c r="C160" i="14"/>
  <c r="D160" i="14"/>
  <c r="F160" i="14"/>
  <c r="C161" i="14"/>
  <c r="D161" i="14"/>
  <c r="F161" i="14"/>
  <c r="F164" i="14"/>
  <c r="O164" i="14"/>
  <c r="C166" i="14"/>
  <c r="D166" i="14"/>
  <c r="F166" i="14"/>
  <c r="C167" i="14"/>
  <c r="D167" i="14"/>
  <c r="E167" i="14" s="1"/>
  <c r="F167" i="14"/>
  <c r="C168" i="14"/>
  <c r="E168" i="14" s="1"/>
  <c r="D168" i="14"/>
  <c r="F168" i="14"/>
  <c r="C169" i="14"/>
  <c r="D169" i="14"/>
  <c r="F169" i="14"/>
  <c r="C170" i="14"/>
  <c r="D170" i="14"/>
  <c r="F170" i="14"/>
  <c r="C171" i="14"/>
  <c r="D171" i="14"/>
  <c r="F171" i="14"/>
  <c r="C172" i="14"/>
  <c r="D172" i="14"/>
  <c r="E172" i="14"/>
  <c r="F172" i="14"/>
  <c r="C173" i="14"/>
  <c r="D173" i="14"/>
  <c r="E173" i="14"/>
  <c r="F173" i="14"/>
  <c r="C174" i="14"/>
  <c r="D174" i="14"/>
  <c r="F174" i="14"/>
  <c r="C175" i="14"/>
  <c r="E175" i="14" s="1"/>
  <c r="D175" i="14"/>
  <c r="F175" i="14"/>
  <c r="C176" i="14"/>
  <c r="D176" i="14"/>
  <c r="F176" i="14"/>
  <c r="C177" i="14"/>
  <c r="D177" i="14"/>
  <c r="F177" i="14"/>
  <c r="C178" i="14"/>
  <c r="D178" i="14"/>
  <c r="F178" i="14"/>
  <c r="C179" i="14"/>
  <c r="D179" i="14"/>
  <c r="F179" i="14"/>
  <c r="C180" i="14"/>
  <c r="D180" i="14"/>
  <c r="E180" i="14" s="1"/>
  <c r="F180" i="14"/>
  <c r="C181" i="14"/>
  <c r="D181" i="14"/>
  <c r="E181" i="14" s="1"/>
  <c r="F181" i="14"/>
  <c r="Q1" i="13"/>
  <c r="F7" i="13" s="1"/>
  <c r="R1" i="13"/>
  <c r="O5" i="13"/>
  <c r="L7" i="13"/>
  <c r="M7" i="13"/>
  <c r="C8" i="13"/>
  <c r="F8" i="13"/>
  <c r="O8" i="13"/>
  <c r="D9" i="13"/>
  <c r="L9" i="13"/>
  <c r="M9" i="13"/>
  <c r="C10" i="13"/>
  <c r="F10" i="13"/>
  <c r="O10" i="13"/>
  <c r="D11" i="13"/>
  <c r="L11" i="13"/>
  <c r="M11" i="13"/>
  <c r="C12" i="13"/>
  <c r="F12" i="13"/>
  <c r="O12" i="13"/>
  <c r="D13" i="13"/>
  <c r="L13" i="13"/>
  <c r="M13" i="13"/>
  <c r="C14" i="13"/>
  <c r="F14" i="13"/>
  <c r="O14" i="13"/>
  <c r="D15" i="13"/>
  <c r="L15" i="13"/>
  <c r="M15" i="13"/>
  <c r="C16" i="13"/>
  <c r="F16" i="13"/>
  <c r="O16" i="13"/>
  <c r="D17" i="13"/>
  <c r="L17" i="13"/>
  <c r="M17" i="13"/>
  <c r="F20" i="13"/>
  <c r="O20" i="13"/>
  <c r="D22" i="13"/>
  <c r="L22" i="13"/>
  <c r="M22" i="13"/>
  <c r="C23" i="13"/>
  <c r="F23" i="13"/>
  <c r="O23" i="13"/>
  <c r="D24" i="13"/>
  <c r="L24" i="13"/>
  <c r="M24" i="13"/>
  <c r="C25" i="13"/>
  <c r="F25" i="13"/>
  <c r="O25" i="13"/>
  <c r="D26" i="13"/>
  <c r="L26" i="13"/>
  <c r="M26" i="13"/>
  <c r="C27" i="13"/>
  <c r="D27" i="13"/>
  <c r="F27" i="13"/>
  <c r="L27" i="13"/>
  <c r="O27" i="13"/>
  <c r="D28" i="13"/>
  <c r="F28" i="13"/>
  <c r="L28" i="13"/>
  <c r="M28" i="13"/>
  <c r="C29" i="13"/>
  <c r="E29" i="13" s="1"/>
  <c r="D29" i="13"/>
  <c r="F29" i="13"/>
  <c r="L29" i="13"/>
  <c r="M29" i="13"/>
  <c r="O29" i="13"/>
  <c r="C30" i="13"/>
  <c r="D30" i="13"/>
  <c r="E30" i="13" s="1"/>
  <c r="F30" i="13"/>
  <c r="L30" i="13"/>
  <c r="M30" i="13"/>
  <c r="O30" i="13"/>
  <c r="C31" i="13"/>
  <c r="D31" i="13"/>
  <c r="F31" i="13"/>
  <c r="L31" i="13"/>
  <c r="N31" i="13" s="1"/>
  <c r="M31" i="13"/>
  <c r="O31" i="13"/>
  <c r="C32" i="13"/>
  <c r="D32" i="13"/>
  <c r="F32" i="13"/>
  <c r="L32" i="13"/>
  <c r="M32" i="13"/>
  <c r="O32" i="13"/>
  <c r="C33" i="13"/>
  <c r="D33" i="13"/>
  <c r="F33" i="13"/>
  <c r="L33" i="13"/>
  <c r="N33" i="13" s="1"/>
  <c r="M33" i="13"/>
  <c r="O33" i="13"/>
  <c r="C34" i="13"/>
  <c r="E34" i="13" s="1"/>
  <c r="D34" i="13"/>
  <c r="F34" i="13"/>
  <c r="L34" i="13"/>
  <c r="M34" i="13"/>
  <c r="O34" i="13"/>
  <c r="C35" i="13"/>
  <c r="D35" i="13"/>
  <c r="F35" i="13"/>
  <c r="L35" i="13"/>
  <c r="M35" i="13"/>
  <c r="O35" i="13"/>
  <c r="C36" i="13"/>
  <c r="E36" i="13" s="1"/>
  <c r="D36" i="13"/>
  <c r="F36" i="13"/>
  <c r="L36" i="13"/>
  <c r="M36" i="13"/>
  <c r="O36" i="13"/>
  <c r="C37" i="13"/>
  <c r="D37" i="13"/>
  <c r="F37" i="13"/>
  <c r="L37" i="13"/>
  <c r="M37" i="13"/>
  <c r="N37" i="13" s="1"/>
  <c r="O37" i="13"/>
  <c r="C38" i="13"/>
  <c r="D38" i="13"/>
  <c r="F38" i="13"/>
  <c r="L38" i="13"/>
  <c r="M38" i="13"/>
  <c r="O38" i="13"/>
  <c r="C39" i="13"/>
  <c r="D39" i="13"/>
  <c r="F39" i="13"/>
  <c r="L39" i="13"/>
  <c r="M39" i="13"/>
  <c r="N39" i="13"/>
  <c r="O39" i="13"/>
  <c r="C40" i="13"/>
  <c r="D40" i="13"/>
  <c r="E40" i="13"/>
  <c r="F40" i="13"/>
  <c r="L40" i="13"/>
  <c r="M40" i="13"/>
  <c r="O40" i="13"/>
  <c r="C41" i="13"/>
  <c r="E41" i="13" s="1"/>
  <c r="D41" i="13"/>
  <c r="F41" i="13"/>
  <c r="L41" i="13"/>
  <c r="N41" i="13" s="1"/>
  <c r="M41" i="13"/>
  <c r="O41" i="13"/>
  <c r="C42" i="13"/>
  <c r="D42" i="13"/>
  <c r="F42" i="13"/>
  <c r="L42" i="13"/>
  <c r="M42" i="13"/>
  <c r="O42" i="13"/>
  <c r="C43" i="13"/>
  <c r="D43" i="13"/>
  <c r="F43" i="13"/>
  <c r="L43" i="13"/>
  <c r="N43" i="13" s="1"/>
  <c r="M43" i="13"/>
  <c r="O43" i="13"/>
  <c r="C44" i="13"/>
  <c r="E44" i="13" s="1"/>
  <c r="D44" i="13"/>
  <c r="F44" i="13"/>
  <c r="L44" i="13"/>
  <c r="M44" i="13"/>
  <c r="O44" i="13"/>
  <c r="C45" i="13"/>
  <c r="D45" i="13"/>
  <c r="F45" i="13"/>
  <c r="L45" i="13"/>
  <c r="M45" i="13"/>
  <c r="O45" i="13"/>
  <c r="C46" i="13"/>
  <c r="E46" i="13" s="1"/>
  <c r="D46" i="13"/>
  <c r="F46" i="13"/>
  <c r="L46" i="13"/>
  <c r="N46" i="13" s="1"/>
  <c r="M46" i="13"/>
  <c r="O46" i="13"/>
  <c r="C47" i="13"/>
  <c r="D47" i="13"/>
  <c r="F47" i="13"/>
  <c r="L47" i="13"/>
  <c r="M47" i="13"/>
  <c r="N47" i="13"/>
  <c r="O47" i="13"/>
  <c r="F50" i="13"/>
  <c r="O50" i="13"/>
  <c r="C52" i="13"/>
  <c r="E52" i="13" s="1"/>
  <c r="D52" i="13"/>
  <c r="F52" i="13"/>
  <c r="L52" i="13"/>
  <c r="M52" i="13"/>
  <c r="N52" i="13" s="1"/>
  <c r="O52" i="13"/>
  <c r="C53" i="13"/>
  <c r="D53" i="13"/>
  <c r="E53" i="13" s="1"/>
  <c r="F53" i="13"/>
  <c r="L53" i="13"/>
  <c r="M53" i="13"/>
  <c r="O53" i="13"/>
  <c r="C54" i="13"/>
  <c r="D54" i="13"/>
  <c r="F54" i="13"/>
  <c r="L54" i="13"/>
  <c r="M54" i="13"/>
  <c r="O54" i="13"/>
  <c r="C55" i="13"/>
  <c r="D55" i="13"/>
  <c r="F55" i="13"/>
  <c r="L55" i="13"/>
  <c r="N55" i="13" s="1"/>
  <c r="M55" i="13"/>
  <c r="O55" i="13"/>
  <c r="C56" i="13"/>
  <c r="D56" i="13"/>
  <c r="F56" i="13"/>
  <c r="L56" i="13"/>
  <c r="M56" i="13"/>
  <c r="N56" i="13" s="1"/>
  <c r="O56" i="13"/>
  <c r="C57" i="13"/>
  <c r="D57" i="13"/>
  <c r="E57" i="13" s="1"/>
  <c r="F57" i="13"/>
  <c r="L57" i="13"/>
  <c r="M57" i="13"/>
  <c r="O57" i="13"/>
  <c r="C58" i="13"/>
  <c r="D58" i="13"/>
  <c r="F58" i="13"/>
  <c r="L58" i="13"/>
  <c r="N58" i="13" s="1"/>
  <c r="M58" i="13"/>
  <c r="O58" i="13"/>
  <c r="C59" i="13"/>
  <c r="E59" i="13" s="1"/>
  <c r="D59" i="13"/>
  <c r="F59" i="13"/>
  <c r="L59" i="13"/>
  <c r="M59" i="13"/>
  <c r="O59" i="13"/>
  <c r="C60" i="13"/>
  <c r="D60" i="13"/>
  <c r="F60" i="13"/>
  <c r="L60" i="13"/>
  <c r="M60" i="13"/>
  <c r="O60" i="13"/>
  <c r="C61" i="13"/>
  <c r="D61" i="13"/>
  <c r="F61" i="13"/>
  <c r="L61" i="13"/>
  <c r="M61" i="13"/>
  <c r="O61" i="13"/>
  <c r="C62" i="13"/>
  <c r="D62" i="13"/>
  <c r="F62" i="13"/>
  <c r="L62" i="13"/>
  <c r="N62" i="13" s="1"/>
  <c r="M62" i="13"/>
  <c r="O62" i="13"/>
  <c r="C63" i="13"/>
  <c r="E63" i="13" s="1"/>
  <c r="D63" i="13"/>
  <c r="F63" i="13"/>
  <c r="L63" i="13"/>
  <c r="M63" i="13"/>
  <c r="O63" i="13"/>
  <c r="C64" i="13"/>
  <c r="D64" i="13"/>
  <c r="F64" i="13"/>
  <c r="L64" i="13"/>
  <c r="N64" i="13" s="1"/>
  <c r="M64" i="13"/>
  <c r="O64" i="13"/>
  <c r="C65" i="13"/>
  <c r="E65" i="13" s="1"/>
  <c r="D65" i="13"/>
  <c r="F65" i="13"/>
  <c r="L65" i="13"/>
  <c r="M65" i="13"/>
  <c r="O65" i="13"/>
  <c r="C66" i="13"/>
  <c r="D66" i="13"/>
  <c r="F66" i="13"/>
  <c r="L66" i="13"/>
  <c r="M66" i="13"/>
  <c r="O66" i="13"/>
  <c r="C67" i="13"/>
  <c r="D67" i="13"/>
  <c r="F67" i="13"/>
  <c r="L67" i="13"/>
  <c r="N67" i="13" s="1"/>
  <c r="M67" i="13"/>
  <c r="O67" i="13"/>
  <c r="C68" i="13"/>
  <c r="D68" i="13"/>
  <c r="F68" i="13"/>
  <c r="C69" i="13"/>
  <c r="D69" i="13"/>
  <c r="E69" i="13" s="1"/>
  <c r="F69" i="13"/>
  <c r="C70" i="13"/>
  <c r="D70" i="13"/>
  <c r="E70" i="13" s="1"/>
  <c r="F70" i="13"/>
  <c r="C71" i="13"/>
  <c r="D71" i="13"/>
  <c r="F71" i="13"/>
  <c r="C72" i="13"/>
  <c r="E72" i="13" s="1"/>
  <c r="D72" i="13"/>
  <c r="F72" i="13"/>
  <c r="A77" i="13"/>
  <c r="A78" i="13"/>
  <c r="M81" i="13"/>
  <c r="C84" i="13"/>
  <c r="D84" i="13"/>
  <c r="L84" i="13"/>
  <c r="M84" i="13"/>
  <c r="C85" i="13"/>
  <c r="D85" i="13"/>
  <c r="L85" i="13"/>
  <c r="M85" i="13"/>
  <c r="C86" i="13"/>
  <c r="D86" i="13"/>
  <c r="L86" i="13"/>
  <c r="M86" i="13"/>
  <c r="C87" i="13"/>
  <c r="D87" i="13"/>
  <c r="L87" i="13"/>
  <c r="M87" i="13"/>
  <c r="C88" i="13"/>
  <c r="D88" i="13"/>
  <c r="L88" i="13"/>
  <c r="M88" i="13"/>
  <c r="C89" i="13"/>
  <c r="D89" i="13"/>
  <c r="L89" i="13"/>
  <c r="M89" i="13"/>
  <c r="C90" i="13"/>
  <c r="D90" i="13"/>
  <c r="L90" i="13"/>
  <c r="M90" i="13"/>
  <c r="C91" i="13"/>
  <c r="D91" i="13"/>
  <c r="L91" i="13"/>
  <c r="M91" i="13"/>
  <c r="C92" i="13"/>
  <c r="D92" i="13"/>
  <c r="L92" i="13"/>
  <c r="M92" i="13"/>
  <c r="C97" i="13"/>
  <c r="D97" i="13"/>
  <c r="L97" i="13"/>
  <c r="M97" i="13"/>
  <c r="C98" i="13"/>
  <c r="D98" i="13"/>
  <c r="L98" i="13"/>
  <c r="M98" i="13"/>
  <c r="C99" i="13"/>
  <c r="D99" i="13"/>
  <c r="L99" i="13"/>
  <c r="M99" i="13"/>
  <c r="C100" i="13"/>
  <c r="D100" i="13"/>
  <c r="L100" i="13"/>
  <c r="M100" i="13"/>
  <c r="C101" i="13"/>
  <c r="D101" i="13"/>
  <c r="L101" i="13"/>
  <c r="M101" i="13"/>
  <c r="C102" i="13"/>
  <c r="D102" i="13"/>
  <c r="L102" i="13"/>
  <c r="M102" i="13"/>
  <c r="C103" i="13"/>
  <c r="D103" i="13"/>
  <c r="L103" i="13"/>
  <c r="M103" i="13"/>
  <c r="C104" i="13"/>
  <c r="D104" i="13"/>
  <c r="L104" i="13"/>
  <c r="M104" i="13"/>
  <c r="C105" i="13"/>
  <c r="D105" i="13"/>
  <c r="L105" i="13"/>
  <c r="M105" i="13"/>
  <c r="F108" i="13"/>
  <c r="O108" i="13"/>
  <c r="C111" i="13"/>
  <c r="E111" i="13" s="1"/>
  <c r="D111" i="13"/>
  <c r="F111" i="13"/>
  <c r="L111" i="13"/>
  <c r="N111" i="13" s="1"/>
  <c r="M111" i="13"/>
  <c r="O111" i="13"/>
  <c r="C112" i="13"/>
  <c r="D112" i="13"/>
  <c r="E112" i="13" s="1"/>
  <c r="F112" i="13"/>
  <c r="L112" i="13"/>
  <c r="M112" i="13"/>
  <c r="N112" i="13" s="1"/>
  <c r="O112" i="13"/>
  <c r="C113" i="13"/>
  <c r="E113" i="13" s="1"/>
  <c r="D113" i="13"/>
  <c r="F113" i="13"/>
  <c r="L113" i="13"/>
  <c r="N113" i="13" s="1"/>
  <c r="M113" i="13"/>
  <c r="O113" i="13"/>
  <c r="C114" i="13"/>
  <c r="D114" i="13"/>
  <c r="F114" i="13"/>
  <c r="L114" i="13"/>
  <c r="M114" i="13"/>
  <c r="O114" i="13"/>
  <c r="C115" i="13"/>
  <c r="D115" i="13"/>
  <c r="F115" i="13"/>
  <c r="L115" i="13"/>
  <c r="M115" i="13"/>
  <c r="O115" i="13"/>
  <c r="C116" i="13"/>
  <c r="D116" i="13"/>
  <c r="E116" i="13" s="1"/>
  <c r="F116" i="13"/>
  <c r="L116" i="13"/>
  <c r="M116" i="13"/>
  <c r="O116" i="13"/>
  <c r="C117" i="13"/>
  <c r="D117" i="13"/>
  <c r="F117" i="13"/>
  <c r="L117" i="13"/>
  <c r="M117" i="13"/>
  <c r="O117" i="13"/>
  <c r="C118" i="13"/>
  <c r="D118" i="13"/>
  <c r="F118" i="13"/>
  <c r="L118" i="13"/>
  <c r="M118" i="13"/>
  <c r="O118" i="13"/>
  <c r="C119" i="13"/>
  <c r="D119" i="13"/>
  <c r="F119" i="13"/>
  <c r="L119" i="13"/>
  <c r="M119" i="13"/>
  <c r="O119" i="13"/>
  <c r="C120" i="13"/>
  <c r="E120" i="13" s="1"/>
  <c r="D120" i="13"/>
  <c r="F120" i="13"/>
  <c r="L120" i="13"/>
  <c r="M120" i="13"/>
  <c r="O120" i="13"/>
  <c r="C121" i="13"/>
  <c r="D121" i="13"/>
  <c r="F121" i="13"/>
  <c r="L121" i="13"/>
  <c r="M121" i="13"/>
  <c r="O121" i="13"/>
  <c r="C122" i="13"/>
  <c r="D122" i="13"/>
  <c r="F122" i="13"/>
  <c r="L122" i="13"/>
  <c r="M122" i="13"/>
  <c r="O122" i="13"/>
  <c r="C123" i="13"/>
  <c r="D123" i="13"/>
  <c r="F123" i="13"/>
  <c r="L123" i="13"/>
  <c r="N123" i="13" s="1"/>
  <c r="M123" i="13"/>
  <c r="O123" i="13"/>
  <c r="C124" i="13"/>
  <c r="E124" i="13" s="1"/>
  <c r="D124" i="13"/>
  <c r="F124" i="13"/>
  <c r="L124" i="13"/>
  <c r="M124" i="13"/>
  <c r="O124" i="13"/>
  <c r="C125" i="13"/>
  <c r="D125" i="13"/>
  <c r="F125" i="13"/>
  <c r="L125" i="13"/>
  <c r="M125" i="13"/>
  <c r="O125" i="13"/>
  <c r="C126" i="13"/>
  <c r="E126" i="13" s="1"/>
  <c r="D126" i="13"/>
  <c r="F126" i="13"/>
  <c r="L126" i="13"/>
  <c r="M126" i="13"/>
  <c r="O126" i="13"/>
  <c r="F129" i="13"/>
  <c r="O129" i="13"/>
  <c r="C131" i="13"/>
  <c r="D131" i="13"/>
  <c r="E131" i="13"/>
  <c r="F131" i="13"/>
  <c r="L131" i="13"/>
  <c r="M131" i="13"/>
  <c r="N131" i="13" s="1"/>
  <c r="O131" i="13"/>
  <c r="C132" i="13"/>
  <c r="E132" i="13" s="1"/>
  <c r="D132" i="13"/>
  <c r="F132" i="13"/>
  <c r="L132" i="13"/>
  <c r="N132" i="13" s="1"/>
  <c r="M132" i="13"/>
  <c r="O132" i="13"/>
  <c r="C133" i="13"/>
  <c r="D133" i="13"/>
  <c r="F133" i="13"/>
  <c r="L133" i="13"/>
  <c r="M133" i="13"/>
  <c r="O133" i="13"/>
  <c r="C134" i="13"/>
  <c r="D134" i="13"/>
  <c r="F134" i="13"/>
  <c r="L134" i="13"/>
  <c r="N134" i="13" s="1"/>
  <c r="M134" i="13"/>
  <c r="O134" i="13"/>
  <c r="C135" i="13"/>
  <c r="D135" i="13"/>
  <c r="F135" i="13"/>
  <c r="L135" i="13"/>
  <c r="M135" i="13"/>
  <c r="O135" i="13"/>
  <c r="C136" i="13"/>
  <c r="E136" i="13" s="1"/>
  <c r="D136" i="13"/>
  <c r="F136" i="13"/>
  <c r="L136" i="13"/>
  <c r="M136" i="13"/>
  <c r="O136" i="13"/>
  <c r="C137" i="13"/>
  <c r="D137" i="13"/>
  <c r="E137" i="13" s="1"/>
  <c r="F137" i="13"/>
  <c r="L137" i="13"/>
  <c r="M137" i="13"/>
  <c r="O137" i="13"/>
  <c r="C138" i="13"/>
  <c r="D138" i="13"/>
  <c r="F138" i="13"/>
  <c r="L138" i="13"/>
  <c r="N138" i="13" s="1"/>
  <c r="M138" i="13"/>
  <c r="O138" i="13"/>
  <c r="C139" i="13"/>
  <c r="D139" i="13"/>
  <c r="F139" i="13"/>
  <c r="L139" i="13"/>
  <c r="M139" i="13"/>
  <c r="N139" i="13" s="1"/>
  <c r="O139" i="13"/>
  <c r="C140" i="13"/>
  <c r="E140" i="13" s="1"/>
  <c r="D140" i="13"/>
  <c r="F140" i="13"/>
  <c r="L140" i="13"/>
  <c r="N140" i="13" s="1"/>
  <c r="M140" i="13"/>
  <c r="O140" i="13"/>
  <c r="C141" i="13"/>
  <c r="E141" i="13" s="1"/>
  <c r="D141" i="13"/>
  <c r="F141" i="13"/>
  <c r="L141" i="13"/>
  <c r="M141" i="13"/>
  <c r="N141" i="13" s="1"/>
  <c r="O141" i="13"/>
  <c r="C142" i="13"/>
  <c r="D142" i="13"/>
  <c r="F142" i="13"/>
  <c r="L142" i="13"/>
  <c r="N142" i="13" s="1"/>
  <c r="M142" i="13"/>
  <c r="O142" i="13"/>
  <c r="C143" i="13"/>
  <c r="E143" i="13" s="1"/>
  <c r="D143" i="13"/>
  <c r="F143" i="13"/>
  <c r="L143" i="13"/>
  <c r="M143" i="13"/>
  <c r="O143" i="13"/>
  <c r="C144" i="13"/>
  <c r="D144" i="13"/>
  <c r="F144" i="13"/>
  <c r="L144" i="13"/>
  <c r="M144" i="13"/>
  <c r="O144" i="13"/>
  <c r="C145" i="13"/>
  <c r="E145" i="13" s="1"/>
  <c r="D145" i="13"/>
  <c r="F145" i="13"/>
  <c r="L145" i="13"/>
  <c r="M145" i="13"/>
  <c r="O145" i="13"/>
  <c r="C146" i="13"/>
  <c r="D146" i="13"/>
  <c r="F146" i="13"/>
  <c r="L146" i="13"/>
  <c r="M146" i="13"/>
  <c r="O146" i="13"/>
  <c r="C147" i="13"/>
  <c r="E147" i="13" s="1"/>
  <c r="D147" i="13"/>
  <c r="F147" i="13"/>
  <c r="C148" i="13"/>
  <c r="D148" i="13"/>
  <c r="F148" i="13"/>
  <c r="C149" i="13"/>
  <c r="E149" i="13" s="1"/>
  <c r="D149" i="13"/>
  <c r="F149" i="13"/>
  <c r="C150" i="13"/>
  <c r="D150" i="13"/>
  <c r="F150" i="13"/>
  <c r="C151" i="13"/>
  <c r="D151" i="13"/>
  <c r="F151" i="13"/>
  <c r="C152" i="13"/>
  <c r="D152" i="13"/>
  <c r="F152" i="13"/>
  <c r="C153" i="13"/>
  <c r="D153" i="13"/>
  <c r="F153" i="13"/>
  <c r="C154" i="13"/>
  <c r="D154" i="13"/>
  <c r="F154" i="13"/>
  <c r="C155" i="13"/>
  <c r="D155" i="13"/>
  <c r="F155" i="13"/>
  <c r="C156" i="13"/>
  <c r="D156" i="13"/>
  <c r="F156" i="13"/>
  <c r="C157" i="13"/>
  <c r="E157" i="13" s="1"/>
  <c r="D157" i="13"/>
  <c r="F157" i="13"/>
  <c r="C158" i="13"/>
  <c r="D158" i="13"/>
  <c r="F158" i="13"/>
  <c r="C159" i="13"/>
  <c r="D159" i="13"/>
  <c r="E159" i="13"/>
  <c r="F159" i="13"/>
  <c r="C160" i="13"/>
  <c r="D160" i="13"/>
  <c r="F160" i="13"/>
  <c r="C161" i="13"/>
  <c r="E161" i="13" s="1"/>
  <c r="D161" i="13"/>
  <c r="F161" i="13"/>
  <c r="F164" i="13"/>
  <c r="O164" i="13"/>
  <c r="C166" i="13"/>
  <c r="D166" i="13"/>
  <c r="F166" i="13"/>
  <c r="C167" i="13"/>
  <c r="E167" i="13" s="1"/>
  <c r="D167" i="13"/>
  <c r="F167" i="13"/>
  <c r="C168" i="13"/>
  <c r="D168" i="13"/>
  <c r="F168" i="13"/>
  <c r="C169" i="13"/>
  <c r="E169" i="13" s="1"/>
  <c r="D169" i="13"/>
  <c r="F169" i="13"/>
  <c r="C170" i="13"/>
  <c r="E170" i="13" s="1"/>
  <c r="D170" i="13"/>
  <c r="F170" i="13"/>
  <c r="C171" i="13"/>
  <c r="D171" i="13"/>
  <c r="F171" i="13"/>
  <c r="C172" i="13"/>
  <c r="D172" i="13"/>
  <c r="F172" i="13"/>
  <c r="C173" i="13"/>
  <c r="D173" i="13"/>
  <c r="F173" i="13"/>
  <c r="C174" i="13"/>
  <c r="E174" i="13" s="1"/>
  <c r="D174" i="13"/>
  <c r="F174" i="13"/>
  <c r="C175" i="13"/>
  <c r="D175" i="13"/>
  <c r="F175" i="13"/>
  <c r="C176" i="13"/>
  <c r="E176" i="13" s="1"/>
  <c r="D176" i="13"/>
  <c r="F176" i="13"/>
  <c r="C177" i="13"/>
  <c r="D177" i="13"/>
  <c r="F177" i="13"/>
  <c r="C178" i="13"/>
  <c r="D178" i="13"/>
  <c r="F178" i="13"/>
  <c r="C179" i="13"/>
  <c r="D179" i="13"/>
  <c r="F179" i="13"/>
  <c r="C180" i="13"/>
  <c r="E180" i="13" s="1"/>
  <c r="D180" i="13"/>
  <c r="F180" i="13"/>
  <c r="C181" i="13"/>
  <c r="D181" i="13"/>
  <c r="F181" i="13"/>
  <c r="Q1" i="12"/>
  <c r="D8" i="12" s="1"/>
  <c r="R1" i="12"/>
  <c r="O5" i="12"/>
  <c r="F7" i="12"/>
  <c r="L7" i="12"/>
  <c r="L8" i="12"/>
  <c r="C9" i="12"/>
  <c r="E9" i="12" s="1"/>
  <c r="D9" i="12"/>
  <c r="D10" i="12"/>
  <c r="F10" i="12"/>
  <c r="C11" i="12"/>
  <c r="O11" i="12"/>
  <c r="F12" i="12"/>
  <c r="D13" i="12"/>
  <c r="F13" i="12"/>
  <c r="L13" i="12"/>
  <c r="L14" i="12"/>
  <c r="C15" i="12"/>
  <c r="F15" i="12"/>
  <c r="O15" i="12"/>
  <c r="F16" i="12"/>
  <c r="L16" i="12"/>
  <c r="D17" i="12"/>
  <c r="F17" i="12"/>
  <c r="L17" i="12"/>
  <c r="F20" i="12"/>
  <c r="O20" i="12"/>
  <c r="C22" i="12"/>
  <c r="F22" i="12"/>
  <c r="L22" i="12"/>
  <c r="D23" i="12"/>
  <c r="F23" i="12"/>
  <c r="C24" i="12"/>
  <c r="D24" i="12"/>
  <c r="F24" i="12"/>
  <c r="D25" i="12"/>
  <c r="F25" i="12"/>
  <c r="M25" i="12"/>
  <c r="C26" i="12"/>
  <c r="F26" i="12"/>
  <c r="L26" i="12"/>
  <c r="O26" i="12"/>
  <c r="C27" i="12"/>
  <c r="E27" i="12" s="1"/>
  <c r="D27" i="12"/>
  <c r="L27" i="12"/>
  <c r="M27" i="12"/>
  <c r="C28" i="12"/>
  <c r="F28" i="12"/>
  <c r="M28" i="12"/>
  <c r="D29" i="12"/>
  <c r="F29" i="12"/>
  <c r="O29" i="12"/>
  <c r="C30" i="12"/>
  <c r="F30" i="12"/>
  <c r="L30" i="12"/>
  <c r="M30" i="12"/>
  <c r="O30" i="12"/>
  <c r="C31" i="12"/>
  <c r="D31" i="12"/>
  <c r="F31" i="12"/>
  <c r="L31" i="12"/>
  <c r="N31" i="12" s="1"/>
  <c r="M31" i="12"/>
  <c r="C32" i="12"/>
  <c r="D32" i="12"/>
  <c r="F32" i="12"/>
  <c r="L32" i="12"/>
  <c r="M32" i="12"/>
  <c r="N32" i="12" s="1"/>
  <c r="C33" i="12"/>
  <c r="E33" i="12" s="1"/>
  <c r="D33" i="12"/>
  <c r="L33" i="12"/>
  <c r="N33" i="12" s="1"/>
  <c r="M33" i="12"/>
  <c r="C34" i="12"/>
  <c r="D34" i="12"/>
  <c r="F34" i="12"/>
  <c r="M34" i="12"/>
  <c r="O34" i="12"/>
  <c r="C35" i="12"/>
  <c r="F35" i="12"/>
  <c r="L35" i="12"/>
  <c r="N35" i="12" s="1"/>
  <c r="M35" i="12"/>
  <c r="C36" i="12"/>
  <c r="D36" i="12"/>
  <c r="F36" i="12"/>
  <c r="L36" i="12"/>
  <c r="M36" i="12"/>
  <c r="N36" i="12"/>
  <c r="C37" i="12"/>
  <c r="E37" i="12" s="1"/>
  <c r="D37" i="12"/>
  <c r="L37" i="12"/>
  <c r="N37" i="12" s="1"/>
  <c r="M37" i="12"/>
  <c r="C38" i="12"/>
  <c r="D38" i="12"/>
  <c r="F38" i="12"/>
  <c r="M38" i="12"/>
  <c r="O38" i="12"/>
  <c r="C39" i="12"/>
  <c r="F39" i="12"/>
  <c r="L39" i="12"/>
  <c r="M39" i="12"/>
  <c r="C40" i="12"/>
  <c r="D40" i="12"/>
  <c r="F40" i="12"/>
  <c r="L40" i="12"/>
  <c r="N40" i="12" s="1"/>
  <c r="M40" i="12"/>
  <c r="C41" i="12"/>
  <c r="E41" i="12" s="1"/>
  <c r="D41" i="12"/>
  <c r="L41" i="12"/>
  <c r="M41" i="12"/>
  <c r="N41" i="12" s="1"/>
  <c r="C42" i="12"/>
  <c r="D42" i="12"/>
  <c r="F42" i="12"/>
  <c r="M42" i="12"/>
  <c r="O42" i="12"/>
  <c r="C43" i="12"/>
  <c r="F43" i="12"/>
  <c r="L43" i="12"/>
  <c r="M43" i="12"/>
  <c r="C44" i="12"/>
  <c r="D44" i="12"/>
  <c r="F44" i="12"/>
  <c r="L44" i="12"/>
  <c r="N44" i="12" s="1"/>
  <c r="M44" i="12"/>
  <c r="C45" i="12"/>
  <c r="E45" i="12" s="1"/>
  <c r="D45" i="12"/>
  <c r="L45" i="12"/>
  <c r="M45" i="12"/>
  <c r="O45" i="12"/>
  <c r="D46" i="12"/>
  <c r="F46" i="12"/>
  <c r="M46" i="12"/>
  <c r="O46" i="12"/>
  <c r="D47" i="12"/>
  <c r="F47" i="12"/>
  <c r="M47" i="12"/>
  <c r="O47" i="12"/>
  <c r="F50" i="12"/>
  <c r="O50" i="12"/>
  <c r="C52" i="12"/>
  <c r="E52" i="12" s="1"/>
  <c r="D52" i="12"/>
  <c r="L52" i="12"/>
  <c r="M52" i="12"/>
  <c r="O52" i="12"/>
  <c r="D53" i="12"/>
  <c r="F53" i="12"/>
  <c r="M53" i="12"/>
  <c r="O53" i="12"/>
  <c r="C54" i="12"/>
  <c r="F54" i="12"/>
  <c r="L54" i="12"/>
  <c r="O54" i="12"/>
  <c r="C55" i="12"/>
  <c r="D55" i="12"/>
  <c r="L55" i="12"/>
  <c r="N55" i="12" s="1"/>
  <c r="M55" i="12"/>
  <c r="O55" i="12"/>
  <c r="C56" i="12"/>
  <c r="E56" i="12" s="1"/>
  <c r="D56" i="12"/>
  <c r="F56" i="12"/>
  <c r="L56" i="12"/>
  <c r="M56" i="12"/>
  <c r="C57" i="12"/>
  <c r="E57" i="12" s="1"/>
  <c r="D57" i="12"/>
  <c r="F57" i="12"/>
  <c r="L57" i="12"/>
  <c r="N57" i="12" s="1"/>
  <c r="M57" i="12"/>
  <c r="C58" i="12"/>
  <c r="E58" i="12" s="1"/>
  <c r="D58" i="12"/>
  <c r="L58" i="12"/>
  <c r="M58" i="12"/>
  <c r="O58" i="12"/>
  <c r="D59" i="12"/>
  <c r="F59" i="12"/>
  <c r="M59" i="12"/>
  <c r="O59" i="12"/>
  <c r="D60" i="12"/>
  <c r="F60" i="12"/>
  <c r="M60" i="12"/>
  <c r="O60" i="12"/>
  <c r="C61" i="12"/>
  <c r="F61" i="12"/>
  <c r="L61" i="12"/>
  <c r="O61" i="12"/>
  <c r="C62" i="12"/>
  <c r="F62" i="12"/>
  <c r="L62" i="12"/>
  <c r="O62" i="12"/>
  <c r="C63" i="12"/>
  <c r="D63" i="12"/>
  <c r="L63" i="12"/>
  <c r="M63" i="12"/>
  <c r="O63" i="12"/>
  <c r="C64" i="12"/>
  <c r="E64" i="12" s="1"/>
  <c r="D64" i="12"/>
  <c r="F64" i="12"/>
  <c r="L64" i="12"/>
  <c r="M64" i="12"/>
  <c r="C65" i="12"/>
  <c r="D65" i="12"/>
  <c r="F65" i="12"/>
  <c r="L65" i="12"/>
  <c r="N65" i="12" s="1"/>
  <c r="M65" i="12"/>
  <c r="C66" i="12"/>
  <c r="D66" i="12"/>
  <c r="L66" i="12"/>
  <c r="M66" i="12"/>
  <c r="O66" i="12"/>
  <c r="D67" i="12"/>
  <c r="F67" i="12"/>
  <c r="M67" i="12"/>
  <c r="O67" i="12"/>
  <c r="D68" i="12"/>
  <c r="F68" i="12"/>
  <c r="D69" i="12"/>
  <c r="F69" i="12"/>
  <c r="C70" i="12"/>
  <c r="F70" i="12"/>
  <c r="C71" i="12"/>
  <c r="F71" i="12"/>
  <c r="C72" i="12"/>
  <c r="F72" i="12"/>
  <c r="A77" i="12"/>
  <c r="A78" i="12"/>
  <c r="M81" i="12"/>
  <c r="C84" i="12"/>
  <c r="D84" i="12"/>
  <c r="L84" i="12"/>
  <c r="M84" i="12"/>
  <c r="C85" i="12"/>
  <c r="L85" i="12"/>
  <c r="M85" i="12"/>
  <c r="C86" i="12"/>
  <c r="L86" i="12"/>
  <c r="M86" i="12"/>
  <c r="D87" i="12"/>
  <c r="L87" i="12"/>
  <c r="M87" i="12"/>
  <c r="D88" i="12"/>
  <c r="L88" i="12"/>
  <c r="C89" i="12"/>
  <c r="D89" i="12"/>
  <c r="L89" i="12"/>
  <c r="C90" i="12"/>
  <c r="D90" i="12"/>
  <c r="M90" i="12"/>
  <c r="C91" i="12"/>
  <c r="D91" i="12"/>
  <c r="M91" i="12"/>
  <c r="C92" i="12"/>
  <c r="D92" i="12"/>
  <c r="L92" i="12"/>
  <c r="M92" i="12"/>
  <c r="C97" i="12"/>
  <c r="L97" i="12"/>
  <c r="M97" i="12"/>
  <c r="C98" i="12"/>
  <c r="L98" i="12"/>
  <c r="M98" i="12"/>
  <c r="D99" i="12"/>
  <c r="L99" i="12"/>
  <c r="M99" i="12"/>
  <c r="D100" i="12"/>
  <c r="L100" i="12"/>
  <c r="C101" i="12"/>
  <c r="D101" i="12"/>
  <c r="L101" i="12"/>
  <c r="C102" i="12"/>
  <c r="D102" i="12"/>
  <c r="M102" i="12"/>
  <c r="C103" i="12"/>
  <c r="D103" i="12"/>
  <c r="M103" i="12"/>
  <c r="C104" i="12"/>
  <c r="D104" i="12"/>
  <c r="L104" i="12"/>
  <c r="M104" i="12"/>
  <c r="C105" i="12"/>
  <c r="L105" i="12"/>
  <c r="M105" i="12"/>
  <c r="F108" i="12"/>
  <c r="O108" i="12"/>
  <c r="C111" i="12"/>
  <c r="E111" i="12" s="1"/>
  <c r="D111" i="12"/>
  <c r="F111" i="12"/>
  <c r="L111" i="12"/>
  <c r="M111" i="12"/>
  <c r="C112" i="12"/>
  <c r="E112" i="12" s="1"/>
  <c r="D112" i="12"/>
  <c r="L112" i="12"/>
  <c r="N112" i="12" s="1"/>
  <c r="M112" i="12"/>
  <c r="O112" i="12"/>
  <c r="D113" i="12"/>
  <c r="F113" i="12"/>
  <c r="M113" i="12"/>
  <c r="O113" i="12"/>
  <c r="D114" i="12"/>
  <c r="F114" i="12"/>
  <c r="M114" i="12"/>
  <c r="O114" i="12"/>
  <c r="C115" i="12"/>
  <c r="F115" i="12"/>
  <c r="L115" i="12"/>
  <c r="O115" i="12"/>
  <c r="C116" i="12"/>
  <c r="F116" i="12"/>
  <c r="L116" i="12"/>
  <c r="O116" i="12"/>
  <c r="C117" i="12"/>
  <c r="D117" i="12"/>
  <c r="L117" i="12"/>
  <c r="M117" i="12"/>
  <c r="O117" i="12"/>
  <c r="C118" i="12"/>
  <c r="E118" i="12" s="1"/>
  <c r="D118" i="12"/>
  <c r="F118" i="12"/>
  <c r="L118" i="12"/>
  <c r="M118" i="12"/>
  <c r="C119" i="12"/>
  <c r="E119" i="12" s="1"/>
  <c r="D119" i="12"/>
  <c r="F119" i="12"/>
  <c r="L119" i="12"/>
  <c r="N119" i="12" s="1"/>
  <c r="M119" i="12"/>
  <c r="C120" i="12"/>
  <c r="D120" i="12"/>
  <c r="L120" i="12"/>
  <c r="M120" i="12"/>
  <c r="O120" i="12"/>
  <c r="D121" i="12"/>
  <c r="F121" i="12"/>
  <c r="M121" i="12"/>
  <c r="O121" i="12"/>
  <c r="D122" i="12"/>
  <c r="F122" i="12"/>
  <c r="M122" i="12"/>
  <c r="O122" i="12"/>
  <c r="C123" i="12"/>
  <c r="F123" i="12"/>
  <c r="L123" i="12"/>
  <c r="O123" i="12"/>
  <c r="C124" i="12"/>
  <c r="F124" i="12"/>
  <c r="L124" i="12"/>
  <c r="O124" i="12"/>
  <c r="C125" i="12"/>
  <c r="D125" i="12"/>
  <c r="L125" i="12"/>
  <c r="M125" i="12"/>
  <c r="O125" i="12"/>
  <c r="C126" i="12"/>
  <c r="E126" i="12" s="1"/>
  <c r="D126" i="12"/>
  <c r="F126" i="12"/>
  <c r="L126" i="12"/>
  <c r="N126" i="12" s="1"/>
  <c r="M126" i="12"/>
  <c r="F129" i="12"/>
  <c r="O129" i="12"/>
  <c r="C131" i="12"/>
  <c r="F131" i="12"/>
  <c r="L131" i="12"/>
  <c r="O131" i="12"/>
  <c r="C132" i="12"/>
  <c r="E132" i="12" s="1"/>
  <c r="D132" i="12"/>
  <c r="L132" i="12"/>
  <c r="N132" i="12" s="1"/>
  <c r="M132" i="12"/>
  <c r="O132" i="12"/>
  <c r="C133" i="12"/>
  <c r="D133" i="12"/>
  <c r="F133" i="12"/>
  <c r="L133" i="12"/>
  <c r="M133" i="12"/>
  <c r="C134" i="12"/>
  <c r="E134" i="12" s="1"/>
  <c r="D134" i="12"/>
  <c r="F134" i="12"/>
  <c r="L134" i="12"/>
  <c r="M134" i="12"/>
  <c r="O134" i="12"/>
  <c r="C135" i="12"/>
  <c r="E135" i="12" s="1"/>
  <c r="D135" i="12"/>
  <c r="F135" i="12"/>
  <c r="L135" i="12"/>
  <c r="N135" i="12" s="1"/>
  <c r="M135" i="12"/>
  <c r="O135" i="12"/>
  <c r="C136" i="12"/>
  <c r="D136" i="12"/>
  <c r="F136" i="12"/>
  <c r="L136" i="12"/>
  <c r="M136" i="12"/>
  <c r="O136" i="12"/>
  <c r="C137" i="12"/>
  <c r="E137" i="12" s="1"/>
  <c r="D137" i="12"/>
  <c r="F137" i="12"/>
  <c r="L137" i="12"/>
  <c r="M137" i="12"/>
  <c r="O137" i="12"/>
  <c r="C138" i="12"/>
  <c r="D138" i="12"/>
  <c r="F138" i="12"/>
  <c r="L138" i="12"/>
  <c r="M138" i="12"/>
  <c r="N138" i="12" s="1"/>
  <c r="O138" i="12"/>
  <c r="C139" i="12"/>
  <c r="D139" i="12"/>
  <c r="E139" i="12" s="1"/>
  <c r="F139" i="12"/>
  <c r="L139" i="12"/>
  <c r="M139" i="12"/>
  <c r="O139" i="12"/>
  <c r="C140" i="12"/>
  <c r="E140" i="12" s="1"/>
  <c r="D140" i="12"/>
  <c r="F140" i="12"/>
  <c r="L140" i="12"/>
  <c r="M140" i="12"/>
  <c r="N140" i="12"/>
  <c r="O140" i="12"/>
  <c r="C141" i="12"/>
  <c r="D141" i="12"/>
  <c r="E141" i="12"/>
  <c r="F141" i="12"/>
  <c r="L141" i="12"/>
  <c r="N141" i="12" s="1"/>
  <c r="M141" i="12"/>
  <c r="O141" i="12"/>
  <c r="C142" i="12"/>
  <c r="E142" i="12" s="1"/>
  <c r="D142" i="12"/>
  <c r="F142" i="12"/>
  <c r="L142" i="12"/>
  <c r="N142" i="12" s="1"/>
  <c r="M142" i="12"/>
  <c r="O142" i="12"/>
  <c r="C143" i="12"/>
  <c r="D143" i="12"/>
  <c r="F143" i="12"/>
  <c r="L143" i="12"/>
  <c r="N143" i="12" s="1"/>
  <c r="M143" i="12"/>
  <c r="O143" i="12"/>
  <c r="C144" i="12"/>
  <c r="D144" i="12"/>
  <c r="F144" i="12"/>
  <c r="L144" i="12"/>
  <c r="M144" i="12"/>
  <c r="O144" i="12"/>
  <c r="C145" i="12"/>
  <c r="D145" i="12"/>
  <c r="F145" i="12"/>
  <c r="L145" i="12"/>
  <c r="M145" i="12"/>
  <c r="O145" i="12"/>
  <c r="C146" i="12"/>
  <c r="D146" i="12"/>
  <c r="F146" i="12"/>
  <c r="L146" i="12"/>
  <c r="M146" i="12"/>
  <c r="O146" i="12"/>
  <c r="C147" i="12"/>
  <c r="D147" i="12"/>
  <c r="E147" i="12"/>
  <c r="F147" i="12"/>
  <c r="C148" i="12"/>
  <c r="D148" i="12"/>
  <c r="F148" i="12"/>
  <c r="C149" i="12"/>
  <c r="D149" i="12"/>
  <c r="F149" i="12"/>
  <c r="G149" i="12"/>
  <c r="C150" i="12"/>
  <c r="E150" i="12" s="1"/>
  <c r="D150" i="12"/>
  <c r="F150" i="12"/>
  <c r="C151" i="12"/>
  <c r="E151" i="12" s="1"/>
  <c r="D151" i="12"/>
  <c r="F151" i="12"/>
  <c r="C152" i="12"/>
  <c r="D152" i="12"/>
  <c r="F152" i="12"/>
  <c r="C153" i="12"/>
  <c r="E153" i="12" s="1"/>
  <c r="D153" i="12"/>
  <c r="F153" i="12"/>
  <c r="C154" i="12"/>
  <c r="D154" i="12"/>
  <c r="F154" i="12"/>
  <c r="C155" i="12"/>
  <c r="E155" i="12" s="1"/>
  <c r="D155" i="12"/>
  <c r="F155" i="12"/>
  <c r="C156" i="12"/>
  <c r="D156" i="12"/>
  <c r="F156" i="12"/>
  <c r="C157" i="12"/>
  <c r="D157" i="12"/>
  <c r="F157" i="12"/>
  <c r="C158" i="12"/>
  <c r="D158" i="12"/>
  <c r="F158" i="12"/>
  <c r="C159" i="12"/>
  <c r="E159" i="12" s="1"/>
  <c r="D159" i="12"/>
  <c r="F159" i="12"/>
  <c r="C160" i="12"/>
  <c r="D160" i="12"/>
  <c r="F160" i="12"/>
  <c r="C161" i="12"/>
  <c r="D161" i="12"/>
  <c r="F161" i="12"/>
  <c r="F164" i="12"/>
  <c r="O164" i="12"/>
  <c r="C166" i="12"/>
  <c r="D166" i="12"/>
  <c r="F166" i="12"/>
  <c r="O166" i="12"/>
  <c r="C167" i="12"/>
  <c r="D167" i="12"/>
  <c r="F167" i="12"/>
  <c r="O167" i="12"/>
  <c r="C168" i="12"/>
  <c r="D168" i="12"/>
  <c r="F168" i="12"/>
  <c r="O168" i="12"/>
  <c r="C169" i="12"/>
  <c r="E169" i="12" s="1"/>
  <c r="D169" i="12"/>
  <c r="F169" i="12"/>
  <c r="C170" i="12"/>
  <c r="E170" i="12" s="1"/>
  <c r="D170" i="12"/>
  <c r="F170" i="12"/>
  <c r="C171" i="12"/>
  <c r="D171" i="12"/>
  <c r="F171" i="12"/>
  <c r="C172" i="12"/>
  <c r="E172" i="12" s="1"/>
  <c r="D172" i="12"/>
  <c r="F172" i="12"/>
  <c r="C173" i="12"/>
  <c r="D173" i="12"/>
  <c r="F173" i="12"/>
  <c r="C174" i="12"/>
  <c r="E174" i="12" s="1"/>
  <c r="D174" i="12"/>
  <c r="F174" i="12"/>
  <c r="C175" i="12"/>
  <c r="D175" i="12"/>
  <c r="F175" i="12"/>
  <c r="C176" i="12"/>
  <c r="D176" i="12"/>
  <c r="F176" i="12"/>
  <c r="C177" i="12"/>
  <c r="D177" i="12"/>
  <c r="F177" i="12"/>
  <c r="C178" i="12"/>
  <c r="E178" i="12" s="1"/>
  <c r="D178" i="12"/>
  <c r="F178" i="12"/>
  <c r="C179" i="12"/>
  <c r="D179" i="12"/>
  <c r="F179" i="12"/>
  <c r="C180" i="12"/>
  <c r="D180" i="12"/>
  <c r="F180" i="12"/>
  <c r="C181" i="12"/>
  <c r="D181" i="12"/>
  <c r="E181" i="12" s="1"/>
  <c r="F181" i="12"/>
  <c r="Q1" i="11"/>
  <c r="C7" i="11" s="1"/>
  <c r="R1" i="11"/>
  <c r="O169" i="11" s="1"/>
  <c r="O5" i="11"/>
  <c r="D7" i="11"/>
  <c r="F7" i="11"/>
  <c r="G7" i="11"/>
  <c r="G7" i="12" s="1"/>
  <c r="L7" i="11"/>
  <c r="M7" i="11"/>
  <c r="O7" i="11"/>
  <c r="P7" i="11"/>
  <c r="C8" i="11"/>
  <c r="D8" i="11"/>
  <c r="F8" i="11"/>
  <c r="G8" i="11"/>
  <c r="L8" i="11"/>
  <c r="M8" i="11"/>
  <c r="O8" i="11"/>
  <c r="P8" i="11"/>
  <c r="P8" i="12" s="1"/>
  <c r="C9" i="11"/>
  <c r="E9" i="11" s="1"/>
  <c r="D9" i="11"/>
  <c r="F9" i="11"/>
  <c r="G9" i="11"/>
  <c r="G9" i="12" s="1"/>
  <c r="L9" i="11"/>
  <c r="M9" i="11"/>
  <c r="N9" i="11"/>
  <c r="O9" i="11"/>
  <c r="P9" i="11"/>
  <c r="C10" i="11"/>
  <c r="D10" i="11"/>
  <c r="F10" i="11"/>
  <c r="G10" i="11"/>
  <c r="L10" i="11"/>
  <c r="M10" i="11"/>
  <c r="O10" i="11"/>
  <c r="P10" i="11"/>
  <c r="P10" i="12" s="1"/>
  <c r="C11" i="11"/>
  <c r="D11" i="11"/>
  <c r="F11" i="11"/>
  <c r="G11" i="11"/>
  <c r="G11" i="12" s="1"/>
  <c r="L11" i="11"/>
  <c r="M11" i="11"/>
  <c r="O11" i="11"/>
  <c r="P11" i="11"/>
  <c r="C12" i="11"/>
  <c r="D12" i="11"/>
  <c r="F12" i="11"/>
  <c r="G12" i="11"/>
  <c r="L12" i="11"/>
  <c r="M12" i="11"/>
  <c r="O12" i="11"/>
  <c r="P12" i="11"/>
  <c r="C13" i="11"/>
  <c r="D13" i="11"/>
  <c r="E13" i="11" s="1"/>
  <c r="F13" i="11"/>
  <c r="G13" i="11"/>
  <c r="L13" i="11"/>
  <c r="N13" i="11" s="1"/>
  <c r="M13" i="11"/>
  <c r="O13" i="11"/>
  <c r="P13" i="11"/>
  <c r="C14" i="11"/>
  <c r="D14" i="11"/>
  <c r="F14" i="11"/>
  <c r="G14" i="11"/>
  <c r="L14" i="11"/>
  <c r="M14" i="11"/>
  <c r="O14" i="11"/>
  <c r="P14" i="11"/>
  <c r="P14" i="12" s="1"/>
  <c r="C15" i="11"/>
  <c r="D15" i="11"/>
  <c r="F15" i="11"/>
  <c r="G15" i="11"/>
  <c r="G15" i="12" s="1"/>
  <c r="L15" i="11"/>
  <c r="M15" i="11"/>
  <c r="O15" i="11"/>
  <c r="P15" i="11"/>
  <c r="C16" i="11"/>
  <c r="D16" i="11"/>
  <c r="F16" i="11"/>
  <c r="G16" i="11"/>
  <c r="L16" i="11"/>
  <c r="M16" i="11"/>
  <c r="O16" i="11"/>
  <c r="P16" i="11"/>
  <c r="P16" i="12" s="1"/>
  <c r="C17" i="11"/>
  <c r="E17" i="11" s="1"/>
  <c r="D17" i="11"/>
  <c r="F17" i="11"/>
  <c r="G17" i="11"/>
  <c r="G17" i="12" s="1"/>
  <c r="L17" i="11"/>
  <c r="M17" i="11"/>
  <c r="N17" i="11"/>
  <c r="O17" i="11"/>
  <c r="P17" i="11"/>
  <c r="F20" i="11"/>
  <c r="O20" i="11"/>
  <c r="C22" i="11"/>
  <c r="E22" i="11" s="1"/>
  <c r="D22" i="11"/>
  <c r="F22" i="11"/>
  <c r="G22" i="11"/>
  <c r="G22" i="12" s="1"/>
  <c r="L22" i="11"/>
  <c r="M22" i="11"/>
  <c r="N22" i="11"/>
  <c r="O22" i="11"/>
  <c r="P22" i="11"/>
  <c r="C23" i="11"/>
  <c r="D23" i="11"/>
  <c r="F23" i="11"/>
  <c r="G23" i="11"/>
  <c r="L23" i="11"/>
  <c r="M23" i="11"/>
  <c r="O23" i="11"/>
  <c r="P23" i="11"/>
  <c r="C24" i="11"/>
  <c r="D24" i="11"/>
  <c r="F24" i="11"/>
  <c r="G24" i="11"/>
  <c r="L24" i="11"/>
  <c r="M24" i="11"/>
  <c r="O24" i="11"/>
  <c r="P24" i="11"/>
  <c r="C25" i="11"/>
  <c r="D25" i="11"/>
  <c r="F25" i="11"/>
  <c r="G25" i="11"/>
  <c r="L25" i="11"/>
  <c r="M25" i="11"/>
  <c r="O25" i="11"/>
  <c r="P25" i="11"/>
  <c r="C26" i="11"/>
  <c r="D26" i="11"/>
  <c r="E26" i="11" s="1"/>
  <c r="F26" i="11"/>
  <c r="G26" i="11"/>
  <c r="G26" i="12" s="1"/>
  <c r="L26" i="11"/>
  <c r="N26" i="11" s="1"/>
  <c r="M26" i="11"/>
  <c r="O26" i="11"/>
  <c r="P26" i="11"/>
  <c r="C27" i="11"/>
  <c r="D27" i="11"/>
  <c r="F27" i="11"/>
  <c r="G27" i="11"/>
  <c r="L27" i="11"/>
  <c r="M27" i="11"/>
  <c r="O27" i="11"/>
  <c r="P27" i="11"/>
  <c r="P27" i="12" s="1"/>
  <c r="C28" i="11"/>
  <c r="E28" i="11" s="1"/>
  <c r="D28" i="11"/>
  <c r="F28" i="11"/>
  <c r="G28" i="11"/>
  <c r="G28" i="12" s="1"/>
  <c r="L28" i="11"/>
  <c r="N28" i="11" s="1"/>
  <c r="M28" i="11"/>
  <c r="O28" i="11"/>
  <c r="P28" i="11"/>
  <c r="C29" i="11"/>
  <c r="E29" i="11" s="1"/>
  <c r="D29" i="11"/>
  <c r="F29" i="11"/>
  <c r="G29" i="11"/>
  <c r="L29" i="11"/>
  <c r="N29" i="11" s="1"/>
  <c r="M29" i="11"/>
  <c r="O29" i="11"/>
  <c r="P29" i="11"/>
  <c r="P29" i="12" s="1"/>
  <c r="C30" i="11"/>
  <c r="E30" i="11" s="1"/>
  <c r="D30" i="11"/>
  <c r="F30" i="11"/>
  <c r="G30" i="11"/>
  <c r="G30" i="12" s="1"/>
  <c r="L30" i="11"/>
  <c r="M30" i="11"/>
  <c r="N30" i="11"/>
  <c r="O30" i="11"/>
  <c r="P30" i="11"/>
  <c r="C31" i="11"/>
  <c r="D31" i="11"/>
  <c r="F31" i="11"/>
  <c r="G31" i="11"/>
  <c r="L31" i="11"/>
  <c r="M31" i="11"/>
  <c r="O31" i="11"/>
  <c r="P31" i="11"/>
  <c r="P31" i="12" s="1"/>
  <c r="C32" i="11"/>
  <c r="D32" i="11"/>
  <c r="F32" i="11"/>
  <c r="G32" i="11"/>
  <c r="G32" i="12" s="1"/>
  <c r="L32" i="11"/>
  <c r="M32" i="11"/>
  <c r="O32" i="11"/>
  <c r="P32" i="11"/>
  <c r="C33" i="11"/>
  <c r="D33" i="11"/>
  <c r="F33" i="11"/>
  <c r="G33" i="11"/>
  <c r="L33" i="11"/>
  <c r="M33" i="11"/>
  <c r="O33" i="11"/>
  <c r="P33" i="11"/>
  <c r="C34" i="11"/>
  <c r="D34" i="11"/>
  <c r="E34" i="11" s="1"/>
  <c r="F34" i="11"/>
  <c r="G34" i="11"/>
  <c r="G34" i="12" s="1"/>
  <c r="L34" i="11"/>
  <c r="N34" i="11" s="1"/>
  <c r="M34" i="11"/>
  <c r="O34" i="11"/>
  <c r="P34" i="11"/>
  <c r="P34" i="12" s="1"/>
  <c r="C35" i="11"/>
  <c r="D35" i="11"/>
  <c r="F35" i="11"/>
  <c r="G35" i="11"/>
  <c r="L35" i="11"/>
  <c r="M35" i="11"/>
  <c r="O35" i="11"/>
  <c r="P35" i="11"/>
  <c r="C36" i="11"/>
  <c r="E36" i="11" s="1"/>
  <c r="D36" i="11"/>
  <c r="F36" i="11"/>
  <c r="G36" i="11"/>
  <c r="G36" i="12" s="1"/>
  <c r="L36" i="11"/>
  <c r="N36" i="11" s="1"/>
  <c r="M36" i="11"/>
  <c r="O36" i="11"/>
  <c r="P36" i="11"/>
  <c r="C37" i="11"/>
  <c r="E37" i="11" s="1"/>
  <c r="D37" i="11"/>
  <c r="F37" i="11"/>
  <c r="G37" i="11"/>
  <c r="L37" i="11"/>
  <c r="N37" i="11" s="1"/>
  <c r="M37" i="11"/>
  <c r="O37" i="11"/>
  <c r="P37" i="11"/>
  <c r="C38" i="11"/>
  <c r="E38" i="11" s="1"/>
  <c r="D38" i="11"/>
  <c r="F38" i="11"/>
  <c r="G38" i="11"/>
  <c r="G38" i="12" s="1"/>
  <c r="L38" i="11"/>
  <c r="M38" i="11"/>
  <c r="N38" i="11"/>
  <c r="O38" i="11"/>
  <c r="P38" i="11"/>
  <c r="P38" i="12" s="1"/>
  <c r="C39" i="11"/>
  <c r="D39" i="11"/>
  <c r="F39" i="11"/>
  <c r="G39" i="11"/>
  <c r="G39" i="13" s="1"/>
  <c r="L39" i="11"/>
  <c r="M39" i="11"/>
  <c r="O39" i="11"/>
  <c r="P39" i="11"/>
  <c r="P39" i="12" s="1"/>
  <c r="C40" i="11"/>
  <c r="D40" i="11"/>
  <c r="F40" i="11"/>
  <c r="G40" i="11"/>
  <c r="G40" i="12" s="1"/>
  <c r="L40" i="11"/>
  <c r="M40" i="11"/>
  <c r="O40" i="11"/>
  <c r="P40" i="11"/>
  <c r="C41" i="11"/>
  <c r="D41" i="11"/>
  <c r="F41" i="11"/>
  <c r="G41" i="11"/>
  <c r="L41" i="11"/>
  <c r="M41" i="11"/>
  <c r="O41" i="11"/>
  <c r="P41" i="11"/>
  <c r="C42" i="11"/>
  <c r="D42" i="11"/>
  <c r="E42" i="11" s="1"/>
  <c r="F42" i="11"/>
  <c r="G42" i="11"/>
  <c r="G42" i="12" s="1"/>
  <c r="L42" i="11"/>
  <c r="N42" i="11" s="1"/>
  <c r="M42" i="11"/>
  <c r="O42" i="11"/>
  <c r="P42" i="11"/>
  <c r="P42" i="12" s="1"/>
  <c r="C43" i="11"/>
  <c r="D43" i="11"/>
  <c r="F43" i="11"/>
  <c r="G43" i="11"/>
  <c r="L43" i="11"/>
  <c r="M43" i="11"/>
  <c r="O43" i="11"/>
  <c r="P43" i="11"/>
  <c r="C44" i="11"/>
  <c r="E44" i="11" s="1"/>
  <c r="D44" i="11"/>
  <c r="F44" i="11"/>
  <c r="G44" i="11"/>
  <c r="G44" i="12" s="1"/>
  <c r="L44" i="11"/>
  <c r="N44" i="11" s="1"/>
  <c r="M44" i="11"/>
  <c r="O44" i="11"/>
  <c r="P44" i="11"/>
  <c r="C45" i="11"/>
  <c r="E45" i="11" s="1"/>
  <c r="D45" i="11"/>
  <c r="F45" i="11"/>
  <c r="G45" i="11"/>
  <c r="L45" i="11"/>
  <c r="N45" i="11" s="1"/>
  <c r="M45" i="11"/>
  <c r="O45" i="11"/>
  <c r="P45" i="11"/>
  <c r="P45" i="12" s="1"/>
  <c r="C46" i="11"/>
  <c r="E46" i="11" s="1"/>
  <c r="D46" i="11"/>
  <c r="F46" i="11"/>
  <c r="G46" i="11"/>
  <c r="G46" i="12" s="1"/>
  <c r="L46" i="11"/>
  <c r="M46" i="11"/>
  <c r="N46" i="11"/>
  <c r="O46" i="11"/>
  <c r="P46" i="11"/>
  <c r="C47" i="11"/>
  <c r="D47" i="11"/>
  <c r="F47" i="11"/>
  <c r="G47" i="11"/>
  <c r="L47" i="11"/>
  <c r="M47" i="11"/>
  <c r="O47" i="11"/>
  <c r="P47" i="11"/>
  <c r="P47" i="12" s="1"/>
  <c r="F50" i="11"/>
  <c r="O50" i="11"/>
  <c r="C52" i="11"/>
  <c r="E52" i="11" s="1"/>
  <c r="D52" i="11"/>
  <c r="F52" i="11"/>
  <c r="G52" i="11"/>
  <c r="L52" i="11"/>
  <c r="N52" i="11" s="1"/>
  <c r="M52" i="11"/>
  <c r="O52" i="11"/>
  <c r="P52" i="11"/>
  <c r="C53" i="11"/>
  <c r="E53" i="11" s="1"/>
  <c r="D53" i="11"/>
  <c r="F53" i="11"/>
  <c r="G53" i="11"/>
  <c r="G53" i="12" s="1"/>
  <c r="L53" i="11"/>
  <c r="M53" i="11"/>
  <c r="N53" i="11"/>
  <c r="O53" i="11"/>
  <c r="P53" i="11"/>
  <c r="C54" i="11"/>
  <c r="D54" i="11"/>
  <c r="F54" i="11"/>
  <c r="G54" i="11"/>
  <c r="L54" i="11"/>
  <c r="M54" i="11"/>
  <c r="O54" i="11"/>
  <c r="P54" i="11"/>
  <c r="P54" i="12" s="1"/>
  <c r="C55" i="11"/>
  <c r="D55" i="11"/>
  <c r="F55" i="11"/>
  <c r="G55" i="11"/>
  <c r="G55" i="12" s="1"/>
  <c r="L55" i="11"/>
  <c r="M55" i="11"/>
  <c r="O55" i="11"/>
  <c r="P55" i="11"/>
  <c r="C56" i="11"/>
  <c r="D56" i="11"/>
  <c r="F56" i="11"/>
  <c r="G56" i="11"/>
  <c r="L56" i="11"/>
  <c r="M56" i="11"/>
  <c r="O56" i="11"/>
  <c r="P56" i="11"/>
  <c r="P56" i="12" s="1"/>
  <c r="C57" i="11"/>
  <c r="D57" i="11"/>
  <c r="E57" i="11" s="1"/>
  <c r="F57" i="11"/>
  <c r="G57" i="11"/>
  <c r="G57" i="12" s="1"/>
  <c r="L57" i="11"/>
  <c r="N57" i="11" s="1"/>
  <c r="M57" i="11"/>
  <c r="O57" i="11"/>
  <c r="P57" i="11"/>
  <c r="C58" i="11"/>
  <c r="D58" i="11"/>
  <c r="F58" i="11"/>
  <c r="G58" i="11"/>
  <c r="L58" i="11"/>
  <c r="M58" i="11"/>
  <c r="O58" i="11"/>
  <c r="P58" i="11"/>
  <c r="P58" i="12" s="1"/>
  <c r="C59" i="11"/>
  <c r="E59" i="11" s="1"/>
  <c r="D59" i="11"/>
  <c r="F59" i="11"/>
  <c r="G59" i="11"/>
  <c r="G59" i="12" s="1"/>
  <c r="L59" i="11"/>
  <c r="N59" i="11" s="1"/>
  <c r="M59" i="11"/>
  <c r="O59" i="11"/>
  <c r="P59" i="11"/>
  <c r="C60" i="11"/>
  <c r="E60" i="11" s="1"/>
  <c r="D60" i="11"/>
  <c r="F60" i="11"/>
  <c r="G60" i="11"/>
  <c r="L60" i="11"/>
  <c r="N60" i="11" s="1"/>
  <c r="M60" i="11"/>
  <c r="O60" i="11"/>
  <c r="P60" i="11"/>
  <c r="C61" i="11"/>
  <c r="E61" i="11" s="1"/>
  <c r="D61" i="11"/>
  <c r="F61" i="11"/>
  <c r="G61" i="11"/>
  <c r="G61" i="12" s="1"/>
  <c r="L61" i="11"/>
  <c r="M61" i="11"/>
  <c r="N61" i="11"/>
  <c r="O61" i="11"/>
  <c r="P61" i="11"/>
  <c r="C62" i="11"/>
  <c r="D62" i="11"/>
  <c r="F62" i="11"/>
  <c r="G62" i="11"/>
  <c r="L62" i="11"/>
  <c r="M62" i="11"/>
  <c r="O62" i="11"/>
  <c r="P62" i="11"/>
  <c r="P62" i="12" s="1"/>
  <c r="C63" i="11"/>
  <c r="D63" i="11"/>
  <c r="F63" i="11"/>
  <c r="G63" i="11"/>
  <c r="G63" i="12" s="1"/>
  <c r="L63" i="11"/>
  <c r="M63" i="11"/>
  <c r="O63" i="11"/>
  <c r="P63" i="11"/>
  <c r="C64" i="11"/>
  <c r="D64" i="11"/>
  <c r="F64" i="11"/>
  <c r="G64" i="11"/>
  <c r="L64" i="11"/>
  <c r="M64" i="11"/>
  <c r="O64" i="11"/>
  <c r="P64" i="11"/>
  <c r="P64" i="12" s="1"/>
  <c r="C65" i="11"/>
  <c r="D65" i="11"/>
  <c r="E65" i="11" s="1"/>
  <c r="F65" i="11"/>
  <c r="G65" i="11"/>
  <c r="G65" i="12" s="1"/>
  <c r="L65" i="11"/>
  <c r="N65" i="11" s="1"/>
  <c r="M65" i="11"/>
  <c r="O65" i="11"/>
  <c r="P65" i="11"/>
  <c r="C66" i="11"/>
  <c r="D66" i="11"/>
  <c r="F66" i="11"/>
  <c r="G66" i="11"/>
  <c r="L66" i="11"/>
  <c r="M66" i="11"/>
  <c r="O66" i="11"/>
  <c r="P66" i="11"/>
  <c r="P66" i="12" s="1"/>
  <c r="C67" i="11"/>
  <c r="E67" i="11" s="1"/>
  <c r="D67" i="11"/>
  <c r="F67" i="11"/>
  <c r="G67" i="11"/>
  <c r="G67" i="12" s="1"/>
  <c r="L67" i="11"/>
  <c r="N67" i="11" s="1"/>
  <c r="M67" i="11"/>
  <c r="O67" i="11"/>
  <c r="P67" i="11"/>
  <c r="C68" i="11"/>
  <c r="E68" i="11" s="1"/>
  <c r="D68" i="11"/>
  <c r="F68" i="11"/>
  <c r="G68" i="11"/>
  <c r="C69" i="11"/>
  <c r="E69" i="11" s="1"/>
  <c r="D69" i="11"/>
  <c r="F69" i="11"/>
  <c r="G69" i="11"/>
  <c r="G69" i="12" s="1"/>
  <c r="C70" i="11"/>
  <c r="E70" i="11" s="1"/>
  <c r="D70" i="11"/>
  <c r="F70" i="11"/>
  <c r="G70" i="11"/>
  <c r="G70" i="12" s="1"/>
  <c r="C71" i="11"/>
  <c r="D71" i="11"/>
  <c r="E71" i="11"/>
  <c r="F71" i="11"/>
  <c r="G71" i="11"/>
  <c r="C72" i="11"/>
  <c r="D72" i="11"/>
  <c r="F72" i="11"/>
  <c r="G72" i="11"/>
  <c r="A77" i="11"/>
  <c r="A78" i="11"/>
  <c r="M81" i="11"/>
  <c r="C84" i="11"/>
  <c r="D84" i="11"/>
  <c r="E84" i="11"/>
  <c r="E84" i="12" s="1"/>
  <c r="L84" i="11"/>
  <c r="M84" i="11"/>
  <c r="N84" i="11"/>
  <c r="N84" i="12" s="1"/>
  <c r="C85" i="11"/>
  <c r="D85" i="11"/>
  <c r="E85" i="11"/>
  <c r="L85" i="11"/>
  <c r="M85" i="11"/>
  <c r="N85" i="11"/>
  <c r="C86" i="11"/>
  <c r="D86" i="11"/>
  <c r="E86" i="11"/>
  <c r="E86" i="12" s="1"/>
  <c r="L86" i="11"/>
  <c r="M86" i="11"/>
  <c r="N86" i="11"/>
  <c r="C87" i="11"/>
  <c r="D87" i="11"/>
  <c r="E87" i="11"/>
  <c r="L87" i="11"/>
  <c r="M87" i="11"/>
  <c r="N87" i="11"/>
  <c r="C88" i="11"/>
  <c r="D88" i="11"/>
  <c r="E88" i="11"/>
  <c r="E88" i="12" s="1"/>
  <c r="L88" i="11"/>
  <c r="M88" i="11"/>
  <c r="N88" i="11"/>
  <c r="C89" i="11"/>
  <c r="D89" i="11"/>
  <c r="E89" i="11"/>
  <c r="L89" i="11"/>
  <c r="M89" i="11"/>
  <c r="N89" i="11"/>
  <c r="C90" i="11"/>
  <c r="D90" i="11"/>
  <c r="E90" i="11"/>
  <c r="E90" i="12" s="1"/>
  <c r="L90" i="11"/>
  <c r="M90" i="11"/>
  <c r="N90" i="11"/>
  <c r="C91" i="11"/>
  <c r="D91" i="11"/>
  <c r="E91" i="11"/>
  <c r="L91" i="11"/>
  <c r="M91" i="11"/>
  <c r="N91" i="11"/>
  <c r="C92" i="11"/>
  <c r="D92" i="11"/>
  <c r="E92" i="11"/>
  <c r="E92" i="12" s="1"/>
  <c r="L92" i="11"/>
  <c r="M92" i="11"/>
  <c r="N92" i="11"/>
  <c r="C97" i="11"/>
  <c r="D97" i="11"/>
  <c r="E97" i="11"/>
  <c r="L97" i="11"/>
  <c r="M97" i="11"/>
  <c r="N97" i="11"/>
  <c r="N97" i="13" s="1"/>
  <c r="C98" i="11"/>
  <c r="D98" i="11"/>
  <c r="E98" i="11"/>
  <c r="E98" i="12" s="1"/>
  <c r="L98" i="11"/>
  <c r="M98" i="11"/>
  <c r="N98" i="11"/>
  <c r="N98" i="12" s="1"/>
  <c r="C99" i="11"/>
  <c r="D99" i="11"/>
  <c r="E99" i="11"/>
  <c r="L99" i="11"/>
  <c r="M99" i="11"/>
  <c r="N99" i="11"/>
  <c r="C100" i="11"/>
  <c r="D100" i="11"/>
  <c r="E100" i="11"/>
  <c r="E100" i="12" s="1"/>
  <c r="L100" i="11"/>
  <c r="M100" i="11"/>
  <c r="N100" i="11"/>
  <c r="N100" i="12" s="1"/>
  <c r="C101" i="11"/>
  <c r="D101" i="11"/>
  <c r="E101" i="11"/>
  <c r="L101" i="11"/>
  <c r="M101" i="11"/>
  <c r="N101" i="11"/>
  <c r="N101" i="13" s="1"/>
  <c r="C102" i="11"/>
  <c r="D102" i="11"/>
  <c r="E102" i="11"/>
  <c r="E102" i="12" s="1"/>
  <c r="L102" i="11"/>
  <c r="M102" i="11"/>
  <c r="N102" i="11"/>
  <c r="C103" i="11"/>
  <c r="D103" i="11"/>
  <c r="E103" i="11"/>
  <c r="L103" i="11"/>
  <c r="M103" i="11"/>
  <c r="N103" i="11"/>
  <c r="C104" i="11"/>
  <c r="D104" i="11"/>
  <c r="E104" i="11"/>
  <c r="E104" i="12" s="1"/>
  <c r="L104" i="11"/>
  <c r="M104" i="11"/>
  <c r="N104" i="11"/>
  <c r="C105" i="11"/>
  <c r="D105" i="11"/>
  <c r="E105" i="11"/>
  <c r="L105" i="11"/>
  <c r="M105" i="11"/>
  <c r="N105" i="11"/>
  <c r="F108" i="11"/>
  <c r="O108" i="11"/>
  <c r="C111" i="11"/>
  <c r="E111" i="11" s="1"/>
  <c r="D111" i="11"/>
  <c r="F111" i="11"/>
  <c r="G111" i="11"/>
  <c r="L111" i="11"/>
  <c r="N111" i="11" s="1"/>
  <c r="M111" i="11"/>
  <c r="O111" i="11"/>
  <c r="P111" i="11"/>
  <c r="C112" i="11"/>
  <c r="D112" i="11"/>
  <c r="F112" i="11"/>
  <c r="G112" i="11"/>
  <c r="L112" i="11"/>
  <c r="M112" i="11"/>
  <c r="O112" i="11"/>
  <c r="P112" i="11"/>
  <c r="C113" i="11"/>
  <c r="E113" i="11" s="1"/>
  <c r="D113" i="11"/>
  <c r="F113" i="11"/>
  <c r="G113" i="11"/>
  <c r="G113" i="13" s="1"/>
  <c r="L113" i="11"/>
  <c r="N113" i="11" s="1"/>
  <c r="M113" i="11"/>
  <c r="O113" i="11"/>
  <c r="P113" i="11"/>
  <c r="C114" i="11"/>
  <c r="E114" i="11" s="1"/>
  <c r="D114" i="11"/>
  <c r="F114" i="11"/>
  <c r="G114" i="11"/>
  <c r="L114" i="11"/>
  <c r="N114" i="11" s="1"/>
  <c r="M114" i="11"/>
  <c r="O114" i="11"/>
  <c r="P114" i="11"/>
  <c r="P114" i="12" s="1"/>
  <c r="C115" i="11"/>
  <c r="E115" i="11" s="1"/>
  <c r="D115" i="11"/>
  <c r="F115" i="11"/>
  <c r="G115" i="11"/>
  <c r="G115" i="13" s="1"/>
  <c r="L115" i="11"/>
  <c r="M115" i="11"/>
  <c r="N115" i="11"/>
  <c r="O115" i="11"/>
  <c r="P115" i="11"/>
  <c r="C116" i="11"/>
  <c r="D116" i="11"/>
  <c r="F116" i="11"/>
  <c r="G116" i="11"/>
  <c r="L116" i="11"/>
  <c r="M116" i="11"/>
  <c r="O116" i="11"/>
  <c r="P116" i="11"/>
  <c r="P116" i="12" s="1"/>
  <c r="C117" i="11"/>
  <c r="D117" i="11"/>
  <c r="E117" i="11" s="1"/>
  <c r="F117" i="11"/>
  <c r="G117" i="11"/>
  <c r="L117" i="11"/>
  <c r="N117" i="11" s="1"/>
  <c r="M117" i="11"/>
  <c r="O117" i="11"/>
  <c r="P117" i="11"/>
  <c r="C118" i="11"/>
  <c r="E118" i="11" s="1"/>
  <c r="D118" i="11"/>
  <c r="F118" i="11"/>
  <c r="G118" i="11"/>
  <c r="L118" i="11"/>
  <c r="N118" i="11" s="1"/>
  <c r="M118" i="11"/>
  <c r="O118" i="11"/>
  <c r="P118" i="11"/>
  <c r="P118" i="12" s="1"/>
  <c r="C119" i="11"/>
  <c r="E119" i="11" s="1"/>
  <c r="D119" i="11"/>
  <c r="F119" i="11"/>
  <c r="G119" i="11"/>
  <c r="L119" i="11"/>
  <c r="N119" i="11" s="1"/>
  <c r="M119" i="11"/>
  <c r="O119" i="11"/>
  <c r="P119" i="11"/>
  <c r="C120" i="11"/>
  <c r="D120" i="11"/>
  <c r="F120" i="11"/>
  <c r="G120" i="11"/>
  <c r="L120" i="11"/>
  <c r="M120" i="11"/>
  <c r="O120" i="11"/>
  <c r="P120" i="11"/>
  <c r="P120" i="12" s="1"/>
  <c r="C121" i="11"/>
  <c r="E121" i="11" s="1"/>
  <c r="D121" i="11"/>
  <c r="F121" i="11"/>
  <c r="G121" i="11"/>
  <c r="L121" i="11"/>
  <c r="N121" i="11" s="1"/>
  <c r="M121" i="11"/>
  <c r="O121" i="11"/>
  <c r="P121" i="11"/>
  <c r="C122" i="11"/>
  <c r="E122" i="11" s="1"/>
  <c r="D122" i="11"/>
  <c r="F122" i="11"/>
  <c r="G122" i="11"/>
  <c r="L122" i="11"/>
  <c r="N122" i="11" s="1"/>
  <c r="M122" i="11"/>
  <c r="O122" i="11"/>
  <c r="P122" i="11"/>
  <c r="P122" i="12" s="1"/>
  <c r="C123" i="11"/>
  <c r="E123" i="11" s="1"/>
  <c r="D123" i="11"/>
  <c r="F123" i="11"/>
  <c r="G123" i="11"/>
  <c r="G123" i="13" s="1"/>
  <c r="L123" i="11"/>
  <c r="M123" i="11"/>
  <c r="N123" i="11"/>
  <c r="O123" i="11"/>
  <c r="P123" i="11"/>
  <c r="C124" i="11"/>
  <c r="D124" i="11"/>
  <c r="F124" i="11"/>
  <c r="G124" i="11"/>
  <c r="L124" i="11"/>
  <c r="M124" i="11"/>
  <c r="O124" i="11"/>
  <c r="P124" i="11"/>
  <c r="C125" i="11"/>
  <c r="D125" i="11"/>
  <c r="E125" i="11" s="1"/>
  <c r="F125" i="11"/>
  <c r="G125" i="11"/>
  <c r="G125" i="13" s="1"/>
  <c r="L125" i="11"/>
  <c r="N125" i="11" s="1"/>
  <c r="M125" i="11"/>
  <c r="O125" i="11"/>
  <c r="P125" i="11"/>
  <c r="C126" i="11"/>
  <c r="E126" i="11" s="1"/>
  <c r="D126" i="11"/>
  <c r="F126" i="11"/>
  <c r="G126" i="11"/>
  <c r="L126" i="11"/>
  <c r="N126" i="11" s="1"/>
  <c r="M126" i="11"/>
  <c r="O126" i="11"/>
  <c r="P126" i="11"/>
  <c r="P126" i="12" s="1"/>
  <c r="F129" i="11"/>
  <c r="O129" i="11"/>
  <c r="C131" i="11"/>
  <c r="D131" i="11"/>
  <c r="F131" i="11"/>
  <c r="G131" i="11"/>
  <c r="L131" i="11"/>
  <c r="M131" i="11"/>
  <c r="O131" i="11"/>
  <c r="P131" i="11"/>
  <c r="P131" i="12" s="1"/>
  <c r="C132" i="11"/>
  <c r="D132" i="11"/>
  <c r="E132" i="11"/>
  <c r="F132" i="11"/>
  <c r="G132" i="11"/>
  <c r="L132" i="11"/>
  <c r="M132" i="11"/>
  <c r="O132" i="11"/>
  <c r="P132" i="11"/>
  <c r="C133" i="11"/>
  <c r="D133" i="11"/>
  <c r="F133" i="11"/>
  <c r="G133" i="11"/>
  <c r="L133" i="11"/>
  <c r="M133" i="11"/>
  <c r="O133" i="11"/>
  <c r="P133" i="11"/>
  <c r="C134" i="11"/>
  <c r="D134" i="11"/>
  <c r="F134" i="11"/>
  <c r="G134" i="11"/>
  <c r="G134" i="12" s="1"/>
  <c r="L134" i="11"/>
  <c r="M134" i="11"/>
  <c r="N134" i="11" s="1"/>
  <c r="O134" i="11"/>
  <c r="P134" i="11"/>
  <c r="C135" i="11"/>
  <c r="D135" i="11"/>
  <c r="F135" i="11"/>
  <c r="G135" i="11"/>
  <c r="L135" i="11"/>
  <c r="M135" i="11"/>
  <c r="O135" i="11"/>
  <c r="P135" i="11"/>
  <c r="P135" i="14" s="1"/>
  <c r="C136" i="11"/>
  <c r="E136" i="11" s="1"/>
  <c r="D136" i="11"/>
  <c r="F136" i="11"/>
  <c r="G136" i="11"/>
  <c r="G136" i="13" s="1"/>
  <c r="L136" i="11"/>
  <c r="N136" i="11" s="1"/>
  <c r="M136" i="11"/>
  <c r="O136" i="11"/>
  <c r="P136" i="11"/>
  <c r="C137" i="11"/>
  <c r="E137" i="11" s="1"/>
  <c r="D137" i="11"/>
  <c r="F137" i="11"/>
  <c r="G137" i="11"/>
  <c r="L137" i="11"/>
  <c r="N137" i="11" s="1"/>
  <c r="M137" i="11"/>
  <c r="O137" i="11"/>
  <c r="P137" i="11"/>
  <c r="C138" i="11"/>
  <c r="E138" i="11" s="1"/>
  <c r="D138" i="11"/>
  <c r="F138" i="11"/>
  <c r="G138" i="11"/>
  <c r="G138" i="12" s="1"/>
  <c r="L138" i="11"/>
  <c r="N138" i="11" s="1"/>
  <c r="M138" i="11"/>
  <c r="O138" i="11"/>
  <c r="P138" i="11"/>
  <c r="C139" i="11"/>
  <c r="D139" i="11"/>
  <c r="F139" i="11"/>
  <c r="G139" i="11"/>
  <c r="L139" i="11"/>
  <c r="M139" i="11"/>
  <c r="O139" i="11"/>
  <c r="P139" i="11"/>
  <c r="P139" i="12" s="1"/>
  <c r="C140" i="11"/>
  <c r="D140" i="11"/>
  <c r="E140" i="11"/>
  <c r="F140" i="11"/>
  <c r="G140" i="11"/>
  <c r="L140" i="11"/>
  <c r="M140" i="11"/>
  <c r="O140" i="11"/>
  <c r="P140" i="11"/>
  <c r="C141" i="11"/>
  <c r="D141" i="11"/>
  <c r="F141" i="11"/>
  <c r="G141" i="11"/>
  <c r="L141" i="11"/>
  <c r="M141" i="11"/>
  <c r="O141" i="11"/>
  <c r="P141" i="11"/>
  <c r="C142" i="11"/>
  <c r="D142" i="11"/>
  <c r="F142" i="11"/>
  <c r="G142" i="11"/>
  <c r="G142" i="12" s="1"/>
  <c r="L142" i="11"/>
  <c r="M142" i="11"/>
  <c r="N142" i="11" s="1"/>
  <c r="O142" i="11"/>
  <c r="P142" i="11"/>
  <c r="C143" i="11"/>
  <c r="D143" i="11"/>
  <c r="F143" i="11"/>
  <c r="G143" i="11"/>
  <c r="L143" i="11"/>
  <c r="M143" i="11"/>
  <c r="O143" i="11"/>
  <c r="P143" i="11"/>
  <c r="P143" i="12" s="1"/>
  <c r="C144" i="11"/>
  <c r="E144" i="11" s="1"/>
  <c r="D144" i="11"/>
  <c r="F144" i="11"/>
  <c r="G144" i="11"/>
  <c r="G144" i="13" s="1"/>
  <c r="L144" i="11"/>
  <c r="N144" i="11" s="1"/>
  <c r="M144" i="11"/>
  <c r="O144" i="11"/>
  <c r="P144" i="11"/>
  <c r="C145" i="11"/>
  <c r="E145" i="11" s="1"/>
  <c r="D145" i="11"/>
  <c r="F145" i="11"/>
  <c r="G145" i="11"/>
  <c r="G145" i="12" s="1"/>
  <c r="L145" i="11"/>
  <c r="N145" i="11" s="1"/>
  <c r="M145" i="11"/>
  <c r="O145" i="11"/>
  <c r="P145" i="11"/>
  <c r="P145" i="12" s="1"/>
  <c r="C146" i="11"/>
  <c r="E146" i="11" s="1"/>
  <c r="D146" i="11"/>
  <c r="F146" i="11"/>
  <c r="G146" i="11"/>
  <c r="G146" i="12" s="1"/>
  <c r="L146" i="11"/>
  <c r="N146" i="11" s="1"/>
  <c r="M146" i="11"/>
  <c r="O146" i="11"/>
  <c r="P146" i="11"/>
  <c r="C147" i="11"/>
  <c r="D147" i="11"/>
  <c r="F147" i="11"/>
  <c r="G147" i="11"/>
  <c r="C148" i="11"/>
  <c r="D148" i="11"/>
  <c r="F148" i="11"/>
  <c r="G148" i="11"/>
  <c r="G148" i="12" s="1"/>
  <c r="C149" i="11"/>
  <c r="D149" i="11"/>
  <c r="E149" i="11"/>
  <c r="F149" i="11"/>
  <c r="G149" i="11"/>
  <c r="G149" i="13" s="1"/>
  <c r="C150" i="11"/>
  <c r="D150" i="11"/>
  <c r="F150" i="11"/>
  <c r="G150" i="11"/>
  <c r="C151" i="11"/>
  <c r="D151" i="11"/>
  <c r="F151" i="11"/>
  <c r="G151" i="11"/>
  <c r="C152" i="11"/>
  <c r="D152" i="11"/>
  <c r="F152" i="11"/>
  <c r="G152" i="11"/>
  <c r="G152" i="12" s="1"/>
  <c r="C153" i="11"/>
  <c r="D153" i="11"/>
  <c r="F153" i="11"/>
  <c r="G153" i="11"/>
  <c r="G153" i="12" s="1"/>
  <c r="C154" i="11"/>
  <c r="D154" i="11"/>
  <c r="E154" i="11" s="1"/>
  <c r="F154" i="11"/>
  <c r="G154" i="11"/>
  <c r="C155" i="11"/>
  <c r="D155" i="11"/>
  <c r="F155" i="11"/>
  <c r="G155" i="11"/>
  <c r="C156" i="11"/>
  <c r="D156" i="11"/>
  <c r="F156" i="11"/>
  <c r="G156" i="11"/>
  <c r="G156" i="12" s="1"/>
  <c r="C157" i="11"/>
  <c r="E157" i="11" s="1"/>
  <c r="D157" i="11"/>
  <c r="F157" i="11"/>
  <c r="G157" i="11"/>
  <c r="G157" i="13" s="1"/>
  <c r="C158" i="11"/>
  <c r="E158" i="11" s="1"/>
  <c r="D158" i="11"/>
  <c r="F158" i="11"/>
  <c r="G158" i="11"/>
  <c r="C159" i="11"/>
  <c r="E159" i="11" s="1"/>
  <c r="D159" i="11"/>
  <c r="F159" i="11"/>
  <c r="G159" i="11"/>
  <c r="C160" i="11"/>
  <c r="E160" i="11" s="1"/>
  <c r="D160" i="11"/>
  <c r="F160" i="11"/>
  <c r="G160" i="11"/>
  <c r="G160" i="12" s="1"/>
  <c r="C161" i="11"/>
  <c r="E161" i="11" s="1"/>
  <c r="D161" i="11"/>
  <c r="F161" i="11"/>
  <c r="G161" i="11"/>
  <c r="G161" i="12" s="1"/>
  <c r="F166" i="11"/>
  <c r="O166" i="11"/>
  <c r="C168" i="11"/>
  <c r="D168" i="11"/>
  <c r="F168" i="11"/>
  <c r="G168" i="11"/>
  <c r="G166" i="12" s="1"/>
  <c r="C169" i="11"/>
  <c r="E169" i="11" s="1"/>
  <c r="D169" i="11"/>
  <c r="F169" i="11"/>
  <c r="G169" i="11"/>
  <c r="C170" i="11"/>
  <c r="D170" i="11"/>
  <c r="F170" i="11"/>
  <c r="G170" i="11"/>
  <c r="C171" i="11"/>
  <c r="E171" i="11" s="1"/>
  <c r="D171" i="11"/>
  <c r="F171" i="11"/>
  <c r="G171" i="11"/>
  <c r="C172" i="11"/>
  <c r="E172" i="11" s="1"/>
  <c r="D172" i="11"/>
  <c r="F172" i="11"/>
  <c r="G172" i="11"/>
  <c r="C173" i="11"/>
  <c r="E173" i="11" s="1"/>
  <c r="D173" i="11"/>
  <c r="F173" i="11"/>
  <c r="G173" i="11"/>
  <c r="G171" i="12" s="1"/>
  <c r="C174" i="11"/>
  <c r="E174" i="11" s="1"/>
  <c r="D174" i="11"/>
  <c r="F174" i="11"/>
  <c r="G174" i="11"/>
  <c r="G172" i="12" s="1"/>
  <c r="C175" i="11"/>
  <c r="E175" i="11" s="1"/>
  <c r="D175" i="11"/>
  <c r="F175" i="11"/>
  <c r="G175" i="11"/>
  <c r="C176" i="11"/>
  <c r="D176" i="11"/>
  <c r="F176" i="11"/>
  <c r="G176" i="11"/>
  <c r="C177" i="11"/>
  <c r="D177" i="11"/>
  <c r="F177" i="11"/>
  <c r="G177" i="11"/>
  <c r="C178" i="11"/>
  <c r="E178" i="11" s="1"/>
  <c r="D178" i="11"/>
  <c r="F178" i="11"/>
  <c r="G178" i="11"/>
  <c r="G176" i="13" s="1"/>
  <c r="C179" i="11"/>
  <c r="E179" i="11" s="1"/>
  <c r="D179" i="11"/>
  <c r="F179" i="11"/>
  <c r="G179" i="11"/>
  <c r="G177" i="13" s="1"/>
  <c r="C180" i="11"/>
  <c r="E180" i="11" s="1"/>
  <c r="D180" i="11"/>
  <c r="F180" i="11"/>
  <c r="G180" i="11"/>
  <c r="G178" i="12" s="1"/>
  <c r="C181" i="11"/>
  <c r="E181" i="11" s="1"/>
  <c r="D181" i="11"/>
  <c r="F181" i="11"/>
  <c r="G181" i="11"/>
  <c r="G179" i="12" s="1"/>
  <c r="C182" i="11"/>
  <c r="E182" i="11" s="1"/>
  <c r="D182" i="11"/>
  <c r="F182" i="11"/>
  <c r="G182" i="11"/>
  <c r="G180" i="13" s="1"/>
  <c r="C183" i="11"/>
  <c r="D183" i="11"/>
  <c r="E183" i="11"/>
  <c r="F183" i="11"/>
  <c r="G183" i="11"/>
  <c r="G181" i="13" s="1"/>
  <c r="A185" i="9"/>
  <c r="N164" i="9"/>
  <c r="F164" i="9"/>
  <c r="E161" i="9"/>
  <c r="D161" i="9"/>
  <c r="D160" i="9"/>
  <c r="E160" i="9" s="1"/>
  <c r="E159" i="9"/>
  <c r="D159" i="9"/>
  <c r="D158" i="9"/>
  <c r="E158" i="9" s="1"/>
  <c r="E157" i="9"/>
  <c r="D157" i="9"/>
  <c r="D156" i="9"/>
  <c r="E156" i="9" s="1"/>
  <c r="E155" i="9"/>
  <c r="D155" i="9"/>
  <c r="D154" i="9"/>
  <c r="E154" i="9" s="1"/>
  <c r="E153" i="9"/>
  <c r="D153" i="9"/>
  <c r="D152" i="9"/>
  <c r="E152" i="9" s="1"/>
  <c r="E151" i="9"/>
  <c r="D151" i="9"/>
  <c r="D150" i="9"/>
  <c r="E150" i="9" s="1"/>
  <c r="E149" i="9"/>
  <c r="D149" i="9"/>
  <c r="D148" i="9"/>
  <c r="E148" i="9" s="1"/>
  <c r="E147" i="9"/>
  <c r="D147" i="9"/>
  <c r="L146" i="9"/>
  <c r="M146" i="9" s="1"/>
  <c r="E146" i="9"/>
  <c r="D146" i="9"/>
  <c r="L145" i="9"/>
  <c r="M145" i="9" s="1"/>
  <c r="E145" i="9"/>
  <c r="D145" i="9"/>
  <c r="L144" i="9"/>
  <c r="M144" i="9" s="1"/>
  <c r="E144" i="9"/>
  <c r="D144" i="9"/>
  <c r="L143" i="9"/>
  <c r="M143" i="9" s="1"/>
  <c r="E143" i="9"/>
  <c r="D143" i="9"/>
  <c r="L142" i="9"/>
  <c r="M142" i="9" s="1"/>
  <c r="E142" i="9"/>
  <c r="D142" i="9"/>
  <c r="L141" i="9"/>
  <c r="M141" i="9" s="1"/>
  <c r="E141" i="9"/>
  <c r="D141" i="9"/>
  <c r="L140" i="9"/>
  <c r="M140" i="9" s="1"/>
  <c r="E140" i="9"/>
  <c r="D140" i="9"/>
  <c r="L139" i="9"/>
  <c r="M139" i="9" s="1"/>
  <c r="E139" i="9"/>
  <c r="D139" i="9"/>
  <c r="L138" i="9"/>
  <c r="M138" i="9" s="1"/>
  <c r="E138" i="9"/>
  <c r="D138" i="9"/>
  <c r="L137" i="9"/>
  <c r="M137" i="9" s="1"/>
  <c r="E137" i="9"/>
  <c r="D137" i="9"/>
  <c r="L136" i="9"/>
  <c r="M136" i="9" s="1"/>
  <c r="E136" i="9"/>
  <c r="D136" i="9"/>
  <c r="L135" i="9"/>
  <c r="M135" i="9" s="1"/>
  <c r="E135" i="9"/>
  <c r="D135" i="9"/>
  <c r="L134" i="9"/>
  <c r="M134" i="9" s="1"/>
  <c r="E134" i="9"/>
  <c r="D134" i="9"/>
  <c r="L133" i="9"/>
  <c r="M133" i="9" s="1"/>
  <c r="E133" i="9"/>
  <c r="D133" i="9"/>
  <c r="L132" i="9"/>
  <c r="M132" i="9" s="1"/>
  <c r="E132" i="9"/>
  <c r="D132" i="9"/>
  <c r="M131" i="9"/>
  <c r="E131" i="9"/>
  <c r="N129" i="9"/>
  <c r="F129" i="9"/>
  <c r="N108" i="9"/>
  <c r="F108" i="9"/>
  <c r="L81" i="9"/>
  <c r="A78" i="9"/>
  <c r="A77" i="9"/>
  <c r="A76" i="9"/>
  <c r="E72" i="9"/>
  <c r="D72" i="9"/>
  <c r="D71" i="9"/>
  <c r="E71" i="9" s="1"/>
  <c r="E70" i="9"/>
  <c r="D70" i="9"/>
  <c r="D69" i="9"/>
  <c r="E69" i="9" s="1"/>
  <c r="E68" i="9"/>
  <c r="D68" i="9"/>
  <c r="L67" i="9"/>
  <c r="M67" i="9" s="1"/>
  <c r="E67" i="9"/>
  <c r="D67" i="9"/>
  <c r="L66" i="9"/>
  <c r="M66" i="9" s="1"/>
  <c r="E66" i="9"/>
  <c r="D66" i="9"/>
  <c r="L65" i="9"/>
  <c r="M65" i="9" s="1"/>
  <c r="E65" i="9"/>
  <c r="D65" i="9"/>
  <c r="L64" i="9"/>
  <c r="M64" i="9" s="1"/>
  <c r="E64" i="9"/>
  <c r="D64" i="9"/>
  <c r="L63" i="9"/>
  <c r="M63" i="9" s="1"/>
  <c r="E63" i="9"/>
  <c r="D63" i="9"/>
  <c r="L62" i="9"/>
  <c r="M62" i="9" s="1"/>
  <c r="E62" i="9"/>
  <c r="D62" i="9"/>
  <c r="L61" i="9"/>
  <c r="M61" i="9" s="1"/>
  <c r="E61" i="9"/>
  <c r="D61" i="9"/>
  <c r="L60" i="9"/>
  <c r="M60" i="9" s="1"/>
  <c r="E60" i="9"/>
  <c r="D60" i="9"/>
  <c r="L59" i="9"/>
  <c r="M59" i="9" s="1"/>
  <c r="E59" i="9"/>
  <c r="D59" i="9"/>
  <c r="L58" i="9"/>
  <c r="M58" i="9" s="1"/>
  <c r="E58" i="9"/>
  <c r="D58" i="9"/>
  <c r="L57" i="9"/>
  <c r="M57" i="9" s="1"/>
  <c r="E57" i="9"/>
  <c r="D57" i="9"/>
  <c r="L56" i="9"/>
  <c r="M56" i="9" s="1"/>
  <c r="E56" i="9"/>
  <c r="D56" i="9"/>
  <c r="L55" i="9"/>
  <c r="M55" i="9" s="1"/>
  <c r="E55" i="9"/>
  <c r="D55" i="9"/>
  <c r="L54" i="9"/>
  <c r="M54" i="9" s="1"/>
  <c r="E54" i="9"/>
  <c r="D54" i="9"/>
  <c r="L53" i="9"/>
  <c r="M53" i="9" s="1"/>
  <c r="E53" i="9"/>
  <c r="D53" i="9"/>
  <c r="M52" i="9"/>
  <c r="E52" i="9"/>
  <c r="N50" i="9"/>
  <c r="F50" i="9"/>
  <c r="L47" i="9"/>
  <c r="M47" i="9" s="1"/>
  <c r="E47" i="9"/>
  <c r="D47" i="9"/>
  <c r="L46" i="9"/>
  <c r="M46" i="9" s="1"/>
  <c r="E46" i="9"/>
  <c r="D46" i="9"/>
  <c r="L45" i="9"/>
  <c r="M45" i="9" s="1"/>
  <c r="E45" i="9"/>
  <c r="D45" i="9"/>
  <c r="L44" i="9"/>
  <c r="M44" i="9" s="1"/>
  <c r="E44" i="9"/>
  <c r="D44" i="9"/>
  <c r="L43" i="9"/>
  <c r="M43" i="9" s="1"/>
  <c r="E43" i="9"/>
  <c r="D43" i="9"/>
  <c r="L42" i="9"/>
  <c r="M42" i="9" s="1"/>
  <c r="E42" i="9"/>
  <c r="D42" i="9"/>
  <c r="L41" i="9"/>
  <c r="M41" i="9" s="1"/>
  <c r="E41" i="9"/>
  <c r="D41" i="9"/>
  <c r="L40" i="9"/>
  <c r="M40" i="9" s="1"/>
  <c r="E40" i="9"/>
  <c r="D40" i="9"/>
  <c r="L39" i="9"/>
  <c r="M39" i="9" s="1"/>
  <c r="E39" i="9"/>
  <c r="D39" i="9"/>
  <c r="L38" i="9"/>
  <c r="M38" i="9" s="1"/>
  <c r="E38" i="9"/>
  <c r="D38" i="9"/>
  <c r="L37" i="9"/>
  <c r="M37" i="9" s="1"/>
  <c r="E37" i="9"/>
  <c r="D37" i="9"/>
  <c r="L36" i="9"/>
  <c r="M36" i="9" s="1"/>
  <c r="E36" i="9"/>
  <c r="D36" i="9"/>
  <c r="L35" i="9"/>
  <c r="M35" i="9" s="1"/>
  <c r="E35" i="9"/>
  <c r="D35" i="9"/>
  <c r="L34" i="9"/>
  <c r="M34" i="9" s="1"/>
  <c r="E34" i="9"/>
  <c r="D34" i="9"/>
  <c r="L33" i="9"/>
  <c r="M33" i="9" s="1"/>
  <c r="E33" i="9"/>
  <c r="D33" i="9"/>
  <c r="L32" i="9"/>
  <c r="M32" i="9" s="1"/>
  <c r="E32" i="9"/>
  <c r="D32" i="9"/>
  <c r="L31" i="9"/>
  <c r="M31" i="9" s="1"/>
  <c r="E31" i="9"/>
  <c r="D31" i="9"/>
  <c r="L30" i="9"/>
  <c r="M30" i="9" s="1"/>
  <c r="E30" i="9"/>
  <c r="D30" i="9"/>
  <c r="L29" i="9"/>
  <c r="M29" i="9" s="1"/>
  <c r="E29" i="9"/>
  <c r="D29" i="9"/>
  <c r="L28" i="9"/>
  <c r="M28" i="9" s="1"/>
  <c r="E28" i="9"/>
  <c r="D28" i="9"/>
  <c r="L27" i="9"/>
  <c r="M27" i="9" s="1"/>
  <c r="E27" i="9"/>
  <c r="D27" i="9"/>
  <c r="L26" i="9"/>
  <c r="M26" i="9" s="1"/>
  <c r="E26" i="9"/>
  <c r="D26" i="9"/>
  <c r="L25" i="9"/>
  <c r="M25" i="9" s="1"/>
  <c r="E25" i="9"/>
  <c r="D25" i="9"/>
  <c r="L24" i="9"/>
  <c r="M24" i="9" s="1"/>
  <c r="E24" i="9"/>
  <c r="D24" i="9"/>
  <c r="L23" i="9"/>
  <c r="M23" i="9" s="1"/>
  <c r="E23" i="9"/>
  <c r="D23" i="9"/>
  <c r="M22" i="9"/>
  <c r="E22" i="9"/>
  <c r="N20" i="9"/>
  <c r="F20" i="9"/>
  <c r="N5" i="9"/>
  <c r="A185" i="7"/>
  <c r="N164" i="7"/>
  <c r="F164" i="7"/>
  <c r="D161" i="7"/>
  <c r="E161" i="7" s="1"/>
  <c r="E160" i="7"/>
  <c r="D160" i="7"/>
  <c r="D159" i="7"/>
  <c r="E159" i="7" s="1"/>
  <c r="D158" i="7"/>
  <c r="E158" i="7" s="1"/>
  <c r="D157" i="7"/>
  <c r="E157" i="7" s="1"/>
  <c r="E156" i="7"/>
  <c r="D156" i="7"/>
  <c r="D155" i="7"/>
  <c r="E155" i="7" s="1"/>
  <c r="E154" i="7"/>
  <c r="D154" i="7"/>
  <c r="D153" i="7"/>
  <c r="E153" i="7" s="1"/>
  <c r="D152" i="7"/>
  <c r="E152" i="7" s="1"/>
  <c r="D151" i="7"/>
  <c r="E151" i="7" s="1"/>
  <c r="D150" i="7"/>
  <c r="E150" i="7" s="1"/>
  <c r="D149" i="7"/>
  <c r="E149" i="7" s="1"/>
  <c r="E148" i="7"/>
  <c r="D148" i="7"/>
  <c r="D147" i="7"/>
  <c r="E147" i="7" s="1"/>
  <c r="M146" i="7"/>
  <c r="L146" i="7"/>
  <c r="D146" i="7"/>
  <c r="E146" i="7" s="1"/>
  <c r="L145" i="7"/>
  <c r="M145" i="7" s="1"/>
  <c r="D145" i="7"/>
  <c r="E145" i="7" s="1"/>
  <c r="L144" i="7"/>
  <c r="M144" i="7" s="1"/>
  <c r="D144" i="7"/>
  <c r="E144" i="7" s="1"/>
  <c r="M143" i="7"/>
  <c r="L143" i="7"/>
  <c r="D143" i="7"/>
  <c r="E143" i="7" s="1"/>
  <c r="M142" i="7"/>
  <c r="L142" i="7"/>
  <c r="D142" i="7"/>
  <c r="E142" i="7" s="1"/>
  <c r="L141" i="7"/>
  <c r="M141" i="7" s="1"/>
  <c r="D141" i="7"/>
  <c r="E141" i="7" s="1"/>
  <c r="L140" i="7"/>
  <c r="M140" i="7" s="1"/>
  <c r="D140" i="7"/>
  <c r="E140" i="7" s="1"/>
  <c r="M139" i="7"/>
  <c r="L139" i="7"/>
  <c r="D139" i="7"/>
  <c r="E139" i="7" s="1"/>
  <c r="M138" i="7"/>
  <c r="L138" i="7"/>
  <c r="D138" i="7"/>
  <c r="E138" i="7" s="1"/>
  <c r="L137" i="7"/>
  <c r="M137" i="7" s="1"/>
  <c r="D137" i="7"/>
  <c r="E137" i="7" s="1"/>
  <c r="L136" i="7"/>
  <c r="M136" i="7" s="1"/>
  <c r="D136" i="7"/>
  <c r="E136" i="7" s="1"/>
  <c r="M135" i="7"/>
  <c r="L135" i="7"/>
  <c r="D135" i="7"/>
  <c r="E135" i="7" s="1"/>
  <c r="M134" i="7"/>
  <c r="L134" i="7"/>
  <c r="D134" i="7"/>
  <c r="E134" i="7" s="1"/>
  <c r="L133" i="7"/>
  <c r="M133" i="7" s="1"/>
  <c r="E133" i="7"/>
  <c r="D133" i="7"/>
  <c r="L132" i="7"/>
  <c r="M132" i="7" s="1"/>
  <c r="E132" i="7"/>
  <c r="D132" i="7"/>
  <c r="M131" i="7"/>
  <c r="E131" i="7"/>
  <c r="N129" i="7"/>
  <c r="F129" i="7"/>
  <c r="N108" i="7"/>
  <c r="F108" i="7"/>
  <c r="L81" i="7"/>
  <c r="A78" i="7"/>
  <c r="A77" i="7"/>
  <c r="A76" i="7"/>
  <c r="E72" i="7"/>
  <c r="D72" i="7"/>
  <c r="D71" i="7"/>
  <c r="E71" i="7" s="1"/>
  <c r="E70" i="7"/>
  <c r="D70" i="7"/>
  <c r="D69" i="7"/>
  <c r="E69" i="7" s="1"/>
  <c r="E68" i="7"/>
  <c r="D68" i="7"/>
  <c r="L67" i="7"/>
  <c r="M67" i="7" s="1"/>
  <c r="E67" i="7"/>
  <c r="D67" i="7"/>
  <c r="L66" i="7"/>
  <c r="M66" i="7" s="1"/>
  <c r="E66" i="7"/>
  <c r="D66" i="7"/>
  <c r="L65" i="7"/>
  <c r="M65" i="7" s="1"/>
  <c r="E65" i="7"/>
  <c r="D65" i="7"/>
  <c r="L64" i="7"/>
  <c r="M64" i="7" s="1"/>
  <c r="E64" i="7"/>
  <c r="D64" i="7"/>
  <c r="L63" i="7"/>
  <c r="M63" i="7" s="1"/>
  <c r="E63" i="7"/>
  <c r="D63" i="7"/>
  <c r="L62" i="7"/>
  <c r="M62" i="7" s="1"/>
  <c r="E62" i="7"/>
  <c r="D62" i="7"/>
  <c r="L61" i="7"/>
  <c r="M61" i="7" s="1"/>
  <c r="E61" i="7"/>
  <c r="D61" i="7"/>
  <c r="L60" i="7"/>
  <c r="M60" i="7" s="1"/>
  <c r="E60" i="7"/>
  <c r="D60" i="7"/>
  <c r="L59" i="7"/>
  <c r="M59" i="7" s="1"/>
  <c r="E59" i="7"/>
  <c r="D59" i="7"/>
  <c r="L58" i="7"/>
  <c r="M58" i="7" s="1"/>
  <c r="E58" i="7"/>
  <c r="D58" i="7"/>
  <c r="L57" i="7"/>
  <c r="M57" i="7" s="1"/>
  <c r="E57" i="7"/>
  <c r="D57" i="7"/>
  <c r="L56" i="7"/>
  <c r="M56" i="7" s="1"/>
  <c r="E56" i="7"/>
  <c r="D56" i="7"/>
  <c r="L55" i="7"/>
  <c r="M55" i="7" s="1"/>
  <c r="E55" i="7"/>
  <c r="D55" i="7"/>
  <c r="L54" i="7"/>
  <c r="M54" i="7" s="1"/>
  <c r="E54" i="7"/>
  <c r="D54" i="7"/>
  <c r="L53" i="7"/>
  <c r="M53" i="7" s="1"/>
  <c r="E53" i="7"/>
  <c r="D53" i="7"/>
  <c r="M52" i="7"/>
  <c r="E52" i="7"/>
  <c r="N50" i="7"/>
  <c r="F50" i="7"/>
  <c r="L47" i="7"/>
  <c r="M47" i="7" s="1"/>
  <c r="E47" i="7"/>
  <c r="D47" i="7"/>
  <c r="L46" i="7"/>
  <c r="M46" i="7" s="1"/>
  <c r="E46" i="7"/>
  <c r="D46" i="7"/>
  <c r="L45" i="7"/>
  <c r="M45" i="7" s="1"/>
  <c r="E45" i="7"/>
  <c r="D45" i="7"/>
  <c r="L44" i="7"/>
  <c r="M44" i="7" s="1"/>
  <c r="E44" i="7"/>
  <c r="D44" i="7"/>
  <c r="L43" i="7"/>
  <c r="M43" i="7" s="1"/>
  <c r="E43" i="7"/>
  <c r="D43" i="7"/>
  <c r="L42" i="7"/>
  <c r="M42" i="7" s="1"/>
  <c r="E42" i="7"/>
  <c r="D42" i="7"/>
  <c r="L41" i="7"/>
  <c r="M41" i="7" s="1"/>
  <c r="E41" i="7"/>
  <c r="D41" i="7"/>
  <c r="L40" i="7"/>
  <c r="M40" i="7" s="1"/>
  <c r="E40" i="7"/>
  <c r="D40" i="7"/>
  <c r="L39" i="7"/>
  <c r="M39" i="7" s="1"/>
  <c r="E39" i="7"/>
  <c r="D39" i="7"/>
  <c r="L38" i="7"/>
  <c r="M38" i="7" s="1"/>
  <c r="E38" i="7"/>
  <c r="D38" i="7"/>
  <c r="L37" i="7"/>
  <c r="M37" i="7" s="1"/>
  <c r="E37" i="7"/>
  <c r="D37" i="7"/>
  <c r="L36" i="7"/>
  <c r="M36" i="7" s="1"/>
  <c r="E36" i="7"/>
  <c r="D36" i="7"/>
  <c r="L35" i="7"/>
  <c r="M35" i="7" s="1"/>
  <c r="E35" i="7"/>
  <c r="D35" i="7"/>
  <c r="L34" i="7"/>
  <c r="M34" i="7" s="1"/>
  <c r="E34" i="7"/>
  <c r="D34" i="7"/>
  <c r="L33" i="7"/>
  <c r="M33" i="7" s="1"/>
  <c r="E33" i="7"/>
  <c r="D33" i="7"/>
  <c r="L32" i="7"/>
  <c r="M32" i="7" s="1"/>
  <c r="E32" i="7"/>
  <c r="D32" i="7"/>
  <c r="L31" i="7"/>
  <c r="M31" i="7" s="1"/>
  <c r="E31" i="7"/>
  <c r="D31" i="7"/>
  <c r="L30" i="7"/>
  <c r="M30" i="7" s="1"/>
  <c r="E30" i="7"/>
  <c r="D30" i="7"/>
  <c r="L29" i="7"/>
  <c r="M29" i="7" s="1"/>
  <c r="E29" i="7"/>
  <c r="D29" i="7"/>
  <c r="L28" i="7"/>
  <c r="M28" i="7" s="1"/>
  <c r="E28" i="7"/>
  <c r="D28" i="7"/>
  <c r="L27" i="7"/>
  <c r="M27" i="7" s="1"/>
  <c r="E27" i="7"/>
  <c r="D27" i="7"/>
  <c r="L26" i="7"/>
  <c r="M26" i="7" s="1"/>
  <c r="E26" i="7"/>
  <c r="D26" i="7"/>
  <c r="L25" i="7"/>
  <c r="M25" i="7" s="1"/>
  <c r="E25" i="7"/>
  <c r="D25" i="7"/>
  <c r="L24" i="7"/>
  <c r="M24" i="7" s="1"/>
  <c r="E24" i="7"/>
  <c r="D24" i="7"/>
  <c r="L23" i="7"/>
  <c r="M23" i="7" s="1"/>
  <c r="E23" i="7"/>
  <c r="D23" i="7"/>
  <c r="M22" i="7"/>
  <c r="E22" i="7"/>
  <c r="N20" i="7"/>
  <c r="F20" i="7"/>
  <c r="N5" i="7"/>
  <c r="A185" i="6"/>
  <c r="N164" i="6"/>
  <c r="F164" i="6"/>
  <c r="D161" i="6"/>
  <c r="E161" i="6" s="1"/>
  <c r="E160" i="6"/>
  <c r="D160" i="6"/>
  <c r="D159" i="6"/>
  <c r="E159" i="6" s="1"/>
  <c r="E158" i="6"/>
  <c r="D158" i="6"/>
  <c r="D157" i="6"/>
  <c r="E157" i="6" s="1"/>
  <c r="E156" i="6"/>
  <c r="D156" i="6"/>
  <c r="D155" i="6"/>
  <c r="E155" i="6" s="1"/>
  <c r="E154" i="6"/>
  <c r="D154" i="6"/>
  <c r="D153" i="6"/>
  <c r="E153" i="6" s="1"/>
  <c r="E152" i="6"/>
  <c r="D152" i="6"/>
  <c r="D151" i="6"/>
  <c r="E151" i="6" s="1"/>
  <c r="E150" i="6"/>
  <c r="D150" i="6"/>
  <c r="D149" i="6"/>
  <c r="E149" i="6" s="1"/>
  <c r="E148" i="6"/>
  <c r="D148" i="6"/>
  <c r="D147" i="6"/>
  <c r="E147" i="6" s="1"/>
  <c r="M146" i="6"/>
  <c r="L146" i="6"/>
  <c r="D146" i="6"/>
  <c r="E146" i="6" s="1"/>
  <c r="M145" i="6"/>
  <c r="L145" i="6"/>
  <c r="D145" i="6"/>
  <c r="E145" i="6" s="1"/>
  <c r="M144" i="6"/>
  <c r="L144" i="6"/>
  <c r="D144" i="6"/>
  <c r="E144" i="6" s="1"/>
  <c r="M143" i="6"/>
  <c r="L143" i="6"/>
  <c r="D143" i="6"/>
  <c r="E143" i="6" s="1"/>
  <c r="M142" i="6"/>
  <c r="L142" i="6"/>
  <c r="D142" i="6"/>
  <c r="E142" i="6" s="1"/>
  <c r="M141" i="6"/>
  <c r="L141" i="6"/>
  <c r="D141" i="6"/>
  <c r="E141" i="6" s="1"/>
  <c r="M140" i="6"/>
  <c r="L140" i="6"/>
  <c r="D140" i="6"/>
  <c r="E140" i="6" s="1"/>
  <c r="M139" i="6"/>
  <c r="L139" i="6"/>
  <c r="D139" i="6"/>
  <c r="E139" i="6" s="1"/>
  <c r="M138" i="6"/>
  <c r="L138" i="6"/>
  <c r="D138" i="6"/>
  <c r="E138" i="6" s="1"/>
  <c r="M137" i="6"/>
  <c r="L137" i="6"/>
  <c r="D137" i="6"/>
  <c r="E137" i="6" s="1"/>
  <c r="M136" i="6"/>
  <c r="L136" i="6"/>
  <c r="D136" i="6"/>
  <c r="E136" i="6" s="1"/>
  <c r="M135" i="6"/>
  <c r="L135" i="6"/>
  <c r="D135" i="6"/>
  <c r="E135" i="6" s="1"/>
  <c r="M134" i="6"/>
  <c r="L134" i="6"/>
  <c r="D134" i="6"/>
  <c r="E134" i="6" s="1"/>
  <c r="M133" i="6"/>
  <c r="L133" i="6"/>
  <c r="D133" i="6"/>
  <c r="E133" i="6" s="1"/>
  <c r="M132" i="6"/>
  <c r="L132" i="6"/>
  <c r="D132" i="6"/>
  <c r="E132" i="6" s="1"/>
  <c r="M131" i="6"/>
  <c r="E131" i="6"/>
  <c r="N129" i="6"/>
  <c r="F129" i="6"/>
  <c r="N108" i="6"/>
  <c r="F108" i="6"/>
  <c r="L81" i="6"/>
  <c r="A78" i="6"/>
  <c r="A77" i="6"/>
  <c r="A76" i="6"/>
  <c r="D72" i="6"/>
  <c r="E72" i="6" s="1"/>
  <c r="E71" i="6"/>
  <c r="D71" i="6"/>
  <c r="D70" i="6"/>
  <c r="E70" i="6" s="1"/>
  <c r="E69" i="6"/>
  <c r="D69" i="6"/>
  <c r="D68" i="6"/>
  <c r="E68" i="6" s="1"/>
  <c r="M67" i="6"/>
  <c r="L67" i="6"/>
  <c r="D67" i="6"/>
  <c r="E67" i="6" s="1"/>
  <c r="M66" i="6"/>
  <c r="L66" i="6"/>
  <c r="D66" i="6"/>
  <c r="E66" i="6" s="1"/>
  <c r="M65" i="6"/>
  <c r="L65" i="6"/>
  <c r="D65" i="6"/>
  <c r="E65" i="6" s="1"/>
  <c r="M64" i="6"/>
  <c r="L64" i="6"/>
  <c r="D64" i="6"/>
  <c r="E64" i="6" s="1"/>
  <c r="M63" i="6"/>
  <c r="L63" i="6"/>
  <c r="D63" i="6"/>
  <c r="E63" i="6" s="1"/>
  <c r="M62" i="6"/>
  <c r="L62" i="6"/>
  <c r="D62" i="6"/>
  <c r="E62" i="6" s="1"/>
  <c r="M61" i="6"/>
  <c r="L61" i="6"/>
  <c r="D61" i="6"/>
  <c r="E61" i="6" s="1"/>
  <c r="M60" i="6"/>
  <c r="L60" i="6"/>
  <c r="D60" i="6"/>
  <c r="E60" i="6" s="1"/>
  <c r="M59" i="6"/>
  <c r="L59" i="6"/>
  <c r="D59" i="6"/>
  <c r="E59" i="6" s="1"/>
  <c r="M58" i="6"/>
  <c r="L58" i="6"/>
  <c r="D58" i="6"/>
  <c r="E58" i="6" s="1"/>
  <c r="M57" i="6"/>
  <c r="L57" i="6"/>
  <c r="D57" i="6"/>
  <c r="E57" i="6" s="1"/>
  <c r="M56" i="6"/>
  <c r="L56" i="6"/>
  <c r="E56" i="6"/>
  <c r="D56" i="6"/>
  <c r="M55" i="6"/>
  <c r="L55" i="6"/>
  <c r="E55" i="6"/>
  <c r="D55" i="6"/>
  <c r="M54" i="6"/>
  <c r="L54" i="6"/>
  <c r="E54" i="6"/>
  <c r="D54" i="6"/>
  <c r="L53" i="6"/>
  <c r="M53" i="6" s="1"/>
  <c r="E53" i="6"/>
  <c r="D53" i="6"/>
  <c r="M52" i="6"/>
  <c r="E52" i="6"/>
  <c r="N50" i="6"/>
  <c r="F50" i="6"/>
  <c r="L47" i="6"/>
  <c r="M47" i="6" s="1"/>
  <c r="E47" i="6"/>
  <c r="D47" i="6"/>
  <c r="L46" i="6"/>
  <c r="M46" i="6" s="1"/>
  <c r="E46" i="6"/>
  <c r="D46" i="6"/>
  <c r="L45" i="6"/>
  <c r="M45" i="6" s="1"/>
  <c r="E45" i="6"/>
  <c r="D45" i="6"/>
  <c r="L44" i="6"/>
  <c r="M44" i="6" s="1"/>
  <c r="E44" i="6"/>
  <c r="D44" i="6"/>
  <c r="L43" i="6"/>
  <c r="M43" i="6" s="1"/>
  <c r="E43" i="6"/>
  <c r="D43" i="6"/>
  <c r="L42" i="6"/>
  <c r="M42" i="6" s="1"/>
  <c r="E42" i="6"/>
  <c r="D42" i="6"/>
  <c r="L41" i="6"/>
  <c r="M41" i="6" s="1"/>
  <c r="E41" i="6"/>
  <c r="D41" i="6"/>
  <c r="L40" i="6"/>
  <c r="M40" i="6" s="1"/>
  <c r="E40" i="6"/>
  <c r="D40" i="6"/>
  <c r="L39" i="6"/>
  <c r="M39" i="6" s="1"/>
  <c r="E39" i="6"/>
  <c r="D39" i="6"/>
  <c r="L38" i="6"/>
  <c r="M38" i="6" s="1"/>
  <c r="E38" i="6"/>
  <c r="D38" i="6"/>
  <c r="L37" i="6"/>
  <c r="M37" i="6" s="1"/>
  <c r="E37" i="6"/>
  <c r="D37" i="6"/>
  <c r="L36" i="6"/>
  <c r="M36" i="6" s="1"/>
  <c r="E36" i="6"/>
  <c r="D36" i="6"/>
  <c r="L35" i="6"/>
  <c r="M35" i="6" s="1"/>
  <c r="E35" i="6"/>
  <c r="D35" i="6"/>
  <c r="L34" i="6"/>
  <c r="M34" i="6" s="1"/>
  <c r="E34" i="6"/>
  <c r="D34" i="6"/>
  <c r="L33" i="6"/>
  <c r="M33" i="6" s="1"/>
  <c r="E33" i="6"/>
  <c r="D33" i="6"/>
  <c r="L32" i="6"/>
  <c r="M32" i="6" s="1"/>
  <c r="E32" i="6"/>
  <c r="D32" i="6"/>
  <c r="L31" i="6"/>
  <c r="M31" i="6" s="1"/>
  <c r="E31" i="6"/>
  <c r="D31" i="6"/>
  <c r="L30" i="6"/>
  <c r="M30" i="6" s="1"/>
  <c r="E30" i="6"/>
  <c r="D30" i="6"/>
  <c r="L29" i="6"/>
  <c r="M29" i="6" s="1"/>
  <c r="E29" i="6"/>
  <c r="D29" i="6"/>
  <c r="L28" i="6"/>
  <c r="M28" i="6" s="1"/>
  <c r="E28" i="6"/>
  <c r="D28" i="6"/>
  <c r="L27" i="6"/>
  <c r="M27" i="6" s="1"/>
  <c r="E27" i="6"/>
  <c r="D27" i="6"/>
  <c r="L26" i="6"/>
  <c r="M26" i="6" s="1"/>
  <c r="E26" i="6"/>
  <c r="D26" i="6"/>
  <c r="L25" i="6"/>
  <c r="M25" i="6" s="1"/>
  <c r="E25" i="6"/>
  <c r="D25" i="6"/>
  <c r="L24" i="6"/>
  <c r="M24" i="6" s="1"/>
  <c r="E24" i="6"/>
  <c r="D24" i="6"/>
  <c r="L23" i="6"/>
  <c r="M23" i="6" s="1"/>
  <c r="E23" i="6"/>
  <c r="D23" i="6"/>
  <c r="M22" i="6"/>
  <c r="E22" i="6"/>
  <c r="N20" i="6"/>
  <c r="F20" i="6"/>
  <c r="N5" i="6"/>
  <c r="A185" i="5"/>
  <c r="F164" i="5"/>
  <c r="D161" i="5"/>
  <c r="E161" i="5" s="1"/>
  <c r="E160" i="5"/>
  <c r="D160" i="5"/>
  <c r="D159" i="5"/>
  <c r="E159" i="5" s="1"/>
  <c r="E158" i="5"/>
  <c r="D158" i="5"/>
  <c r="D157" i="5"/>
  <c r="E157" i="5" s="1"/>
  <c r="E156" i="5"/>
  <c r="D156" i="5"/>
  <c r="D155" i="5"/>
  <c r="E155" i="5" s="1"/>
  <c r="E154" i="5"/>
  <c r="D154" i="5"/>
  <c r="D153" i="5"/>
  <c r="E153" i="5" s="1"/>
  <c r="E152" i="5"/>
  <c r="D152" i="5"/>
  <c r="D151" i="5"/>
  <c r="E151" i="5" s="1"/>
  <c r="E150" i="5"/>
  <c r="D150" i="5"/>
  <c r="D149" i="5"/>
  <c r="E149" i="5" s="1"/>
  <c r="E148" i="5"/>
  <c r="D148" i="5"/>
  <c r="D147" i="5"/>
  <c r="E147" i="5" s="1"/>
  <c r="M146" i="5"/>
  <c r="L146" i="5"/>
  <c r="D146" i="5"/>
  <c r="E146" i="5" s="1"/>
  <c r="M145" i="5"/>
  <c r="L145" i="5"/>
  <c r="D145" i="5"/>
  <c r="E145" i="5" s="1"/>
  <c r="M144" i="5"/>
  <c r="L144" i="5"/>
  <c r="D144" i="5"/>
  <c r="E144" i="5" s="1"/>
  <c r="M143" i="5"/>
  <c r="L143" i="5"/>
  <c r="D143" i="5"/>
  <c r="E143" i="5" s="1"/>
  <c r="M142" i="5"/>
  <c r="L142" i="5"/>
  <c r="D142" i="5"/>
  <c r="E142" i="5" s="1"/>
  <c r="M141" i="5"/>
  <c r="L141" i="5"/>
  <c r="D141" i="5"/>
  <c r="E141" i="5" s="1"/>
  <c r="M140" i="5"/>
  <c r="L140" i="5"/>
  <c r="D140" i="5"/>
  <c r="E140" i="5" s="1"/>
  <c r="M139" i="5"/>
  <c r="L139" i="5"/>
  <c r="D139" i="5"/>
  <c r="E139" i="5" s="1"/>
  <c r="M138" i="5"/>
  <c r="L138" i="5"/>
  <c r="D138" i="5"/>
  <c r="E138" i="5" s="1"/>
  <c r="M137" i="5"/>
  <c r="L137" i="5"/>
  <c r="D137" i="5"/>
  <c r="E137" i="5" s="1"/>
  <c r="M136" i="5"/>
  <c r="L136" i="5"/>
  <c r="D136" i="5"/>
  <c r="E136" i="5" s="1"/>
  <c r="M135" i="5"/>
  <c r="L135" i="5"/>
  <c r="D135" i="5"/>
  <c r="E135" i="5" s="1"/>
  <c r="M134" i="5"/>
  <c r="L134" i="5"/>
  <c r="D134" i="5"/>
  <c r="E134" i="5" s="1"/>
  <c r="M133" i="5"/>
  <c r="L133" i="5"/>
  <c r="D133" i="5"/>
  <c r="E133" i="5" s="1"/>
  <c r="M132" i="5"/>
  <c r="L132" i="5"/>
  <c r="D132" i="5"/>
  <c r="E132" i="5" s="1"/>
  <c r="M131" i="5"/>
  <c r="E131" i="5"/>
  <c r="F129" i="5"/>
  <c r="N108" i="5"/>
  <c r="F108" i="5"/>
  <c r="L81" i="5"/>
  <c r="A78" i="5"/>
  <c r="A76" i="5"/>
  <c r="D72" i="5"/>
  <c r="E72" i="5" s="1"/>
  <c r="E71" i="5"/>
  <c r="D71" i="5"/>
  <c r="D70" i="5"/>
  <c r="E70" i="5" s="1"/>
  <c r="E69" i="5"/>
  <c r="D69" i="5"/>
  <c r="D68" i="5"/>
  <c r="E68" i="5" s="1"/>
  <c r="M67" i="5"/>
  <c r="L67" i="5"/>
  <c r="D67" i="5"/>
  <c r="E67" i="5" s="1"/>
  <c r="M66" i="5"/>
  <c r="L66" i="5"/>
  <c r="D66" i="5"/>
  <c r="E66" i="5" s="1"/>
  <c r="M65" i="5"/>
  <c r="L65" i="5"/>
  <c r="D65" i="5"/>
  <c r="E65" i="5" s="1"/>
  <c r="M64" i="5"/>
  <c r="L64" i="5"/>
  <c r="D64" i="5"/>
  <c r="E64" i="5" s="1"/>
  <c r="M63" i="5"/>
  <c r="L63" i="5"/>
  <c r="D63" i="5"/>
  <c r="E63" i="5" s="1"/>
  <c r="M62" i="5"/>
  <c r="L62" i="5"/>
  <c r="D62" i="5"/>
  <c r="E62" i="5" s="1"/>
  <c r="M61" i="5"/>
  <c r="L61" i="5"/>
  <c r="D61" i="5"/>
  <c r="E61" i="5" s="1"/>
  <c r="M60" i="5"/>
  <c r="L60" i="5"/>
  <c r="D60" i="5"/>
  <c r="E60" i="5" s="1"/>
  <c r="M59" i="5"/>
  <c r="L59" i="5"/>
  <c r="D59" i="5"/>
  <c r="E59" i="5" s="1"/>
  <c r="M58" i="5"/>
  <c r="L58" i="5"/>
  <c r="D58" i="5"/>
  <c r="E58" i="5" s="1"/>
  <c r="M57" i="5"/>
  <c r="L57" i="5"/>
  <c r="D57" i="5"/>
  <c r="E57" i="5" s="1"/>
  <c r="M56" i="5"/>
  <c r="L56" i="5"/>
  <c r="D56" i="5"/>
  <c r="E56" i="5" s="1"/>
  <c r="M55" i="5"/>
  <c r="L55" i="5"/>
  <c r="D55" i="5"/>
  <c r="E55" i="5" s="1"/>
  <c r="M54" i="5"/>
  <c r="L54" i="5"/>
  <c r="D54" i="5"/>
  <c r="E54" i="5" s="1"/>
  <c r="M53" i="5"/>
  <c r="L53" i="5"/>
  <c r="D53" i="5"/>
  <c r="E53" i="5" s="1"/>
  <c r="M52" i="5"/>
  <c r="E52" i="5"/>
  <c r="M47" i="5"/>
  <c r="L47" i="5"/>
  <c r="D47" i="5"/>
  <c r="E47" i="5" s="1"/>
  <c r="M46" i="5"/>
  <c r="L46" i="5"/>
  <c r="D46" i="5"/>
  <c r="E46" i="5" s="1"/>
  <c r="M45" i="5"/>
  <c r="L45" i="5"/>
  <c r="D45" i="5"/>
  <c r="E45" i="5" s="1"/>
  <c r="M44" i="5"/>
  <c r="L44" i="5"/>
  <c r="D44" i="5"/>
  <c r="E44" i="5" s="1"/>
  <c r="M43" i="5"/>
  <c r="L43" i="5"/>
  <c r="D43" i="5"/>
  <c r="E43" i="5" s="1"/>
  <c r="M42" i="5"/>
  <c r="L42" i="5"/>
  <c r="D42" i="5"/>
  <c r="E42" i="5" s="1"/>
  <c r="M41" i="5"/>
  <c r="L41" i="5"/>
  <c r="D41" i="5"/>
  <c r="E41" i="5" s="1"/>
  <c r="M40" i="5"/>
  <c r="L40" i="5"/>
  <c r="D40" i="5"/>
  <c r="E40" i="5" s="1"/>
  <c r="M39" i="5"/>
  <c r="L39" i="5"/>
  <c r="D39" i="5"/>
  <c r="E39" i="5" s="1"/>
  <c r="M38" i="5"/>
  <c r="L38" i="5"/>
  <c r="D38" i="5"/>
  <c r="E38" i="5" s="1"/>
  <c r="M37" i="5"/>
  <c r="L37" i="5"/>
  <c r="D37" i="5"/>
  <c r="E37" i="5" s="1"/>
  <c r="M36" i="5"/>
  <c r="L36" i="5"/>
  <c r="D36" i="5"/>
  <c r="E36" i="5" s="1"/>
  <c r="M35" i="5"/>
  <c r="L35" i="5"/>
  <c r="D35" i="5"/>
  <c r="E35" i="5" s="1"/>
  <c r="M34" i="5"/>
  <c r="L34" i="5"/>
  <c r="D34" i="5"/>
  <c r="E34" i="5" s="1"/>
  <c r="M33" i="5"/>
  <c r="L33" i="5"/>
  <c r="D33" i="5"/>
  <c r="E33" i="5" s="1"/>
  <c r="M32" i="5"/>
  <c r="L32" i="5"/>
  <c r="D32" i="5"/>
  <c r="E32" i="5" s="1"/>
  <c r="M31" i="5"/>
  <c r="L31" i="5"/>
  <c r="D31" i="5"/>
  <c r="E31" i="5" s="1"/>
  <c r="M30" i="5"/>
  <c r="L30" i="5"/>
  <c r="D30" i="5"/>
  <c r="E30" i="5" s="1"/>
  <c r="M29" i="5"/>
  <c r="L29" i="5"/>
  <c r="D29" i="5"/>
  <c r="E29" i="5" s="1"/>
  <c r="M28" i="5"/>
  <c r="L28" i="5"/>
  <c r="D28" i="5"/>
  <c r="E28" i="5" s="1"/>
  <c r="M27" i="5"/>
  <c r="L27" i="5"/>
  <c r="D27" i="5"/>
  <c r="E27" i="5" s="1"/>
  <c r="M26" i="5"/>
  <c r="L26" i="5"/>
  <c r="D26" i="5"/>
  <c r="E26" i="5" s="1"/>
  <c r="M25" i="5"/>
  <c r="L25" i="5"/>
  <c r="D25" i="5"/>
  <c r="E25" i="5" s="1"/>
  <c r="M24" i="5"/>
  <c r="L24" i="5"/>
  <c r="D24" i="5"/>
  <c r="E24" i="5" s="1"/>
  <c r="M23" i="5"/>
  <c r="L23" i="5"/>
  <c r="D23" i="5"/>
  <c r="E23" i="5" s="1"/>
  <c r="M22" i="5"/>
  <c r="E22" i="5"/>
  <c r="F20" i="5"/>
  <c r="N164" i="5" s="1"/>
  <c r="N5" i="5"/>
  <c r="A185" i="4"/>
  <c r="F164" i="4"/>
  <c r="E161" i="4"/>
  <c r="D161" i="4"/>
  <c r="D160" i="4"/>
  <c r="E160" i="4" s="1"/>
  <c r="E159" i="4"/>
  <c r="D159" i="4"/>
  <c r="D158" i="4"/>
  <c r="E158" i="4" s="1"/>
  <c r="E157" i="4"/>
  <c r="D157" i="4"/>
  <c r="D156" i="4"/>
  <c r="E156" i="4" s="1"/>
  <c r="E155" i="4"/>
  <c r="D155" i="4"/>
  <c r="D154" i="4"/>
  <c r="E154" i="4" s="1"/>
  <c r="E153" i="4"/>
  <c r="D153" i="4"/>
  <c r="D152" i="4"/>
  <c r="E152" i="4" s="1"/>
  <c r="E151" i="4"/>
  <c r="D151" i="4"/>
  <c r="D150" i="4"/>
  <c r="E150" i="4" s="1"/>
  <c r="E149" i="4"/>
  <c r="D149" i="4"/>
  <c r="D148" i="4"/>
  <c r="E148" i="4" s="1"/>
  <c r="E147" i="4"/>
  <c r="D147" i="4"/>
  <c r="L146" i="4"/>
  <c r="M146" i="4" s="1"/>
  <c r="E146" i="4"/>
  <c r="D146" i="4"/>
  <c r="L145" i="4"/>
  <c r="M145" i="4" s="1"/>
  <c r="E145" i="4"/>
  <c r="D145" i="4"/>
  <c r="L144" i="4"/>
  <c r="M144" i="4" s="1"/>
  <c r="E144" i="4"/>
  <c r="D144" i="4"/>
  <c r="L143" i="4"/>
  <c r="M143" i="4" s="1"/>
  <c r="E143" i="4"/>
  <c r="D143" i="4"/>
  <c r="L142" i="4"/>
  <c r="M142" i="4" s="1"/>
  <c r="E142" i="4"/>
  <c r="D142" i="4"/>
  <c r="L141" i="4"/>
  <c r="M141" i="4" s="1"/>
  <c r="E141" i="4"/>
  <c r="D141" i="4"/>
  <c r="L140" i="4"/>
  <c r="M140" i="4" s="1"/>
  <c r="E140" i="4"/>
  <c r="D140" i="4"/>
  <c r="L139" i="4"/>
  <c r="M139" i="4" s="1"/>
  <c r="E139" i="4"/>
  <c r="D139" i="4"/>
  <c r="L138" i="4"/>
  <c r="M138" i="4" s="1"/>
  <c r="E138" i="4"/>
  <c r="D138" i="4"/>
  <c r="L137" i="4"/>
  <c r="M137" i="4" s="1"/>
  <c r="E137" i="4"/>
  <c r="D137" i="4"/>
  <c r="L136" i="4"/>
  <c r="M136" i="4" s="1"/>
  <c r="E136" i="4"/>
  <c r="D136" i="4"/>
  <c r="L135" i="4"/>
  <c r="M135" i="4" s="1"/>
  <c r="E135" i="4"/>
  <c r="D135" i="4"/>
  <c r="L134" i="4"/>
  <c r="M134" i="4" s="1"/>
  <c r="E134" i="4"/>
  <c r="D134" i="4"/>
  <c r="L133" i="4"/>
  <c r="M133" i="4" s="1"/>
  <c r="E133" i="4"/>
  <c r="D133" i="4"/>
  <c r="L132" i="4"/>
  <c r="M132" i="4" s="1"/>
  <c r="E132" i="4"/>
  <c r="D132" i="4"/>
  <c r="M131" i="4"/>
  <c r="E131" i="4"/>
  <c r="N129" i="4"/>
  <c r="N108" i="4"/>
  <c r="F108" i="4"/>
  <c r="L81" i="4"/>
  <c r="A78" i="4"/>
  <c r="A76" i="4"/>
  <c r="D72" i="4"/>
  <c r="E72" i="4" s="1"/>
  <c r="E71" i="4"/>
  <c r="D71" i="4"/>
  <c r="D70" i="4"/>
  <c r="E70" i="4" s="1"/>
  <c r="E69" i="4"/>
  <c r="D69" i="4"/>
  <c r="D68" i="4"/>
  <c r="E68" i="4" s="1"/>
  <c r="M67" i="4"/>
  <c r="L67" i="4"/>
  <c r="D67" i="4"/>
  <c r="E67" i="4" s="1"/>
  <c r="M66" i="4"/>
  <c r="L66" i="4"/>
  <c r="D66" i="4"/>
  <c r="E66" i="4" s="1"/>
  <c r="M65" i="4"/>
  <c r="L65" i="4"/>
  <c r="D65" i="4"/>
  <c r="E65" i="4" s="1"/>
  <c r="M64" i="4"/>
  <c r="L64" i="4"/>
  <c r="D64" i="4"/>
  <c r="E64" i="4" s="1"/>
  <c r="M63" i="4"/>
  <c r="L63" i="4"/>
  <c r="D63" i="4"/>
  <c r="E63" i="4" s="1"/>
  <c r="M62" i="4"/>
  <c r="L62" i="4"/>
  <c r="D62" i="4"/>
  <c r="E62" i="4" s="1"/>
  <c r="M61" i="4"/>
  <c r="L61" i="4"/>
  <c r="D61" i="4"/>
  <c r="E61" i="4" s="1"/>
  <c r="M60" i="4"/>
  <c r="L60" i="4"/>
  <c r="D60" i="4"/>
  <c r="E60" i="4" s="1"/>
  <c r="M59" i="4"/>
  <c r="L59" i="4"/>
  <c r="D59" i="4"/>
  <c r="E59" i="4" s="1"/>
  <c r="M58" i="4"/>
  <c r="L58" i="4"/>
  <c r="D58" i="4"/>
  <c r="E58" i="4" s="1"/>
  <c r="M57" i="4"/>
  <c r="L57" i="4"/>
  <c r="D57" i="4"/>
  <c r="E57" i="4" s="1"/>
  <c r="M56" i="4"/>
  <c r="L56" i="4"/>
  <c r="D56" i="4"/>
  <c r="E56" i="4" s="1"/>
  <c r="M55" i="4"/>
  <c r="L55" i="4"/>
  <c r="D55" i="4"/>
  <c r="E55" i="4" s="1"/>
  <c r="M54" i="4"/>
  <c r="L54" i="4"/>
  <c r="D54" i="4"/>
  <c r="E54" i="4" s="1"/>
  <c r="M53" i="4"/>
  <c r="L53" i="4"/>
  <c r="D53" i="4"/>
  <c r="E53" i="4" s="1"/>
  <c r="M52" i="4"/>
  <c r="E52" i="4"/>
  <c r="F50" i="4"/>
  <c r="M47" i="4"/>
  <c r="L47" i="4"/>
  <c r="D47" i="4"/>
  <c r="E47" i="4" s="1"/>
  <c r="M46" i="4"/>
  <c r="L46" i="4"/>
  <c r="D46" i="4"/>
  <c r="E46" i="4" s="1"/>
  <c r="M45" i="4"/>
  <c r="L45" i="4"/>
  <c r="D45" i="4"/>
  <c r="E45" i="4" s="1"/>
  <c r="M44" i="4"/>
  <c r="L44" i="4"/>
  <c r="D44" i="4"/>
  <c r="E44" i="4" s="1"/>
  <c r="M43" i="4"/>
  <c r="L43" i="4"/>
  <c r="D43" i="4"/>
  <c r="E43" i="4" s="1"/>
  <c r="M42" i="4"/>
  <c r="L42" i="4"/>
  <c r="D42" i="4"/>
  <c r="E42" i="4" s="1"/>
  <c r="M41" i="4"/>
  <c r="L41" i="4"/>
  <c r="D41" i="4"/>
  <c r="E41" i="4" s="1"/>
  <c r="M40" i="4"/>
  <c r="L40" i="4"/>
  <c r="D40" i="4"/>
  <c r="E40" i="4" s="1"/>
  <c r="M39" i="4"/>
  <c r="L39" i="4"/>
  <c r="D39" i="4"/>
  <c r="E39" i="4" s="1"/>
  <c r="M38" i="4"/>
  <c r="L38" i="4"/>
  <c r="D38" i="4"/>
  <c r="E38" i="4" s="1"/>
  <c r="M37" i="4"/>
  <c r="L37" i="4"/>
  <c r="D37" i="4"/>
  <c r="E37" i="4" s="1"/>
  <c r="M36" i="4"/>
  <c r="L36" i="4"/>
  <c r="D36" i="4"/>
  <c r="E36" i="4" s="1"/>
  <c r="M35" i="4"/>
  <c r="L35" i="4"/>
  <c r="D35" i="4"/>
  <c r="E35" i="4" s="1"/>
  <c r="M34" i="4"/>
  <c r="L34" i="4"/>
  <c r="D34" i="4"/>
  <c r="E34" i="4" s="1"/>
  <c r="M33" i="4"/>
  <c r="L33" i="4"/>
  <c r="D33" i="4"/>
  <c r="E33" i="4" s="1"/>
  <c r="M32" i="4"/>
  <c r="L32" i="4"/>
  <c r="D32" i="4"/>
  <c r="E32" i="4" s="1"/>
  <c r="M31" i="4"/>
  <c r="L31" i="4"/>
  <c r="D31" i="4"/>
  <c r="E31" i="4" s="1"/>
  <c r="M30" i="4"/>
  <c r="L30" i="4"/>
  <c r="D30" i="4"/>
  <c r="E30" i="4" s="1"/>
  <c r="M29" i="4"/>
  <c r="L29" i="4"/>
  <c r="D29" i="4"/>
  <c r="E29" i="4" s="1"/>
  <c r="M28" i="4"/>
  <c r="L28" i="4"/>
  <c r="D28" i="4"/>
  <c r="E28" i="4" s="1"/>
  <c r="M27" i="4"/>
  <c r="L27" i="4"/>
  <c r="D27" i="4"/>
  <c r="E27" i="4" s="1"/>
  <c r="M26" i="4"/>
  <c r="L26" i="4"/>
  <c r="D26" i="4"/>
  <c r="E26" i="4" s="1"/>
  <c r="M25" i="4"/>
  <c r="L25" i="4"/>
  <c r="D25" i="4"/>
  <c r="E25" i="4" s="1"/>
  <c r="M24" i="4"/>
  <c r="L24" i="4"/>
  <c r="D24" i="4"/>
  <c r="E24" i="4" s="1"/>
  <c r="M23" i="4"/>
  <c r="L23" i="4"/>
  <c r="D23" i="4"/>
  <c r="E23" i="4" s="1"/>
  <c r="M22" i="4"/>
  <c r="E22" i="4"/>
  <c r="F20" i="4"/>
  <c r="N5" i="4"/>
  <c r="A186" i="3"/>
  <c r="E162" i="3"/>
  <c r="D162" i="3"/>
  <c r="D161" i="3"/>
  <c r="E161" i="3" s="1"/>
  <c r="E160" i="3"/>
  <c r="D160" i="3"/>
  <c r="D159" i="3"/>
  <c r="E159" i="3" s="1"/>
  <c r="E158" i="3"/>
  <c r="D158" i="3"/>
  <c r="D157" i="3"/>
  <c r="E157" i="3" s="1"/>
  <c r="E156" i="3"/>
  <c r="D156" i="3"/>
  <c r="D155" i="3"/>
  <c r="E155" i="3" s="1"/>
  <c r="E154" i="3"/>
  <c r="D154" i="3"/>
  <c r="D153" i="3"/>
  <c r="E153" i="3" s="1"/>
  <c r="E152" i="3"/>
  <c r="D152" i="3"/>
  <c r="D151" i="3"/>
  <c r="E151" i="3" s="1"/>
  <c r="E150" i="3"/>
  <c r="D150" i="3"/>
  <c r="D149" i="3"/>
  <c r="E149" i="3" s="1"/>
  <c r="E148" i="3"/>
  <c r="D148" i="3"/>
  <c r="L147" i="3"/>
  <c r="M147" i="3" s="1"/>
  <c r="E147" i="3"/>
  <c r="D147" i="3"/>
  <c r="L146" i="3"/>
  <c r="M146" i="3" s="1"/>
  <c r="E146" i="3"/>
  <c r="D146" i="3"/>
  <c r="L145" i="3"/>
  <c r="M145" i="3" s="1"/>
  <c r="E145" i="3"/>
  <c r="D145" i="3"/>
  <c r="L144" i="3"/>
  <c r="M144" i="3" s="1"/>
  <c r="E144" i="3"/>
  <c r="D144" i="3"/>
  <c r="L143" i="3"/>
  <c r="M143" i="3" s="1"/>
  <c r="E143" i="3"/>
  <c r="D143" i="3"/>
  <c r="L142" i="3"/>
  <c r="M142" i="3" s="1"/>
  <c r="E142" i="3"/>
  <c r="D142" i="3"/>
  <c r="L141" i="3"/>
  <c r="M141" i="3" s="1"/>
  <c r="E141" i="3"/>
  <c r="D141" i="3"/>
  <c r="L140" i="3"/>
  <c r="M140" i="3" s="1"/>
  <c r="E140" i="3"/>
  <c r="D140" i="3"/>
  <c r="L139" i="3"/>
  <c r="M139" i="3" s="1"/>
  <c r="E139" i="3"/>
  <c r="D139" i="3"/>
  <c r="L138" i="3"/>
  <c r="M138" i="3" s="1"/>
  <c r="E138" i="3"/>
  <c r="D138" i="3"/>
  <c r="L137" i="3"/>
  <c r="M137" i="3" s="1"/>
  <c r="E137" i="3"/>
  <c r="D137" i="3"/>
  <c r="L136" i="3"/>
  <c r="M136" i="3" s="1"/>
  <c r="E136" i="3"/>
  <c r="D136" i="3"/>
  <c r="L135" i="3"/>
  <c r="M135" i="3" s="1"/>
  <c r="E135" i="3"/>
  <c r="D135" i="3"/>
  <c r="L134" i="3"/>
  <c r="M134" i="3" s="1"/>
  <c r="E134" i="3"/>
  <c r="D134" i="3"/>
  <c r="L133" i="3"/>
  <c r="M133" i="3" s="1"/>
  <c r="E133" i="3"/>
  <c r="D133" i="3"/>
  <c r="M132" i="3"/>
  <c r="E132" i="3"/>
  <c r="N130" i="3"/>
  <c r="L81" i="3"/>
  <c r="A78" i="3"/>
  <c r="A76" i="3"/>
  <c r="E72" i="3"/>
  <c r="D72" i="3"/>
  <c r="D71" i="3"/>
  <c r="E71" i="3" s="1"/>
  <c r="E70" i="3"/>
  <c r="D70" i="3"/>
  <c r="D69" i="3"/>
  <c r="E69" i="3" s="1"/>
  <c r="E68" i="3"/>
  <c r="D68" i="3"/>
  <c r="L67" i="3"/>
  <c r="M67" i="3" s="1"/>
  <c r="E67" i="3"/>
  <c r="D67" i="3"/>
  <c r="L66" i="3"/>
  <c r="M66" i="3" s="1"/>
  <c r="E66" i="3"/>
  <c r="D66" i="3"/>
  <c r="L65" i="3"/>
  <c r="M65" i="3" s="1"/>
  <c r="E65" i="3"/>
  <c r="D65" i="3"/>
  <c r="L64" i="3"/>
  <c r="M64" i="3" s="1"/>
  <c r="E64" i="3"/>
  <c r="D64" i="3"/>
  <c r="L63" i="3"/>
  <c r="M63" i="3" s="1"/>
  <c r="E63" i="3"/>
  <c r="D63" i="3"/>
  <c r="L62" i="3"/>
  <c r="M62" i="3" s="1"/>
  <c r="E62" i="3"/>
  <c r="D62" i="3"/>
  <c r="L61" i="3"/>
  <c r="M61" i="3" s="1"/>
  <c r="E61" i="3"/>
  <c r="D61" i="3"/>
  <c r="L60" i="3"/>
  <c r="M60" i="3" s="1"/>
  <c r="E60" i="3"/>
  <c r="D60" i="3"/>
  <c r="L59" i="3"/>
  <c r="M59" i="3" s="1"/>
  <c r="E59" i="3"/>
  <c r="D59" i="3"/>
  <c r="L58" i="3"/>
  <c r="M58" i="3" s="1"/>
  <c r="E58" i="3"/>
  <c r="D58" i="3"/>
  <c r="L57" i="3"/>
  <c r="M57" i="3" s="1"/>
  <c r="E57" i="3"/>
  <c r="D57" i="3"/>
  <c r="L56" i="3"/>
  <c r="M56" i="3" s="1"/>
  <c r="E56" i="3"/>
  <c r="D56" i="3"/>
  <c r="L55" i="3"/>
  <c r="M55" i="3" s="1"/>
  <c r="E55" i="3"/>
  <c r="D55" i="3"/>
  <c r="L54" i="3"/>
  <c r="M54" i="3" s="1"/>
  <c r="E54" i="3"/>
  <c r="D54" i="3"/>
  <c r="L53" i="3"/>
  <c r="M53" i="3" s="1"/>
  <c r="E53" i="3"/>
  <c r="D53" i="3"/>
  <c r="M52" i="3"/>
  <c r="E52" i="3"/>
  <c r="L47" i="3"/>
  <c r="M47" i="3" s="1"/>
  <c r="E47" i="3"/>
  <c r="D47" i="3"/>
  <c r="L46" i="3"/>
  <c r="M46" i="3" s="1"/>
  <c r="E46" i="3"/>
  <c r="D46" i="3"/>
  <c r="L45" i="3"/>
  <c r="M45" i="3" s="1"/>
  <c r="E45" i="3"/>
  <c r="D45" i="3"/>
  <c r="L44" i="3"/>
  <c r="M44" i="3" s="1"/>
  <c r="E44" i="3"/>
  <c r="D44" i="3"/>
  <c r="L43" i="3"/>
  <c r="M43" i="3" s="1"/>
  <c r="E43" i="3"/>
  <c r="D43" i="3"/>
  <c r="L42" i="3"/>
  <c r="M42" i="3" s="1"/>
  <c r="E42" i="3"/>
  <c r="D42" i="3"/>
  <c r="L41" i="3"/>
  <c r="M41" i="3" s="1"/>
  <c r="E41" i="3"/>
  <c r="D41" i="3"/>
  <c r="L40" i="3"/>
  <c r="M40" i="3" s="1"/>
  <c r="E40" i="3"/>
  <c r="D40" i="3"/>
  <c r="L39" i="3"/>
  <c r="M39" i="3" s="1"/>
  <c r="E39" i="3"/>
  <c r="D39" i="3"/>
  <c r="L38" i="3"/>
  <c r="M38" i="3" s="1"/>
  <c r="E38" i="3"/>
  <c r="D38" i="3"/>
  <c r="L37" i="3"/>
  <c r="M37" i="3" s="1"/>
  <c r="E37" i="3"/>
  <c r="D37" i="3"/>
  <c r="L36" i="3"/>
  <c r="M36" i="3" s="1"/>
  <c r="E36" i="3"/>
  <c r="D36" i="3"/>
  <c r="L35" i="3"/>
  <c r="M35" i="3" s="1"/>
  <c r="E35" i="3"/>
  <c r="D35" i="3"/>
  <c r="L34" i="3"/>
  <c r="M34" i="3" s="1"/>
  <c r="E34" i="3"/>
  <c r="D34" i="3"/>
  <c r="L33" i="3"/>
  <c r="M33" i="3" s="1"/>
  <c r="E33" i="3"/>
  <c r="D33" i="3"/>
  <c r="L32" i="3"/>
  <c r="M32" i="3" s="1"/>
  <c r="E32" i="3"/>
  <c r="D32" i="3"/>
  <c r="L31" i="3"/>
  <c r="M31" i="3" s="1"/>
  <c r="E31" i="3"/>
  <c r="D31" i="3"/>
  <c r="L30" i="3"/>
  <c r="M30" i="3" s="1"/>
  <c r="E30" i="3"/>
  <c r="D30" i="3"/>
  <c r="L29" i="3"/>
  <c r="M29" i="3" s="1"/>
  <c r="E29" i="3"/>
  <c r="D29" i="3"/>
  <c r="L28" i="3"/>
  <c r="M28" i="3" s="1"/>
  <c r="E28" i="3"/>
  <c r="D28" i="3"/>
  <c r="L27" i="3"/>
  <c r="M27" i="3" s="1"/>
  <c r="E27" i="3"/>
  <c r="D27" i="3"/>
  <c r="L26" i="3"/>
  <c r="M26" i="3" s="1"/>
  <c r="E26" i="3"/>
  <c r="D26" i="3"/>
  <c r="L25" i="3"/>
  <c r="M25" i="3" s="1"/>
  <c r="E25" i="3"/>
  <c r="D25" i="3"/>
  <c r="L24" i="3"/>
  <c r="M24" i="3" s="1"/>
  <c r="E24" i="3"/>
  <c r="D24" i="3"/>
  <c r="L23" i="3"/>
  <c r="M23" i="3" s="1"/>
  <c r="E23" i="3"/>
  <c r="D23" i="3"/>
  <c r="M22" i="3"/>
  <c r="E22" i="3"/>
  <c r="N20" i="3"/>
  <c r="F20" i="3"/>
  <c r="F130" i="3" s="1"/>
  <c r="N5" i="3"/>
  <c r="A185" i="2"/>
  <c r="N164" i="2"/>
  <c r="F164" i="2"/>
  <c r="D161" i="2"/>
  <c r="E161" i="2" s="1"/>
  <c r="E160" i="2"/>
  <c r="D160" i="2"/>
  <c r="D159" i="2"/>
  <c r="E159" i="2" s="1"/>
  <c r="E158" i="2"/>
  <c r="D158" i="2"/>
  <c r="D157" i="2"/>
  <c r="E157" i="2" s="1"/>
  <c r="E156" i="2"/>
  <c r="D156" i="2"/>
  <c r="D155" i="2"/>
  <c r="E155" i="2" s="1"/>
  <c r="E154" i="2"/>
  <c r="D154" i="2"/>
  <c r="D153" i="2"/>
  <c r="E153" i="2" s="1"/>
  <c r="E152" i="2"/>
  <c r="D152" i="2"/>
  <c r="D151" i="2"/>
  <c r="E151" i="2" s="1"/>
  <c r="E150" i="2"/>
  <c r="D150" i="2"/>
  <c r="D149" i="2"/>
  <c r="E149" i="2" s="1"/>
  <c r="E148" i="2"/>
  <c r="D148" i="2"/>
  <c r="D147" i="2"/>
  <c r="E147" i="2" s="1"/>
  <c r="M146" i="2"/>
  <c r="L146" i="2"/>
  <c r="D146" i="2"/>
  <c r="E146" i="2" s="1"/>
  <c r="M145" i="2"/>
  <c r="L145" i="2"/>
  <c r="D145" i="2"/>
  <c r="E145" i="2" s="1"/>
  <c r="M144" i="2"/>
  <c r="L144" i="2"/>
  <c r="D144" i="2"/>
  <c r="E144" i="2" s="1"/>
  <c r="M143" i="2"/>
  <c r="L143" i="2"/>
  <c r="D143" i="2"/>
  <c r="E143" i="2" s="1"/>
  <c r="M142" i="2"/>
  <c r="L142" i="2"/>
  <c r="D142" i="2"/>
  <c r="E142" i="2" s="1"/>
  <c r="M141" i="2"/>
  <c r="L141" i="2"/>
  <c r="D141" i="2"/>
  <c r="E141" i="2" s="1"/>
  <c r="M140" i="2"/>
  <c r="L140" i="2"/>
  <c r="D140" i="2"/>
  <c r="E140" i="2" s="1"/>
  <c r="M139" i="2"/>
  <c r="L139" i="2"/>
  <c r="D139" i="2"/>
  <c r="E139" i="2" s="1"/>
  <c r="M138" i="2"/>
  <c r="L138" i="2"/>
  <c r="D138" i="2"/>
  <c r="E138" i="2" s="1"/>
  <c r="M137" i="2"/>
  <c r="L137" i="2"/>
  <c r="D137" i="2"/>
  <c r="E137" i="2" s="1"/>
  <c r="M136" i="2"/>
  <c r="L136" i="2"/>
  <c r="D136" i="2"/>
  <c r="E136" i="2" s="1"/>
  <c r="M135" i="2"/>
  <c r="L135" i="2"/>
  <c r="D135" i="2"/>
  <c r="E135" i="2" s="1"/>
  <c r="M134" i="2"/>
  <c r="L134" i="2"/>
  <c r="D134" i="2"/>
  <c r="E134" i="2" s="1"/>
  <c r="M133" i="2"/>
  <c r="L133" i="2"/>
  <c r="D133" i="2"/>
  <c r="E133" i="2" s="1"/>
  <c r="M132" i="2"/>
  <c r="L132" i="2"/>
  <c r="D132" i="2"/>
  <c r="E132" i="2" s="1"/>
  <c r="M131" i="2"/>
  <c r="E131" i="2"/>
  <c r="N129" i="2"/>
  <c r="F129" i="2"/>
  <c r="N108" i="2"/>
  <c r="F108" i="2"/>
  <c r="L81" i="2"/>
  <c r="A78" i="2"/>
  <c r="A76" i="2"/>
  <c r="D72" i="2"/>
  <c r="E72" i="2" s="1"/>
  <c r="E71" i="2"/>
  <c r="D71" i="2"/>
  <c r="D70" i="2"/>
  <c r="E70" i="2" s="1"/>
  <c r="E69" i="2"/>
  <c r="D69" i="2"/>
  <c r="D68" i="2"/>
  <c r="E68" i="2" s="1"/>
  <c r="M67" i="2"/>
  <c r="L67" i="2"/>
  <c r="D67" i="2"/>
  <c r="E67" i="2" s="1"/>
  <c r="M66" i="2"/>
  <c r="L66" i="2"/>
  <c r="D66" i="2"/>
  <c r="E66" i="2" s="1"/>
  <c r="M65" i="2"/>
  <c r="L65" i="2"/>
  <c r="D65" i="2"/>
  <c r="E65" i="2" s="1"/>
  <c r="M64" i="2"/>
  <c r="L64" i="2"/>
  <c r="D64" i="2"/>
  <c r="E64" i="2" s="1"/>
  <c r="M63" i="2"/>
  <c r="L63" i="2"/>
  <c r="D63" i="2"/>
  <c r="E63" i="2" s="1"/>
  <c r="M62" i="2"/>
  <c r="L62" i="2"/>
  <c r="D62" i="2"/>
  <c r="E62" i="2" s="1"/>
  <c r="M61" i="2"/>
  <c r="L61" i="2"/>
  <c r="D61" i="2"/>
  <c r="E61" i="2" s="1"/>
  <c r="M60" i="2"/>
  <c r="L60" i="2"/>
  <c r="D60" i="2"/>
  <c r="E60" i="2" s="1"/>
  <c r="M59" i="2"/>
  <c r="L59" i="2"/>
  <c r="D59" i="2"/>
  <c r="E59" i="2" s="1"/>
  <c r="M58" i="2"/>
  <c r="L58" i="2"/>
  <c r="D58" i="2"/>
  <c r="E58" i="2" s="1"/>
  <c r="M57" i="2"/>
  <c r="L57" i="2"/>
  <c r="D57" i="2"/>
  <c r="E57" i="2" s="1"/>
  <c r="M56" i="2"/>
  <c r="L56" i="2"/>
  <c r="D56" i="2"/>
  <c r="E56" i="2" s="1"/>
  <c r="M55" i="2"/>
  <c r="L55" i="2"/>
  <c r="D55" i="2"/>
  <c r="E55" i="2" s="1"/>
  <c r="M54" i="2"/>
  <c r="L54" i="2"/>
  <c r="D54" i="2"/>
  <c r="E54" i="2" s="1"/>
  <c r="M53" i="2"/>
  <c r="L53" i="2"/>
  <c r="D53" i="2"/>
  <c r="E53" i="2" s="1"/>
  <c r="M52" i="2"/>
  <c r="E52" i="2"/>
  <c r="N50" i="2"/>
  <c r="F50" i="2"/>
  <c r="M47" i="2"/>
  <c r="L47" i="2"/>
  <c r="D47" i="2"/>
  <c r="E47" i="2" s="1"/>
  <c r="M46" i="2"/>
  <c r="L46" i="2"/>
  <c r="D46" i="2"/>
  <c r="E46" i="2" s="1"/>
  <c r="M45" i="2"/>
  <c r="L45" i="2"/>
  <c r="D45" i="2"/>
  <c r="E45" i="2" s="1"/>
  <c r="M44" i="2"/>
  <c r="L44" i="2"/>
  <c r="D44" i="2"/>
  <c r="E44" i="2" s="1"/>
  <c r="M43" i="2"/>
  <c r="L43" i="2"/>
  <c r="D43" i="2"/>
  <c r="E43" i="2" s="1"/>
  <c r="M42" i="2"/>
  <c r="L42" i="2"/>
  <c r="D42" i="2"/>
  <c r="E42" i="2" s="1"/>
  <c r="M41" i="2"/>
  <c r="L41" i="2"/>
  <c r="D41" i="2"/>
  <c r="E41" i="2" s="1"/>
  <c r="M40" i="2"/>
  <c r="L40" i="2"/>
  <c r="D40" i="2"/>
  <c r="E40" i="2" s="1"/>
  <c r="M39" i="2"/>
  <c r="L39" i="2"/>
  <c r="D39" i="2"/>
  <c r="E39" i="2" s="1"/>
  <c r="M38" i="2"/>
  <c r="L38" i="2"/>
  <c r="D38" i="2"/>
  <c r="E38" i="2" s="1"/>
  <c r="M37" i="2"/>
  <c r="L37" i="2"/>
  <c r="D37" i="2"/>
  <c r="E37" i="2" s="1"/>
  <c r="M36" i="2"/>
  <c r="L36" i="2"/>
  <c r="D36" i="2"/>
  <c r="E36" i="2" s="1"/>
  <c r="M35" i="2"/>
  <c r="L35" i="2"/>
  <c r="D35" i="2"/>
  <c r="E35" i="2" s="1"/>
  <c r="M34" i="2"/>
  <c r="L34" i="2"/>
  <c r="D34" i="2"/>
  <c r="E34" i="2" s="1"/>
  <c r="M33" i="2"/>
  <c r="L33" i="2"/>
  <c r="D33" i="2"/>
  <c r="E33" i="2" s="1"/>
  <c r="M32" i="2"/>
  <c r="L32" i="2"/>
  <c r="D32" i="2"/>
  <c r="E32" i="2" s="1"/>
  <c r="M31" i="2"/>
  <c r="L31" i="2"/>
  <c r="D31" i="2"/>
  <c r="E31" i="2" s="1"/>
  <c r="M30" i="2"/>
  <c r="L30" i="2"/>
  <c r="D30" i="2"/>
  <c r="E30" i="2" s="1"/>
  <c r="M29" i="2"/>
  <c r="L29" i="2"/>
  <c r="D29" i="2"/>
  <c r="E29" i="2" s="1"/>
  <c r="M28" i="2"/>
  <c r="L28" i="2"/>
  <c r="D28" i="2"/>
  <c r="E28" i="2" s="1"/>
  <c r="M27" i="2"/>
  <c r="L27" i="2"/>
  <c r="D27" i="2"/>
  <c r="E27" i="2" s="1"/>
  <c r="M26" i="2"/>
  <c r="L26" i="2"/>
  <c r="D26" i="2"/>
  <c r="E26" i="2" s="1"/>
  <c r="M25" i="2"/>
  <c r="L25" i="2"/>
  <c r="D25" i="2"/>
  <c r="E25" i="2" s="1"/>
  <c r="M24" i="2"/>
  <c r="L24" i="2"/>
  <c r="D24" i="2"/>
  <c r="E24" i="2" s="1"/>
  <c r="M23" i="2"/>
  <c r="L23" i="2"/>
  <c r="D23" i="2"/>
  <c r="E23" i="2" s="1"/>
  <c r="M22" i="2"/>
  <c r="E22" i="2"/>
  <c r="N20" i="2"/>
  <c r="F20" i="2"/>
  <c r="N5" i="2"/>
  <c r="A186" i="1"/>
  <c r="E162" i="1"/>
  <c r="D162" i="1"/>
  <c r="D161" i="1"/>
  <c r="E161" i="1" s="1"/>
  <c r="E160" i="1"/>
  <c r="D160" i="1"/>
  <c r="D159" i="1"/>
  <c r="E159" i="1" s="1"/>
  <c r="E158" i="1"/>
  <c r="D158" i="1"/>
  <c r="D157" i="1"/>
  <c r="E157" i="1" s="1"/>
  <c r="E156" i="1"/>
  <c r="D156" i="1"/>
  <c r="D155" i="1"/>
  <c r="E155" i="1" s="1"/>
  <c r="E154" i="1"/>
  <c r="D154" i="1"/>
  <c r="D153" i="1"/>
  <c r="E153" i="1" s="1"/>
  <c r="E152" i="1"/>
  <c r="D152" i="1"/>
  <c r="D151" i="1"/>
  <c r="E151" i="1" s="1"/>
  <c r="E150" i="1"/>
  <c r="D150" i="1"/>
  <c r="D149" i="1"/>
  <c r="E149" i="1" s="1"/>
  <c r="E148" i="1"/>
  <c r="D148" i="1"/>
  <c r="L147" i="1"/>
  <c r="M147" i="1" s="1"/>
  <c r="E147" i="1"/>
  <c r="D147" i="1"/>
  <c r="L146" i="1"/>
  <c r="M146" i="1" s="1"/>
  <c r="E146" i="1"/>
  <c r="D146" i="1"/>
  <c r="L145" i="1"/>
  <c r="M145" i="1" s="1"/>
  <c r="E145" i="1"/>
  <c r="D145" i="1"/>
  <c r="L144" i="1"/>
  <c r="M144" i="1" s="1"/>
  <c r="E144" i="1"/>
  <c r="D144" i="1"/>
  <c r="L143" i="1"/>
  <c r="M143" i="1" s="1"/>
  <c r="E143" i="1"/>
  <c r="D143" i="1"/>
  <c r="L142" i="1"/>
  <c r="M142" i="1" s="1"/>
  <c r="E142" i="1"/>
  <c r="D142" i="1"/>
  <c r="L141" i="1"/>
  <c r="M141" i="1" s="1"/>
  <c r="E141" i="1"/>
  <c r="D141" i="1"/>
  <c r="L140" i="1"/>
  <c r="M140" i="1" s="1"/>
  <c r="E140" i="1"/>
  <c r="D140" i="1"/>
  <c r="L139" i="1"/>
  <c r="M139" i="1" s="1"/>
  <c r="E139" i="1"/>
  <c r="D139" i="1"/>
  <c r="L138" i="1"/>
  <c r="M138" i="1" s="1"/>
  <c r="E138" i="1"/>
  <c r="D138" i="1"/>
  <c r="L137" i="1"/>
  <c r="M137" i="1" s="1"/>
  <c r="E137" i="1"/>
  <c r="D137" i="1"/>
  <c r="L136" i="1"/>
  <c r="M136" i="1" s="1"/>
  <c r="E136" i="1"/>
  <c r="D136" i="1"/>
  <c r="L135" i="1"/>
  <c r="M135" i="1" s="1"/>
  <c r="E135" i="1"/>
  <c r="D135" i="1"/>
  <c r="L134" i="1"/>
  <c r="M134" i="1" s="1"/>
  <c r="E134" i="1"/>
  <c r="D134" i="1"/>
  <c r="L133" i="1"/>
  <c r="M133" i="1" s="1"/>
  <c r="E133" i="1"/>
  <c r="D133" i="1"/>
  <c r="M132" i="1"/>
  <c r="E132" i="1"/>
  <c r="N130" i="1"/>
  <c r="F109" i="1"/>
  <c r="A79" i="1"/>
  <c r="E72" i="1"/>
  <c r="D72" i="1"/>
  <c r="D71" i="1"/>
  <c r="E71" i="1" s="1"/>
  <c r="E70" i="1"/>
  <c r="D70" i="1"/>
  <c r="D69" i="1"/>
  <c r="E69" i="1" s="1"/>
  <c r="E68" i="1"/>
  <c r="D68" i="1"/>
  <c r="L67" i="1"/>
  <c r="M67" i="1" s="1"/>
  <c r="E67" i="1"/>
  <c r="D67" i="1"/>
  <c r="L66" i="1"/>
  <c r="M66" i="1" s="1"/>
  <c r="E66" i="1"/>
  <c r="D66" i="1"/>
  <c r="L65" i="1"/>
  <c r="M65" i="1" s="1"/>
  <c r="E65" i="1"/>
  <c r="D65" i="1"/>
  <c r="L64" i="1"/>
  <c r="M64" i="1" s="1"/>
  <c r="E64" i="1"/>
  <c r="D64" i="1"/>
  <c r="L63" i="1"/>
  <c r="M63" i="1" s="1"/>
  <c r="E63" i="1"/>
  <c r="D63" i="1"/>
  <c r="L62" i="1"/>
  <c r="M62" i="1" s="1"/>
  <c r="E62" i="1"/>
  <c r="D62" i="1"/>
  <c r="L61" i="1"/>
  <c r="M61" i="1" s="1"/>
  <c r="E61" i="1"/>
  <c r="D61" i="1"/>
  <c r="L60" i="1"/>
  <c r="M60" i="1" s="1"/>
  <c r="E60" i="1"/>
  <c r="D60" i="1"/>
  <c r="L59" i="1"/>
  <c r="M59" i="1" s="1"/>
  <c r="E59" i="1"/>
  <c r="D59" i="1"/>
  <c r="M58" i="1"/>
  <c r="L58" i="1"/>
  <c r="E58" i="1"/>
  <c r="D58" i="1"/>
  <c r="M57" i="1"/>
  <c r="L57" i="1"/>
  <c r="E57" i="1"/>
  <c r="D57" i="1"/>
  <c r="M56" i="1"/>
  <c r="L56" i="1"/>
  <c r="E56" i="1"/>
  <c r="D56" i="1"/>
  <c r="M55" i="1"/>
  <c r="L55" i="1"/>
  <c r="E55" i="1"/>
  <c r="D55" i="1"/>
  <c r="M54" i="1"/>
  <c r="L54" i="1"/>
  <c r="E54" i="1"/>
  <c r="D54" i="1"/>
  <c r="M53" i="1"/>
  <c r="L53" i="1"/>
  <c r="E53" i="1"/>
  <c r="D53" i="1"/>
  <c r="M52" i="1"/>
  <c r="E52" i="1"/>
  <c r="M47" i="1"/>
  <c r="L47" i="1"/>
  <c r="E47" i="1"/>
  <c r="D47" i="1"/>
  <c r="M46" i="1"/>
  <c r="L46" i="1"/>
  <c r="E46" i="1"/>
  <c r="D46" i="1"/>
  <c r="M45" i="1"/>
  <c r="L45" i="1"/>
  <c r="E45" i="1"/>
  <c r="D45" i="1"/>
  <c r="M44" i="1"/>
  <c r="L44" i="1"/>
  <c r="E44" i="1"/>
  <c r="D44" i="1"/>
  <c r="M43" i="1"/>
  <c r="L43" i="1"/>
  <c r="E43" i="1"/>
  <c r="D43" i="1"/>
  <c r="M42" i="1"/>
  <c r="L42" i="1"/>
  <c r="E42" i="1"/>
  <c r="D42" i="1"/>
  <c r="M41" i="1"/>
  <c r="L41" i="1"/>
  <c r="E41" i="1"/>
  <c r="D41" i="1"/>
  <c r="M40" i="1"/>
  <c r="L40" i="1"/>
  <c r="E40" i="1"/>
  <c r="D40" i="1"/>
  <c r="M39" i="1"/>
  <c r="L39" i="1"/>
  <c r="E39" i="1"/>
  <c r="D39" i="1"/>
  <c r="M38" i="1"/>
  <c r="L38" i="1"/>
  <c r="E38" i="1"/>
  <c r="D38" i="1"/>
  <c r="M37" i="1"/>
  <c r="L37" i="1"/>
  <c r="E37" i="1"/>
  <c r="D37" i="1"/>
  <c r="M36" i="1"/>
  <c r="L36" i="1"/>
  <c r="E36" i="1"/>
  <c r="D36" i="1"/>
  <c r="M35" i="1"/>
  <c r="L35" i="1"/>
  <c r="E35" i="1"/>
  <c r="D35" i="1"/>
  <c r="M34" i="1"/>
  <c r="L34" i="1"/>
  <c r="E34" i="1"/>
  <c r="D34" i="1"/>
  <c r="M33" i="1"/>
  <c r="L33" i="1"/>
  <c r="E33" i="1"/>
  <c r="D33" i="1"/>
  <c r="M32" i="1"/>
  <c r="L32" i="1"/>
  <c r="E32" i="1"/>
  <c r="D32" i="1"/>
  <c r="M31" i="1"/>
  <c r="L31" i="1"/>
  <c r="E31" i="1"/>
  <c r="D31" i="1"/>
  <c r="M30" i="1"/>
  <c r="L30" i="1"/>
  <c r="E30" i="1"/>
  <c r="D30" i="1"/>
  <c r="M29" i="1"/>
  <c r="L29" i="1"/>
  <c r="E29" i="1"/>
  <c r="D29" i="1"/>
  <c r="M28" i="1"/>
  <c r="L28" i="1"/>
  <c r="E28" i="1"/>
  <c r="D28" i="1"/>
  <c r="M27" i="1"/>
  <c r="L27" i="1"/>
  <c r="E27" i="1"/>
  <c r="D27" i="1"/>
  <c r="M26" i="1"/>
  <c r="L26" i="1"/>
  <c r="E26" i="1"/>
  <c r="D26" i="1"/>
  <c r="M25" i="1"/>
  <c r="L25" i="1"/>
  <c r="E25" i="1"/>
  <c r="D25" i="1"/>
  <c r="M24" i="1"/>
  <c r="L24" i="1"/>
  <c r="E24" i="1"/>
  <c r="D24" i="1"/>
  <c r="M23" i="1"/>
  <c r="L23" i="1"/>
  <c r="E23" i="1"/>
  <c r="D23" i="1"/>
  <c r="M22" i="1"/>
  <c r="E22" i="1"/>
  <c r="N20" i="1"/>
  <c r="F20" i="1"/>
  <c r="F130" i="1" s="1"/>
  <c r="N5" i="1"/>
  <c r="A185" i="8"/>
  <c r="N164" i="8"/>
  <c r="F164" i="8"/>
  <c r="E161" i="8"/>
  <c r="D161" i="8"/>
  <c r="E160" i="8"/>
  <c r="D160" i="8"/>
  <c r="E159" i="8"/>
  <c r="D159" i="8"/>
  <c r="E158" i="8"/>
  <c r="D158" i="8"/>
  <c r="E157" i="8"/>
  <c r="D157" i="8"/>
  <c r="E156" i="8"/>
  <c r="D156" i="8"/>
  <c r="E155" i="8"/>
  <c r="D155" i="8"/>
  <c r="E154" i="8"/>
  <c r="D154" i="8"/>
  <c r="E153" i="8"/>
  <c r="D153" i="8"/>
  <c r="E152" i="8"/>
  <c r="D152" i="8"/>
  <c r="E151" i="8"/>
  <c r="D151" i="8"/>
  <c r="E150" i="8"/>
  <c r="D150" i="8"/>
  <c r="E149" i="8"/>
  <c r="D149" i="8"/>
  <c r="E148" i="8"/>
  <c r="D148" i="8"/>
  <c r="E147" i="8"/>
  <c r="D147" i="8"/>
  <c r="M146" i="8"/>
  <c r="L146" i="8"/>
  <c r="E146" i="8"/>
  <c r="D146" i="8"/>
  <c r="M145" i="8"/>
  <c r="L145" i="8"/>
  <c r="E145" i="8"/>
  <c r="D145" i="8"/>
  <c r="M144" i="8"/>
  <c r="L144" i="8"/>
  <c r="E144" i="8"/>
  <c r="D144" i="8"/>
  <c r="M143" i="8"/>
  <c r="L143" i="8"/>
  <c r="E143" i="8"/>
  <c r="D143" i="8"/>
  <c r="M142" i="8"/>
  <c r="L142" i="8"/>
  <c r="E142" i="8"/>
  <c r="D142" i="8"/>
  <c r="M141" i="8"/>
  <c r="L141" i="8"/>
  <c r="E141" i="8"/>
  <c r="D141" i="8"/>
  <c r="M140" i="8"/>
  <c r="L140" i="8"/>
  <c r="E140" i="8"/>
  <c r="D140" i="8"/>
  <c r="M139" i="8"/>
  <c r="L139" i="8"/>
  <c r="E139" i="8"/>
  <c r="D139" i="8"/>
  <c r="M138" i="8"/>
  <c r="L138" i="8"/>
  <c r="E138" i="8"/>
  <c r="D138" i="8"/>
  <c r="M137" i="8"/>
  <c r="L137" i="8"/>
  <c r="E137" i="8"/>
  <c r="D137" i="8"/>
  <c r="M136" i="8"/>
  <c r="L136" i="8"/>
  <c r="E136" i="8"/>
  <c r="D136" i="8"/>
  <c r="M135" i="8"/>
  <c r="L135" i="8"/>
  <c r="E135" i="8"/>
  <c r="D135" i="8"/>
  <c r="M134" i="8"/>
  <c r="L134" i="8"/>
  <c r="E134" i="8"/>
  <c r="D134" i="8"/>
  <c r="M133" i="8"/>
  <c r="L133" i="8"/>
  <c r="E133" i="8"/>
  <c r="D133" i="8"/>
  <c r="M132" i="8"/>
  <c r="L132" i="8"/>
  <c r="E132" i="8"/>
  <c r="D132" i="8"/>
  <c r="M131" i="8"/>
  <c r="E131" i="8"/>
  <c r="N129" i="8"/>
  <c r="F129" i="8"/>
  <c r="N108" i="8"/>
  <c r="F108" i="8"/>
  <c r="L81" i="8"/>
  <c r="A78" i="8"/>
  <c r="A77" i="8"/>
  <c r="A76" i="8"/>
  <c r="E72" i="8"/>
  <c r="D72" i="8"/>
  <c r="E71" i="8"/>
  <c r="D71" i="8"/>
  <c r="E70" i="8"/>
  <c r="D70" i="8"/>
  <c r="E69" i="8"/>
  <c r="D69" i="8"/>
  <c r="E68" i="8"/>
  <c r="D68" i="8"/>
  <c r="M67" i="8"/>
  <c r="L67" i="8"/>
  <c r="E67" i="8"/>
  <c r="D67" i="8"/>
  <c r="M66" i="8"/>
  <c r="L66" i="8"/>
  <c r="E66" i="8"/>
  <c r="D66" i="8"/>
  <c r="M65" i="8"/>
  <c r="L65" i="8"/>
  <c r="E65" i="8"/>
  <c r="D65" i="8"/>
  <c r="M64" i="8"/>
  <c r="L64" i="8"/>
  <c r="E64" i="8"/>
  <c r="D64" i="8"/>
  <c r="M63" i="8"/>
  <c r="L63" i="8"/>
  <c r="E63" i="8"/>
  <c r="D63" i="8"/>
  <c r="M62" i="8"/>
  <c r="L62" i="8"/>
  <c r="E62" i="8"/>
  <c r="D62" i="8"/>
  <c r="M61" i="8"/>
  <c r="L61" i="8"/>
  <c r="E61" i="8"/>
  <c r="D61" i="8"/>
  <c r="M60" i="8"/>
  <c r="L60" i="8"/>
  <c r="E60" i="8"/>
  <c r="D60" i="8"/>
  <c r="M59" i="8"/>
  <c r="L59" i="8"/>
  <c r="E59" i="8"/>
  <c r="D59" i="8"/>
  <c r="M58" i="8"/>
  <c r="L58" i="8"/>
  <c r="E58" i="8"/>
  <c r="D58" i="8"/>
  <c r="M57" i="8"/>
  <c r="L57" i="8"/>
  <c r="E57" i="8"/>
  <c r="D57" i="8"/>
  <c r="M56" i="8"/>
  <c r="L56" i="8"/>
  <c r="E56" i="8"/>
  <c r="D56" i="8"/>
  <c r="M55" i="8"/>
  <c r="L55" i="8"/>
  <c r="E55" i="8"/>
  <c r="D55" i="8"/>
  <c r="M54" i="8"/>
  <c r="L54" i="8"/>
  <c r="E54" i="8"/>
  <c r="D54" i="8"/>
  <c r="M53" i="8"/>
  <c r="L53" i="8"/>
  <c r="E53" i="8"/>
  <c r="D53" i="8"/>
  <c r="M52" i="8"/>
  <c r="E52" i="8"/>
  <c r="N50" i="8"/>
  <c r="F50" i="8"/>
  <c r="M47" i="8"/>
  <c r="L47" i="8"/>
  <c r="E47" i="8"/>
  <c r="D47" i="8"/>
  <c r="M46" i="8"/>
  <c r="L46" i="8"/>
  <c r="E46" i="8"/>
  <c r="D46" i="8"/>
  <c r="M45" i="8"/>
  <c r="L45" i="8"/>
  <c r="E45" i="8"/>
  <c r="D45" i="8"/>
  <c r="M44" i="8"/>
  <c r="L44" i="8"/>
  <c r="E44" i="8"/>
  <c r="D44" i="8"/>
  <c r="M43" i="8"/>
  <c r="L43" i="8"/>
  <c r="E43" i="8"/>
  <c r="D43" i="8"/>
  <c r="M42" i="8"/>
  <c r="L42" i="8"/>
  <c r="E42" i="8"/>
  <c r="D42" i="8"/>
  <c r="M41" i="8"/>
  <c r="L41" i="8"/>
  <c r="E41" i="8"/>
  <c r="D41" i="8"/>
  <c r="M40" i="8"/>
  <c r="L40" i="8"/>
  <c r="E40" i="8"/>
  <c r="D40" i="8"/>
  <c r="M39" i="8"/>
  <c r="L39" i="8"/>
  <c r="E39" i="8"/>
  <c r="D39" i="8"/>
  <c r="M38" i="8"/>
  <c r="L38" i="8"/>
  <c r="E38" i="8"/>
  <c r="D38" i="8"/>
  <c r="M37" i="8"/>
  <c r="L37" i="8"/>
  <c r="E37" i="8"/>
  <c r="D37" i="8"/>
  <c r="M36" i="8"/>
  <c r="L36" i="8"/>
  <c r="E36" i="8"/>
  <c r="D36" i="8"/>
  <c r="M35" i="8"/>
  <c r="L35" i="8"/>
  <c r="E35" i="8"/>
  <c r="D35" i="8"/>
  <c r="M34" i="8"/>
  <c r="L34" i="8"/>
  <c r="E34" i="8"/>
  <c r="D34" i="8"/>
  <c r="M33" i="8"/>
  <c r="L33" i="8"/>
  <c r="E33" i="8"/>
  <c r="D33" i="8"/>
  <c r="M32" i="8"/>
  <c r="L32" i="8"/>
  <c r="E32" i="8"/>
  <c r="D32" i="8"/>
  <c r="M31" i="8"/>
  <c r="L31" i="8"/>
  <c r="E31" i="8"/>
  <c r="D31" i="8"/>
  <c r="M30" i="8"/>
  <c r="L30" i="8"/>
  <c r="E30" i="8"/>
  <c r="D30" i="8"/>
  <c r="M29" i="8"/>
  <c r="L29" i="8"/>
  <c r="E29" i="8"/>
  <c r="D29" i="8"/>
  <c r="M28" i="8"/>
  <c r="L28" i="8"/>
  <c r="E28" i="8"/>
  <c r="D28" i="8"/>
  <c r="M27" i="8"/>
  <c r="L27" i="8"/>
  <c r="E27" i="8"/>
  <c r="D27" i="8"/>
  <c r="M26" i="8"/>
  <c r="L26" i="8"/>
  <c r="E26" i="8"/>
  <c r="D26" i="8"/>
  <c r="M25" i="8"/>
  <c r="L25" i="8"/>
  <c r="E25" i="8"/>
  <c r="D25" i="8"/>
  <c r="M24" i="8"/>
  <c r="L24" i="8"/>
  <c r="E24" i="8"/>
  <c r="D24" i="8"/>
  <c r="M23" i="8"/>
  <c r="L23" i="8"/>
  <c r="E23" i="8"/>
  <c r="D23" i="8"/>
  <c r="M22" i="8"/>
  <c r="E22" i="8"/>
  <c r="N20" i="8"/>
  <c r="F20" i="8"/>
  <c r="N5" i="8"/>
  <c r="E136" i="15" l="1"/>
  <c r="E132" i="15"/>
  <c r="E125" i="15"/>
  <c r="E123" i="15"/>
  <c r="E119" i="15"/>
  <c r="E115" i="15"/>
  <c r="E62" i="15"/>
  <c r="E58" i="15"/>
  <c r="E11" i="15"/>
  <c r="E7" i="15"/>
  <c r="E145" i="15"/>
  <c r="E141" i="15"/>
  <c r="E70" i="15"/>
  <c r="E46" i="15"/>
  <c r="E29" i="15"/>
  <c r="E142" i="15"/>
  <c r="E28" i="15"/>
  <c r="N14" i="15"/>
  <c r="N10" i="15"/>
  <c r="N144" i="15"/>
  <c r="N140" i="15"/>
  <c r="E113" i="15"/>
  <c r="E47" i="15"/>
  <c r="E17" i="15"/>
  <c r="E13" i="15"/>
  <c r="N62" i="15"/>
  <c r="N58" i="15"/>
  <c r="E35" i="15"/>
  <c r="E31" i="15"/>
  <c r="N17" i="15"/>
  <c r="O168" i="11"/>
  <c r="E153" i="11"/>
  <c r="E152" i="11"/>
  <c r="E151" i="11"/>
  <c r="E150" i="11"/>
  <c r="E142" i="11"/>
  <c r="N141" i="11"/>
  <c r="E141" i="11"/>
  <c r="N140" i="11"/>
  <c r="E134" i="11"/>
  <c r="N133" i="11"/>
  <c r="E133" i="11"/>
  <c r="N132" i="11"/>
  <c r="G117" i="13"/>
  <c r="G117" i="12"/>
  <c r="N64" i="11"/>
  <c r="E64" i="11"/>
  <c r="N63" i="11"/>
  <c r="E63" i="11"/>
  <c r="N56" i="11"/>
  <c r="E56" i="11"/>
  <c r="N55" i="11"/>
  <c r="E55" i="11"/>
  <c r="N41" i="11"/>
  <c r="E41" i="11"/>
  <c r="N40" i="11"/>
  <c r="E40" i="11"/>
  <c r="N33" i="11"/>
  <c r="E33" i="11"/>
  <c r="N32" i="11"/>
  <c r="E32" i="11"/>
  <c r="N25" i="11"/>
  <c r="E25" i="11"/>
  <c r="N24" i="11"/>
  <c r="E24" i="11"/>
  <c r="N12" i="11"/>
  <c r="E12" i="11"/>
  <c r="N11" i="11"/>
  <c r="E11" i="11"/>
  <c r="E177" i="12"/>
  <c r="E173" i="12"/>
  <c r="E158" i="12"/>
  <c r="E154" i="12"/>
  <c r="N146" i="12"/>
  <c r="N144" i="12"/>
  <c r="O166" i="13"/>
  <c r="O167" i="13"/>
  <c r="O168" i="13"/>
  <c r="G140" i="13"/>
  <c r="G140" i="12"/>
  <c r="G132" i="13"/>
  <c r="G132" i="12"/>
  <c r="E68" i="16"/>
  <c r="G121" i="13"/>
  <c r="G121" i="12"/>
  <c r="N16" i="11"/>
  <c r="E16" i="11"/>
  <c r="N15" i="11"/>
  <c r="E15" i="11"/>
  <c r="N8" i="11"/>
  <c r="E8" i="11"/>
  <c r="N7" i="11"/>
  <c r="E175" i="12"/>
  <c r="E171" i="12"/>
  <c r="E168" i="12"/>
  <c r="E167" i="12"/>
  <c r="E166" i="12"/>
  <c r="E156" i="12"/>
  <c r="E152" i="12"/>
  <c r="E149" i="12"/>
  <c r="E145" i="12"/>
  <c r="E143" i="12"/>
  <c r="N136" i="12"/>
  <c r="N134" i="12"/>
  <c r="E120" i="12"/>
  <c r="N111" i="12"/>
  <c r="E66" i="12"/>
  <c r="N64" i="12"/>
  <c r="E44" i="12"/>
  <c r="E40" i="12"/>
  <c r="E31" i="12"/>
  <c r="E178" i="13"/>
  <c r="E177" i="13"/>
  <c r="E172" i="13"/>
  <c r="E154" i="13"/>
  <c r="E150" i="13"/>
  <c r="E146" i="13"/>
  <c r="E135" i="13"/>
  <c r="E123" i="13"/>
  <c r="E121" i="13"/>
  <c r="E114" i="13"/>
  <c r="N66" i="13"/>
  <c r="N63" i="13"/>
  <c r="N59" i="13"/>
  <c r="N54" i="13"/>
  <c r="E45" i="13"/>
  <c r="E37" i="13"/>
  <c r="E32" i="13"/>
  <c r="E154" i="14"/>
  <c r="N146" i="14"/>
  <c r="N139" i="14"/>
  <c r="N134" i="14"/>
  <c r="E123" i="14"/>
  <c r="E174" i="15"/>
  <c r="E168" i="15"/>
  <c r="E166" i="15"/>
  <c r="E160" i="15"/>
  <c r="E155" i="15"/>
  <c r="N138" i="15"/>
  <c r="E131" i="15"/>
  <c r="E126" i="15"/>
  <c r="E122" i="15"/>
  <c r="N115" i="15"/>
  <c r="E111" i="15"/>
  <c r="E72" i="15"/>
  <c r="N66" i="15"/>
  <c r="E66" i="15"/>
  <c r="E44" i="15"/>
  <c r="E37" i="15"/>
  <c r="E26" i="15"/>
  <c r="E24" i="15"/>
  <c r="E10" i="15"/>
  <c r="E177" i="16"/>
  <c r="E154" i="16"/>
  <c r="E150" i="16"/>
  <c r="E142" i="16"/>
  <c r="E138" i="16"/>
  <c r="N135" i="16"/>
  <c r="N124" i="16"/>
  <c r="N120" i="16"/>
  <c r="N116" i="16"/>
  <c r="N112" i="16"/>
  <c r="N60" i="16"/>
  <c r="N43" i="16"/>
  <c r="E33" i="16"/>
  <c r="N30" i="16"/>
  <c r="N29" i="16"/>
  <c r="N23" i="16"/>
  <c r="N16" i="16"/>
  <c r="N14" i="16"/>
  <c r="E13" i="16"/>
  <c r="N10" i="16"/>
  <c r="N117" i="12"/>
  <c r="E179" i="13"/>
  <c r="E155" i="13"/>
  <c r="E148" i="13"/>
  <c r="E138" i="13"/>
  <c r="E122" i="13"/>
  <c r="N121" i="13"/>
  <c r="N119" i="13"/>
  <c r="N117" i="13"/>
  <c r="E117" i="13"/>
  <c r="E71" i="13"/>
  <c r="N60" i="13"/>
  <c r="E60" i="13"/>
  <c r="E55" i="13"/>
  <c r="E38" i="13"/>
  <c r="N35" i="13"/>
  <c r="D7" i="13"/>
  <c r="E177" i="14"/>
  <c r="E161" i="14"/>
  <c r="E155" i="14"/>
  <c r="E147" i="14"/>
  <c r="E142" i="14"/>
  <c r="N140" i="14"/>
  <c r="E138" i="14"/>
  <c r="E135" i="14"/>
  <c r="N133" i="14"/>
  <c r="N125" i="14"/>
  <c r="E179" i="15"/>
  <c r="E175" i="15"/>
  <c r="E170" i="15"/>
  <c r="E158" i="15"/>
  <c r="N136" i="15"/>
  <c r="N133" i="15"/>
  <c r="N111" i="15"/>
  <c r="N56" i="15"/>
  <c r="E56" i="15"/>
  <c r="N54" i="15"/>
  <c r="E54" i="15"/>
  <c r="N52" i="15"/>
  <c r="E52" i="15"/>
  <c r="E43" i="15"/>
  <c r="E40" i="15"/>
  <c r="E15" i="15"/>
  <c r="E9" i="15"/>
  <c r="E178" i="16"/>
  <c r="E167" i="16"/>
  <c r="E143" i="16"/>
  <c r="N142" i="16"/>
  <c r="N140" i="16"/>
  <c r="E139" i="16"/>
  <c r="E132" i="16"/>
  <c r="N125" i="16"/>
  <c r="E45" i="16"/>
  <c r="N34" i="16"/>
  <c r="E30" i="16"/>
  <c r="E139" i="13"/>
  <c r="N124" i="13"/>
  <c r="N122" i="13"/>
  <c r="N118" i="13"/>
  <c r="E61" i="13"/>
  <c r="N29" i="13"/>
  <c r="E149" i="14"/>
  <c r="E125" i="14"/>
  <c r="E181" i="15"/>
  <c r="E177" i="15"/>
  <c r="E173" i="15"/>
  <c r="E144" i="15"/>
  <c r="N134" i="15"/>
  <c r="N125" i="15"/>
  <c r="N121" i="15"/>
  <c r="E117" i="15"/>
  <c r="N114" i="15"/>
  <c r="E114" i="15"/>
  <c r="E67" i="15"/>
  <c r="E61" i="15"/>
  <c r="E39" i="15"/>
  <c r="E25" i="15"/>
  <c r="E176" i="16"/>
  <c r="E135" i="16"/>
  <c r="E126" i="16"/>
  <c r="E122" i="16"/>
  <c r="E118" i="16"/>
  <c r="E114" i="16"/>
  <c r="E55" i="16"/>
  <c r="E37" i="16"/>
  <c r="E22" i="16"/>
  <c r="E17" i="16"/>
  <c r="E10" i="16"/>
  <c r="C71" i="16"/>
  <c r="E71" i="16" s="1"/>
  <c r="F69" i="16"/>
  <c r="D68" i="16"/>
  <c r="L67" i="16"/>
  <c r="O66" i="16"/>
  <c r="F66" i="16"/>
  <c r="O65" i="16"/>
  <c r="D65" i="16"/>
  <c r="E65" i="16" s="1"/>
  <c r="L64" i="16"/>
  <c r="N64" i="16" s="1"/>
  <c r="O63" i="16"/>
  <c r="D63" i="16"/>
  <c r="M62" i="16"/>
  <c r="N62" i="16" s="1"/>
  <c r="D62" i="16"/>
  <c r="E62" i="16" s="1"/>
  <c r="L61" i="16"/>
  <c r="O60" i="16"/>
  <c r="D60" i="16"/>
  <c r="E60" i="16" s="1"/>
  <c r="L59" i="16"/>
  <c r="N59" i="16" s="1"/>
  <c r="O58" i="16"/>
  <c r="F58" i="16"/>
  <c r="O57" i="16"/>
  <c r="D57" i="16"/>
  <c r="E57" i="16" s="1"/>
  <c r="L56" i="16"/>
  <c r="N56" i="16" s="1"/>
  <c r="O55" i="16"/>
  <c r="D55" i="16"/>
  <c r="M54" i="16"/>
  <c r="N54" i="16" s="1"/>
  <c r="D54" i="16"/>
  <c r="E54" i="16" s="1"/>
  <c r="L53" i="16"/>
  <c r="O52" i="16"/>
  <c r="D52" i="16"/>
  <c r="E52" i="16" s="1"/>
  <c r="O47" i="16"/>
  <c r="F47" i="16"/>
  <c r="M46" i="16"/>
  <c r="N46" i="16" s="1"/>
  <c r="C46" i="16"/>
  <c r="E46" i="16" s="1"/>
  <c r="F45" i="16"/>
  <c r="M44" i="16"/>
  <c r="C44" i="16"/>
  <c r="F43" i="16"/>
  <c r="M42" i="16"/>
  <c r="N42" i="16" s="1"/>
  <c r="C42" i="16"/>
  <c r="E42" i="16" s="1"/>
  <c r="F41" i="16"/>
  <c r="M40" i="16"/>
  <c r="N40" i="16" s="1"/>
  <c r="C40" i="16"/>
  <c r="L39" i="16"/>
  <c r="N39" i="16" s="1"/>
  <c r="O38" i="16"/>
  <c r="D38" i="16"/>
  <c r="E38" i="16" s="1"/>
  <c r="L37" i="16"/>
  <c r="N37" i="16" s="1"/>
  <c r="O36" i="16"/>
  <c r="D36" i="16"/>
  <c r="L35" i="16"/>
  <c r="N35" i="16" s="1"/>
  <c r="O34" i="16"/>
  <c r="D34" i="16"/>
  <c r="E34" i="16" s="1"/>
  <c r="L33" i="16"/>
  <c r="N33" i="16" s="1"/>
  <c r="O32" i="16"/>
  <c r="D32" i="16"/>
  <c r="M31" i="16"/>
  <c r="N31" i="16" s="1"/>
  <c r="C31" i="16"/>
  <c r="F30" i="16"/>
  <c r="M29" i="16"/>
  <c r="C29" i="16"/>
  <c r="E29" i="16" s="1"/>
  <c r="F28" i="16"/>
  <c r="M27" i="16"/>
  <c r="N27" i="16" s="1"/>
  <c r="C27" i="16"/>
  <c r="F26" i="16"/>
  <c r="M25" i="16"/>
  <c r="N25" i="16" s="1"/>
  <c r="C25" i="16"/>
  <c r="E25" i="16" s="1"/>
  <c r="F24" i="16"/>
  <c r="D23" i="16"/>
  <c r="L22" i="16"/>
  <c r="N22" i="16" s="1"/>
  <c r="L17" i="16"/>
  <c r="N17" i="16" s="1"/>
  <c r="O16" i="16"/>
  <c r="D16" i="16"/>
  <c r="E16" i="16" s="1"/>
  <c r="L15" i="16"/>
  <c r="N15" i="16" s="1"/>
  <c r="O14" i="16"/>
  <c r="D14" i="16"/>
  <c r="L13" i="16"/>
  <c r="N13" i="16" s="1"/>
  <c r="O12" i="16"/>
  <c r="F12" i="16"/>
  <c r="M11" i="16"/>
  <c r="N11" i="16" s="1"/>
  <c r="C11" i="16"/>
  <c r="F10" i="16"/>
  <c r="M9" i="16"/>
  <c r="N9" i="16" s="1"/>
  <c r="C9" i="16"/>
  <c r="F8" i="16"/>
  <c r="M7" i="16"/>
  <c r="N7" i="16" s="1"/>
  <c r="E71" i="12"/>
  <c r="G119" i="13"/>
  <c r="G119" i="12"/>
  <c r="G111" i="13"/>
  <c r="G111" i="12"/>
  <c r="E168" i="11"/>
  <c r="N66" i="11"/>
  <c r="E62" i="11"/>
  <c r="E58" i="11"/>
  <c r="N54" i="11"/>
  <c r="N47" i="11"/>
  <c r="N43" i="11"/>
  <c r="E39" i="11"/>
  <c r="N35" i="11"/>
  <c r="N31" i="11"/>
  <c r="N27" i="11"/>
  <c r="E23" i="11"/>
  <c r="E14" i="11"/>
  <c r="N10" i="11"/>
  <c r="E160" i="12"/>
  <c r="E157" i="12"/>
  <c r="N145" i="12"/>
  <c r="E144" i="12"/>
  <c r="N137" i="12"/>
  <c r="E136" i="12"/>
  <c r="E36" i="12"/>
  <c r="N27" i="12"/>
  <c r="E24" i="12"/>
  <c r="E115" i="13"/>
  <c r="E156" i="14"/>
  <c r="N135" i="14"/>
  <c r="E161" i="15"/>
  <c r="E156" i="15"/>
  <c r="E151" i="15"/>
  <c r="E33" i="15"/>
  <c r="E177" i="11"/>
  <c r="E176" i="11"/>
  <c r="O170" i="11"/>
  <c r="E170" i="11"/>
  <c r="E156" i="11"/>
  <c r="E155" i="11"/>
  <c r="E148" i="11"/>
  <c r="E147" i="11"/>
  <c r="N143" i="11"/>
  <c r="E143" i="11"/>
  <c r="N139" i="11"/>
  <c r="E139" i="11"/>
  <c r="N135" i="11"/>
  <c r="E135" i="11"/>
  <c r="N131" i="11"/>
  <c r="E131" i="11"/>
  <c r="N124" i="11"/>
  <c r="E124" i="11"/>
  <c r="N120" i="11"/>
  <c r="E120" i="11"/>
  <c r="N116" i="11"/>
  <c r="E116" i="11"/>
  <c r="N112" i="11"/>
  <c r="E112" i="11"/>
  <c r="E7" i="11"/>
  <c r="E180" i="12"/>
  <c r="G176" i="12"/>
  <c r="E161" i="12"/>
  <c r="G157" i="12"/>
  <c r="E148" i="12"/>
  <c r="E146" i="12"/>
  <c r="G144" i="12"/>
  <c r="N139" i="12"/>
  <c r="E138" i="12"/>
  <c r="G136" i="12"/>
  <c r="N133" i="12"/>
  <c r="N125" i="12"/>
  <c r="G123" i="12"/>
  <c r="N120" i="12"/>
  <c r="E117" i="12"/>
  <c r="G113" i="12"/>
  <c r="E65" i="12"/>
  <c r="N63" i="12"/>
  <c r="N58" i="12"/>
  <c r="E55" i="12"/>
  <c r="N52" i="12"/>
  <c r="N45" i="12"/>
  <c r="N39" i="12"/>
  <c r="N30" i="12"/>
  <c r="M29" i="12"/>
  <c r="O28" i="12"/>
  <c r="D28" i="12"/>
  <c r="E28" i="12" s="1"/>
  <c r="F27" i="12"/>
  <c r="M26" i="12"/>
  <c r="O25" i="12"/>
  <c r="O24" i="12"/>
  <c r="L23" i="12"/>
  <c r="M16" i="12"/>
  <c r="L15" i="12"/>
  <c r="F14" i="12"/>
  <c r="L12" i="12"/>
  <c r="D11" i="12"/>
  <c r="E11" i="12" s="1"/>
  <c r="O9" i="12"/>
  <c r="E181" i="13"/>
  <c r="E169" i="14"/>
  <c r="E72" i="11"/>
  <c r="E66" i="11"/>
  <c r="N62" i="11"/>
  <c r="N58" i="11"/>
  <c r="E54" i="11"/>
  <c r="E47" i="11"/>
  <c r="E43" i="11"/>
  <c r="N39" i="11"/>
  <c r="E35" i="11"/>
  <c r="E31" i="11"/>
  <c r="E27" i="11"/>
  <c r="N23" i="11"/>
  <c r="N14" i="11"/>
  <c r="E10" i="11"/>
  <c r="E179" i="12"/>
  <c r="E176" i="12"/>
  <c r="E133" i="12"/>
  <c r="E125" i="12"/>
  <c r="N118" i="12"/>
  <c r="N66" i="12"/>
  <c r="E63" i="12"/>
  <c r="N56" i="12"/>
  <c r="N43" i="12"/>
  <c r="E118" i="13"/>
  <c r="G180" i="12"/>
  <c r="G125" i="12"/>
  <c r="G115" i="12"/>
  <c r="N26" i="12"/>
  <c r="M7" i="12"/>
  <c r="N7" i="12" s="1"/>
  <c r="C7" i="12"/>
  <c r="E7" i="12" s="1"/>
  <c r="O7" i="12"/>
  <c r="M8" i="12"/>
  <c r="N8" i="12" s="1"/>
  <c r="L9" i="12"/>
  <c r="L10" i="12"/>
  <c r="F11" i="12"/>
  <c r="D12" i="12"/>
  <c r="C13" i="12"/>
  <c r="E13" i="12" s="1"/>
  <c r="O13" i="12"/>
  <c r="M14" i="12"/>
  <c r="N14" i="12" s="1"/>
  <c r="D7" i="12"/>
  <c r="F8" i="12"/>
  <c r="F9" i="12"/>
  <c r="M10" i="12"/>
  <c r="L11" i="12"/>
  <c r="M12" i="12"/>
  <c r="D14" i="12"/>
  <c r="D15" i="12"/>
  <c r="E15" i="12" s="1"/>
  <c r="D16" i="12"/>
  <c r="C17" i="12"/>
  <c r="E17" i="12" s="1"/>
  <c r="O17" i="12"/>
  <c r="D22" i="12"/>
  <c r="E22" i="12" s="1"/>
  <c r="O22" i="12"/>
  <c r="M23" i="12"/>
  <c r="L24" i="12"/>
  <c r="L25" i="12"/>
  <c r="N25" i="12" s="1"/>
  <c r="D26" i="12"/>
  <c r="E26" i="12" s="1"/>
  <c r="O27" i="12"/>
  <c r="L28" i="12"/>
  <c r="N28" i="12" s="1"/>
  <c r="C29" i="12"/>
  <c r="E29" i="12" s="1"/>
  <c r="L29" i="12"/>
  <c r="N29" i="12" s="1"/>
  <c r="D30" i="12"/>
  <c r="E30" i="12" s="1"/>
  <c r="O31" i="12"/>
  <c r="O32" i="12"/>
  <c r="F33" i="12"/>
  <c r="O33" i="12"/>
  <c r="L34" i="12"/>
  <c r="N34" i="12" s="1"/>
  <c r="D35" i="12"/>
  <c r="E35" i="12" s="1"/>
  <c r="O35" i="12"/>
  <c r="O36" i="12"/>
  <c r="F37" i="12"/>
  <c r="O37" i="12"/>
  <c r="L38" i="12"/>
  <c r="N38" i="12" s="1"/>
  <c r="D39" i="12"/>
  <c r="E39" i="12" s="1"/>
  <c r="O39" i="12"/>
  <c r="O40" i="12"/>
  <c r="F41" i="12"/>
  <c r="O41" i="12"/>
  <c r="L42" i="12"/>
  <c r="N42" i="12" s="1"/>
  <c r="D43" i="12"/>
  <c r="E43" i="12" s="1"/>
  <c r="O43" i="12"/>
  <c r="O44" i="12"/>
  <c r="F45" i="12"/>
  <c r="C46" i="12"/>
  <c r="E46" i="12" s="1"/>
  <c r="L46" i="12"/>
  <c r="N46" i="12" s="1"/>
  <c r="C47" i="12"/>
  <c r="E47" i="12" s="1"/>
  <c r="L47" i="12"/>
  <c r="N47" i="12" s="1"/>
  <c r="F52" i="12"/>
  <c r="C53" i="12"/>
  <c r="E53" i="12" s="1"/>
  <c r="L53" i="12"/>
  <c r="N53" i="12" s="1"/>
  <c r="D54" i="12"/>
  <c r="E54" i="12" s="1"/>
  <c r="M54" i="12"/>
  <c r="N54" i="12" s="1"/>
  <c r="F55" i="12"/>
  <c r="O56" i="12"/>
  <c r="O57" i="12"/>
  <c r="F58" i="12"/>
  <c r="C59" i="12"/>
  <c r="E59" i="12" s="1"/>
  <c r="L59" i="12"/>
  <c r="N59" i="12" s="1"/>
  <c r="C60" i="12"/>
  <c r="E60" i="12" s="1"/>
  <c r="L60" i="12"/>
  <c r="N60" i="12" s="1"/>
  <c r="D61" i="12"/>
  <c r="E61" i="12" s="1"/>
  <c r="M61" i="12"/>
  <c r="N61" i="12" s="1"/>
  <c r="D62" i="12"/>
  <c r="E62" i="12" s="1"/>
  <c r="M62" i="12"/>
  <c r="N62" i="12" s="1"/>
  <c r="F63" i="12"/>
  <c r="O64" i="12"/>
  <c r="O65" i="12"/>
  <c r="F66" i="12"/>
  <c r="C67" i="12"/>
  <c r="E67" i="12" s="1"/>
  <c r="L67" i="12"/>
  <c r="N67" i="12" s="1"/>
  <c r="C68" i="12"/>
  <c r="E68" i="12" s="1"/>
  <c r="C69" i="12"/>
  <c r="E69" i="12" s="1"/>
  <c r="D70" i="12"/>
  <c r="E70" i="12" s="1"/>
  <c r="D71" i="12"/>
  <c r="D72" i="12"/>
  <c r="E72" i="12" s="1"/>
  <c r="D85" i="12"/>
  <c r="D86" i="12"/>
  <c r="C87" i="12"/>
  <c r="C88" i="12"/>
  <c r="M88" i="12"/>
  <c r="M89" i="12"/>
  <c r="L90" i="12"/>
  <c r="L91" i="12"/>
  <c r="D97" i="12"/>
  <c r="D98" i="12"/>
  <c r="C99" i="12"/>
  <c r="C100" i="12"/>
  <c r="M100" i="12"/>
  <c r="M101" i="12"/>
  <c r="L102" i="12"/>
  <c r="L103" i="12"/>
  <c r="D105" i="12"/>
  <c r="O111" i="12"/>
  <c r="F112" i="12"/>
  <c r="C113" i="12"/>
  <c r="E113" i="12" s="1"/>
  <c r="L113" i="12"/>
  <c r="N113" i="12" s="1"/>
  <c r="C114" i="12"/>
  <c r="E114" i="12" s="1"/>
  <c r="L114" i="12"/>
  <c r="N114" i="12" s="1"/>
  <c r="D115" i="12"/>
  <c r="E115" i="12" s="1"/>
  <c r="M115" i="12"/>
  <c r="N115" i="12" s="1"/>
  <c r="D116" i="12"/>
  <c r="E116" i="12" s="1"/>
  <c r="M116" i="12"/>
  <c r="N116" i="12" s="1"/>
  <c r="F117" i="12"/>
  <c r="O118" i="12"/>
  <c r="O119" i="12"/>
  <c r="F120" i="12"/>
  <c r="C121" i="12"/>
  <c r="E121" i="12" s="1"/>
  <c r="L121" i="12"/>
  <c r="N121" i="12" s="1"/>
  <c r="C122" i="12"/>
  <c r="E122" i="12" s="1"/>
  <c r="L122" i="12"/>
  <c r="N122" i="12" s="1"/>
  <c r="D123" i="12"/>
  <c r="E123" i="12" s="1"/>
  <c r="M123" i="12"/>
  <c r="N123" i="12" s="1"/>
  <c r="D124" i="12"/>
  <c r="E124" i="12" s="1"/>
  <c r="M124" i="12"/>
  <c r="N124" i="12" s="1"/>
  <c r="F125" i="12"/>
  <c r="O126" i="12"/>
  <c r="D131" i="12"/>
  <c r="E131" i="12" s="1"/>
  <c r="M131" i="12"/>
  <c r="N131" i="12" s="1"/>
  <c r="F132" i="12"/>
  <c r="O133" i="12"/>
  <c r="E42" i="13"/>
  <c r="N143" i="14"/>
  <c r="N119" i="14"/>
  <c r="E152" i="13"/>
  <c r="E151" i="13"/>
  <c r="N146" i="13"/>
  <c r="E144" i="13"/>
  <c r="N133" i="13"/>
  <c r="E133" i="13"/>
  <c r="E64" i="13"/>
  <c r="E56" i="13"/>
  <c r="N45" i="13"/>
  <c r="N42" i="13"/>
  <c r="E33" i="13"/>
  <c r="E176" i="14"/>
  <c r="E117" i="14"/>
  <c r="E176" i="15"/>
  <c r="E171" i="15"/>
  <c r="E121" i="15"/>
  <c r="N114" i="14"/>
  <c r="E112" i="14"/>
  <c r="O166" i="14"/>
  <c r="O167" i="14"/>
  <c r="O168" i="14"/>
  <c r="E175" i="13"/>
  <c r="E173" i="13"/>
  <c r="E168" i="13"/>
  <c r="E166" i="13"/>
  <c r="E160" i="13"/>
  <c r="E158" i="13"/>
  <c r="E153" i="13"/>
  <c r="N145" i="13"/>
  <c r="N144" i="13"/>
  <c r="E142" i="13"/>
  <c r="N137" i="13"/>
  <c r="N136" i="13"/>
  <c r="E134" i="13"/>
  <c r="N126" i="13"/>
  <c r="N125" i="13"/>
  <c r="E125" i="13"/>
  <c r="E119" i="13"/>
  <c r="N116" i="13"/>
  <c r="N115" i="13"/>
  <c r="E68" i="13"/>
  <c r="N65" i="13"/>
  <c r="N61" i="13"/>
  <c r="N57" i="13"/>
  <c r="N53" i="13"/>
  <c r="E47" i="13"/>
  <c r="E43" i="13"/>
  <c r="N38" i="13"/>
  <c r="N34" i="13"/>
  <c r="N30" i="13"/>
  <c r="E27" i="13"/>
  <c r="E179" i="14"/>
  <c r="E171" i="14"/>
  <c r="E166" i="14"/>
  <c r="N122" i="14"/>
  <c r="F7" i="14"/>
  <c r="M9" i="14"/>
  <c r="F13" i="14"/>
  <c r="D17" i="14"/>
  <c r="L22" i="14"/>
  <c r="M24" i="14"/>
  <c r="F28" i="14"/>
  <c r="O30" i="14"/>
  <c r="M33" i="14"/>
  <c r="C36" i="14"/>
  <c r="O38" i="14"/>
  <c r="M41" i="14"/>
  <c r="C44" i="14"/>
  <c r="O45" i="14"/>
  <c r="C47" i="14"/>
  <c r="C53" i="14"/>
  <c r="M54" i="14"/>
  <c r="O55" i="14"/>
  <c r="C57" i="14"/>
  <c r="M58" i="14"/>
  <c r="O59" i="14"/>
  <c r="C61" i="14"/>
  <c r="M62" i="14"/>
  <c r="O63" i="14"/>
  <c r="C65" i="14"/>
  <c r="M66" i="14"/>
  <c r="O67" i="14"/>
  <c r="C70" i="14"/>
  <c r="M84" i="14"/>
  <c r="M86" i="14"/>
  <c r="M88" i="14"/>
  <c r="M90" i="14"/>
  <c r="M92" i="14"/>
  <c r="M98" i="14"/>
  <c r="M100" i="14"/>
  <c r="M102" i="14"/>
  <c r="M104" i="14"/>
  <c r="M105" i="14"/>
  <c r="D111" i="14"/>
  <c r="E111" i="14" s="1"/>
  <c r="F112" i="14"/>
  <c r="C113" i="14"/>
  <c r="E113" i="14" s="1"/>
  <c r="M113" i="14"/>
  <c r="N113" i="14" s="1"/>
  <c r="D114" i="14"/>
  <c r="O114" i="14"/>
  <c r="L115" i="14"/>
  <c r="N115" i="14" s="1"/>
  <c r="C116" i="14"/>
  <c r="E116" i="14" s="1"/>
  <c r="M116" i="14"/>
  <c r="F117" i="14"/>
  <c r="O117" i="14"/>
  <c r="L118" i="14"/>
  <c r="N118" i="14" s="1"/>
  <c r="D119" i="14"/>
  <c r="F120" i="14"/>
  <c r="C121" i="14"/>
  <c r="E121" i="14" s="1"/>
  <c r="M121" i="14"/>
  <c r="N121" i="14" s="1"/>
  <c r="D122" i="14"/>
  <c r="E122" i="14" s="1"/>
  <c r="O122" i="14"/>
  <c r="L123" i="14"/>
  <c r="N123" i="14" s="1"/>
  <c r="C124" i="14"/>
  <c r="E124" i="14" s="1"/>
  <c r="M124" i="14"/>
  <c r="N124" i="14" s="1"/>
  <c r="F125" i="14"/>
  <c r="O125" i="14"/>
  <c r="L126" i="14"/>
  <c r="N126" i="14" s="1"/>
  <c r="L131" i="14"/>
  <c r="N131" i="14" s="1"/>
  <c r="D132" i="14"/>
  <c r="E132" i="14" s="1"/>
  <c r="M132" i="14"/>
  <c r="N132" i="14" s="1"/>
  <c r="D133" i="14"/>
  <c r="O133" i="14"/>
  <c r="F134" i="14"/>
  <c r="E140" i="15"/>
  <c r="N137" i="15"/>
  <c r="E135" i="15"/>
  <c r="E65" i="15"/>
  <c r="E45" i="15"/>
  <c r="E171" i="13"/>
  <c r="E156" i="13"/>
  <c r="N143" i="13"/>
  <c r="N135" i="13"/>
  <c r="N120" i="13"/>
  <c r="N114" i="13"/>
  <c r="E67" i="13"/>
  <c r="E66" i="13"/>
  <c r="E62" i="13"/>
  <c r="E58" i="13"/>
  <c r="E54" i="13"/>
  <c r="E39" i="13"/>
  <c r="E35" i="13"/>
  <c r="E31" i="13"/>
  <c r="N28" i="13"/>
  <c r="E174" i="14"/>
  <c r="E160" i="14"/>
  <c r="E152" i="14"/>
  <c r="N145" i="14"/>
  <c r="N141" i="14"/>
  <c r="N137" i="14"/>
  <c r="O119" i="14"/>
  <c r="C119" i="14"/>
  <c r="E119" i="14" s="1"/>
  <c r="D118" i="14"/>
  <c r="E118" i="14" s="1"/>
  <c r="L117" i="14"/>
  <c r="N117" i="14" s="1"/>
  <c r="L116" i="14"/>
  <c r="N116" i="14" s="1"/>
  <c r="C115" i="14"/>
  <c r="E115" i="14" s="1"/>
  <c r="C114" i="14"/>
  <c r="F113" i="14"/>
  <c r="L112" i="14"/>
  <c r="N112" i="14" s="1"/>
  <c r="M111" i="14"/>
  <c r="N111" i="14" s="1"/>
  <c r="C105" i="14"/>
  <c r="C102" i="14"/>
  <c r="M99" i="14"/>
  <c r="C97" i="14"/>
  <c r="C90" i="14"/>
  <c r="M87" i="14"/>
  <c r="C85" i="14"/>
  <c r="F69" i="14"/>
  <c r="C67" i="14"/>
  <c r="M65" i="14"/>
  <c r="M63" i="14"/>
  <c r="O61" i="14"/>
  <c r="C60" i="14"/>
  <c r="E60" i="14" s="1"/>
  <c r="C58" i="14"/>
  <c r="M56" i="14"/>
  <c r="O54" i="14"/>
  <c r="O52" i="14"/>
  <c r="M46" i="14"/>
  <c r="O44" i="14"/>
  <c r="O40" i="14"/>
  <c r="M37" i="14"/>
  <c r="C34" i="14"/>
  <c r="C30" i="14"/>
  <c r="F27" i="14"/>
  <c r="C23" i="14"/>
  <c r="E23" i="14" s="1"/>
  <c r="L16" i="14"/>
  <c r="F12" i="14"/>
  <c r="C8" i="14"/>
  <c r="E150" i="15"/>
  <c r="E149" i="15"/>
  <c r="N146" i="15"/>
  <c r="N145" i="15"/>
  <c r="E143" i="15"/>
  <c r="N135" i="15"/>
  <c r="E178" i="15"/>
  <c r="E169" i="15"/>
  <c r="E167" i="15"/>
  <c r="E154" i="15"/>
  <c r="E152" i="15"/>
  <c r="E147" i="15"/>
  <c r="N142" i="15"/>
  <c r="N141" i="15"/>
  <c r="E139" i="15"/>
  <c r="E134" i="15"/>
  <c r="E41" i="15"/>
  <c r="E133" i="15"/>
  <c r="N123" i="15"/>
  <c r="N122" i="15"/>
  <c r="E120" i="15"/>
  <c r="N117" i="15"/>
  <c r="N112" i="15"/>
  <c r="E112" i="15"/>
  <c r="E69" i="15"/>
  <c r="E68" i="15"/>
  <c r="N60" i="15"/>
  <c r="E60" i="15"/>
  <c r="N46" i="15"/>
  <c r="N42" i="15"/>
  <c r="N38" i="15"/>
  <c r="N34" i="15"/>
  <c r="N30" i="15"/>
  <c r="N29" i="15"/>
  <c r="E27" i="15"/>
  <c r="N22" i="15"/>
  <c r="N16" i="15"/>
  <c r="E16" i="15"/>
  <c r="N8" i="15"/>
  <c r="E8" i="15"/>
  <c r="E180" i="16"/>
  <c r="E179" i="16"/>
  <c r="E174" i="16"/>
  <c r="E159" i="16"/>
  <c r="E157" i="16"/>
  <c r="E152" i="16"/>
  <c r="E145" i="16"/>
  <c r="E144" i="16"/>
  <c r="N141" i="16"/>
  <c r="E137" i="16"/>
  <c r="E136" i="16"/>
  <c r="N133" i="16"/>
  <c r="N126" i="16"/>
  <c r="N122" i="16"/>
  <c r="N65" i="16"/>
  <c r="N61" i="16"/>
  <c r="N57" i="16"/>
  <c r="N53" i="16"/>
  <c r="E47" i="16"/>
  <c r="N44" i="16"/>
  <c r="E40" i="16"/>
  <c r="E39" i="16"/>
  <c r="N36" i="16"/>
  <c r="E32" i="16"/>
  <c r="E31" i="16"/>
  <c r="N28" i="16"/>
  <c r="E24" i="16"/>
  <c r="E23" i="16"/>
  <c r="E15" i="16"/>
  <c r="E12" i="16"/>
  <c r="E11" i="16"/>
  <c r="N132" i="15"/>
  <c r="N131" i="15"/>
  <c r="N126" i="15"/>
  <c r="E124" i="15"/>
  <c r="N119" i="15"/>
  <c r="N118" i="15"/>
  <c r="N116" i="15"/>
  <c r="E116" i="15"/>
  <c r="N113" i="15"/>
  <c r="N64" i="15"/>
  <c r="E64" i="15"/>
  <c r="N61" i="15"/>
  <c r="N44" i="15"/>
  <c r="N40" i="15"/>
  <c r="N36" i="15"/>
  <c r="N32" i="15"/>
  <c r="N26" i="15"/>
  <c r="N25" i="15"/>
  <c r="E23" i="15"/>
  <c r="N12" i="15"/>
  <c r="E12" i="15"/>
  <c r="E172" i="16"/>
  <c r="E171" i="16"/>
  <c r="E166" i="16"/>
  <c r="E160" i="16"/>
  <c r="E149" i="16"/>
  <c r="E146" i="16"/>
  <c r="N145" i="16"/>
  <c r="E141" i="16"/>
  <c r="E140" i="16"/>
  <c r="N137" i="16"/>
  <c r="E133" i="16"/>
  <c r="N132" i="16"/>
  <c r="E131" i="16"/>
  <c r="N123" i="16"/>
  <c r="E121" i="16"/>
  <c r="E117" i="16"/>
  <c r="E113" i="16"/>
  <c r="N67" i="16"/>
  <c r="N63" i="16"/>
  <c r="N55" i="16"/>
  <c r="E44" i="16"/>
  <c r="E43" i="16"/>
  <c r="E36" i="16"/>
  <c r="E35" i="16"/>
  <c r="N32" i="16"/>
  <c r="E28" i="16"/>
  <c r="E27" i="16"/>
  <c r="N24" i="16"/>
  <c r="E14" i="16"/>
  <c r="E9" i="16"/>
  <c r="E7" i="16"/>
  <c r="G175" i="15"/>
  <c r="G175" i="16"/>
  <c r="G175" i="14"/>
  <c r="G175" i="13"/>
  <c r="G168" i="15"/>
  <c r="G168" i="16"/>
  <c r="G168" i="14"/>
  <c r="G168" i="13"/>
  <c r="P141" i="16"/>
  <c r="P141" i="15"/>
  <c r="P141" i="14"/>
  <c r="P141" i="13"/>
  <c r="P137" i="16"/>
  <c r="P137" i="15"/>
  <c r="P137" i="14"/>
  <c r="P137" i="13"/>
  <c r="P133" i="16"/>
  <c r="P133" i="15"/>
  <c r="P133" i="14"/>
  <c r="P133" i="13"/>
  <c r="P124" i="16"/>
  <c r="P124" i="15"/>
  <c r="P124" i="14"/>
  <c r="P124" i="13"/>
  <c r="P112" i="16"/>
  <c r="P112" i="15"/>
  <c r="P112" i="14"/>
  <c r="P112" i="13"/>
  <c r="N104" i="16"/>
  <c r="N104" i="15"/>
  <c r="N104" i="14"/>
  <c r="N104" i="13"/>
  <c r="N102" i="16"/>
  <c r="N102" i="15"/>
  <c r="N102" i="14"/>
  <c r="N102" i="13"/>
  <c r="N92" i="16"/>
  <c r="N92" i="15"/>
  <c r="N92" i="14"/>
  <c r="N92" i="13"/>
  <c r="N90" i="16"/>
  <c r="N90" i="15"/>
  <c r="N90" i="14"/>
  <c r="N90" i="13"/>
  <c r="N88" i="16"/>
  <c r="N88" i="15"/>
  <c r="N88" i="14"/>
  <c r="N88" i="13"/>
  <c r="N86" i="16"/>
  <c r="N86" i="15"/>
  <c r="N86" i="14"/>
  <c r="N86" i="13"/>
  <c r="P60" i="16"/>
  <c r="P60" i="15"/>
  <c r="P60" i="14"/>
  <c r="P60" i="13"/>
  <c r="P52" i="16"/>
  <c r="P52" i="15"/>
  <c r="P52" i="14"/>
  <c r="P52" i="13"/>
  <c r="P43" i="16"/>
  <c r="P43" i="15"/>
  <c r="P43" i="14"/>
  <c r="P43" i="13"/>
  <c r="P37" i="16"/>
  <c r="P37" i="15"/>
  <c r="P37" i="14"/>
  <c r="P37" i="13"/>
  <c r="P33" i="16"/>
  <c r="P33" i="15"/>
  <c r="P33" i="14"/>
  <c r="P33" i="13"/>
  <c r="P25" i="16"/>
  <c r="P25" i="15"/>
  <c r="P25" i="14"/>
  <c r="P25" i="13"/>
  <c r="P23" i="16"/>
  <c r="P23" i="15"/>
  <c r="P23" i="14"/>
  <c r="P23" i="13"/>
  <c r="G147" i="16"/>
  <c r="G147" i="15"/>
  <c r="G147" i="14"/>
  <c r="G147" i="13"/>
  <c r="G143" i="16"/>
  <c r="G143" i="15"/>
  <c r="G143" i="14"/>
  <c r="G143" i="13"/>
  <c r="G141" i="16"/>
  <c r="G141" i="15"/>
  <c r="G141" i="14"/>
  <c r="G141" i="13"/>
  <c r="G139" i="16"/>
  <c r="G139" i="15"/>
  <c r="G139" i="14"/>
  <c r="G139" i="13"/>
  <c r="G137" i="16"/>
  <c r="G137" i="15"/>
  <c r="G137" i="14"/>
  <c r="G137" i="13"/>
  <c r="G135" i="16"/>
  <c r="G135" i="15"/>
  <c r="G135" i="14"/>
  <c r="G135" i="13"/>
  <c r="G133" i="16"/>
  <c r="G133" i="15"/>
  <c r="G133" i="14"/>
  <c r="G133" i="13"/>
  <c r="G131" i="16"/>
  <c r="G131" i="15"/>
  <c r="G131" i="14"/>
  <c r="G131" i="13"/>
  <c r="G126" i="16"/>
  <c r="G126" i="15"/>
  <c r="G126" i="14"/>
  <c r="G126" i="13"/>
  <c r="G124" i="16"/>
  <c r="G124" i="15"/>
  <c r="G124" i="14"/>
  <c r="G124" i="13"/>
  <c r="G122" i="16"/>
  <c r="G122" i="15"/>
  <c r="G122" i="14"/>
  <c r="G122" i="13"/>
  <c r="G120" i="16"/>
  <c r="G120" i="14"/>
  <c r="G120" i="13"/>
  <c r="G120" i="15"/>
  <c r="G118" i="16"/>
  <c r="G118" i="15"/>
  <c r="G118" i="14"/>
  <c r="G118" i="13"/>
  <c r="G116" i="16"/>
  <c r="G116" i="15"/>
  <c r="G116" i="14"/>
  <c r="G116" i="13"/>
  <c r="G114" i="16"/>
  <c r="G114" i="15"/>
  <c r="G114" i="14"/>
  <c r="G114" i="13"/>
  <c r="G112" i="16"/>
  <c r="G112" i="15"/>
  <c r="G112" i="14"/>
  <c r="G112" i="13"/>
  <c r="E105" i="16"/>
  <c r="E105" i="15"/>
  <c r="E105" i="14"/>
  <c r="E105" i="13"/>
  <c r="E103" i="16"/>
  <c r="E103" i="15"/>
  <c r="E103" i="13"/>
  <c r="E101" i="16"/>
  <c r="E101" i="15"/>
  <c r="E101" i="14"/>
  <c r="E101" i="13"/>
  <c r="E99" i="16"/>
  <c r="E99" i="15"/>
  <c r="E99" i="14"/>
  <c r="E99" i="13"/>
  <c r="E97" i="16"/>
  <c r="E97" i="15"/>
  <c r="E97" i="14"/>
  <c r="E97" i="13"/>
  <c r="E91" i="16"/>
  <c r="E91" i="15"/>
  <c r="E91" i="14"/>
  <c r="E91" i="13"/>
  <c r="E89" i="16"/>
  <c r="E89" i="15"/>
  <c r="E89" i="14"/>
  <c r="E89" i="13"/>
  <c r="E87" i="16"/>
  <c r="E87" i="15"/>
  <c r="E87" i="14"/>
  <c r="E87" i="13"/>
  <c r="E85" i="16"/>
  <c r="E85" i="15"/>
  <c r="E85" i="14"/>
  <c r="E85" i="13"/>
  <c r="G72" i="16"/>
  <c r="G72" i="15"/>
  <c r="G72" i="14"/>
  <c r="G72" i="13"/>
  <c r="G68" i="16"/>
  <c r="G68" i="15"/>
  <c r="G68" i="14"/>
  <c r="G68" i="13"/>
  <c r="G66" i="16"/>
  <c r="G66" i="15"/>
  <c r="G66" i="14"/>
  <c r="G66" i="13"/>
  <c r="G64" i="16"/>
  <c r="G64" i="15"/>
  <c r="G64" i="14"/>
  <c r="G64" i="13"/>
  <c r="G62" i="16"/>
  <c r="G62" i="15"/>
  <c r="G62" i="14"/>
  <c r="G62" i="13"/>
  <c r="G60" i="16"/>
  <c r="G60" i="15"/>
  <c r="G60" i="14"/>
  <c r="G60" i="13"/>
  <c r="G58" i="16"/>
  <c r="G58" i="15"/>
  <c r="G58" i="14"/>
  <c r="G58" i="13"/>
  <c r="G56" i="16"/>
  <c r="G56" i="15"/>
  <c r="G56" i="14"/>
  <c r="G56" i="13"/>
  <c r="G54" i="16"/>
  <c r="G54" i="15"/>
  <c r="G54" i="14"/>
  <c r="G54" i="13"/>
  <c r="G52" i="16"/>
  <c r="G52" i="15"/>
  <c r="G52" i="14"/>
  <c r="G52" i="13"/>
  <c r="G47" i="16"/>
  <c r="G47" i="15"/>
  <c r="G47" i="14"/>
  <c r="G47" i="13"/>
  <c r="G45" i="16"/>
  <c r="G45" i="15"/>
  <c r="G45" i="14"/>
  <c r="G45" i="13"/>
  <c r="G43" i="16"/>
  <c r="G43" i="15"/>
  <c r="G43" i="14"/>
  <c r="G43" i="13"/>
  <c r="G43" i="12"/>
  <c r="G41" i="16"/>
  <c r="G41" i="15"/>
  <c r="G41" i="14"/>
  <c r="G41" i="13"/>
  <c r="G41" i="12"/>
  <c r="G39" i="16"/>
  <c r="G39" i="15"/>
  <c r="G39" i="14"/>
  <c r="G39" i="12"/>
  <c r="G37" i="16"/>
  <c r="G37" i="15"/>
  <c r="G37" i="14"/>
  <c r="G37" i="13"/>
  <c r="G37" i="12"/>
  <c r="G35" i="16"/>
  <c r="G35" i="15"/>
  <c r="G35" i="14"/>
  <c r="G35" i="13"/>
  <c r="G35" i="12"/>
  <c r="G33" i="16"/>
  <c r="G33" i="15"/>
  <c r="G33" i="14"/>
  <c r="G33" i="13"/>
  <c r="G33" i="12"/>
  <c r="G31" i="16"/>
  <c r="G31" i="15"/>
  <c r="G31" i="14"/>
  <c r="G31" i="12"/>
  <c r="G29" i="16"/>
  <c r="G29" i="15"/>
  <c r="G29" i="14"/>
  <c r="G29" i="13"/>
  <c r="G29" i="12"/>
  <c r="G27" i="16"/>
  <c r="G27" i="15"/>
  <c r="G27" i="14"/>
  <c r="G27" i="13"/>
  <c r="G27" i="12"/>
  <c r="G25" i="16"/>
  <c r="G25" i="15"/>
  <c r="G25" i="14"/>
  <c r="G25" i="13"/>
  <c r="G25" i="12"/>
  <c r="G23" i="16"/>
  <c r="G23" i="15"/>
  <c r="G23" i="14"/>
  <c r="G23" i="13"/>
  <c r="G23" i="12"/>
  <c r="G16" i="16"/>
  <c r="G16" i="15"/>
  <c r="G16" i="14"/>
  <c r="G16" i="13"/>
  <c r="G16" i="12"/>
  <c r="G14" i="16"/>
  <c r="G14" i="15"/>
  <c r="G14" i="14"/>
  <c r="G14" i="13"/>
  <c r="G14" i="12"/>
  <c r="G12" i="16"/>
  <c r="G12" i="15"/>
  <c r="G12" i="14"/>
  <c r="G12" i="13"/>
  <c r="G12" i="12"/>
  <c r="G10" i="16"/>
  <c r="G10" i="15"/>
  <c r="G10" i="14"/>
  <c r="G10" i="13"/>
  <c r="G10" i="12"/>
  <c r="G8" i="16"/>
  <c r="G8" i="15"/>
  <c r="G8" i="14"/>
  <c r="G8" i="13"/>
  <c r="G8" i="12"/>
  <c r="G175" i="12"/>
  <c r="G168" i="12"/>
  <c r="P141" i="12"/>
  <c r="P137" i="12"/>
  <c r="P135" i="12"/>
  <c r="P133" i="12"/>
  <c r="P124" i="12"/>
  <c r="P112" i="12"/>
  <c r="N104" i="12"/>
  <c r="N102" i="12"/>
  <c r="N92" i="12"/>
  <c r="N90" i="12"/>
  <c r="N88" i="12"/>
  <c r="N86" i="12"/>
  <c r="P60" i="12"/>
  <c r="P52" i="12"/>
  <c r="E42" i="12"/>
  <c r="E38" i="12"/>
  <c r="E34" i="12"/>
  <c r="P25" i="12"/>
  <c r="N23" i="12"/>
  <c r="N12" i="12"/>
  <c r="G31" i="13"/>
  <c r="G179" i="15"/>
  <c r="G179" i="16"/>
  <c r="G179" i="14"/>
  <c r="G179" i="13"/>
  <c r="G152" i="16"/>
  <c r="G152" i="15"/>
  <c r="G152" i="14"/>
  <c r="G152" i="13"/>
  <c r="P143" i="15"/>
  <c r="P143" i="16"/>
  <c r="P143" i="13"/>
  <c r="P139" i="15"/>
  <c r="P139" i="16"/>
  <c r="P139" i="14"/>
  <c r="P139" i="13"/>
  <c r="P135" i="15"/>
  <c r="P135" i="16"/>
  <c r="P135" i="13"/>
  <c r="P126" i="15"/>
  <c r="P126" i="16"/>
  <c r="P126" i="14"/>
  <c r="P126" i="13"/>
  <c r="P122" i="15"/>
  <c r="P122" i="16"/>
  <c r="P122" i="14"/>
  <c r="P122" i="13"/>
  <c r="P120" i="16"/>
  <c r="P120" i="15"/>
  <c r="P120" i="14"/>
  <c r="P120" i="13"/>
  <c r="P116" i="16"/>
  <c r="P116" i="15"/>
  <c r="P116" i="14"/>
  <c r="P116" i="13"/>
  <c r="N100" i="16"/>
  <c r="N100" i="15"/>
  <c r="N100" i="14"/>
  <c r="N100" i="13"/>
  <c r="N98" i="16"/>
  <c r="N98" i="15"/>
  <c r="N98" i="14"/>
  <c r="N98" i="13"/>
  <c r="N84" i="16"/>
  <c r="N84" i="15"/>
  <c r="N84" i="14"/>
  <c r="N84" i="13"/>
  <c r="G69" i="16"/>
  <c r="G69" i="15"/>
  <c r="G69" i="14"/>
  <c r="G69" i="13"/>
  <c r="P64" i="16"/>
  <c r="P64" i="15"/>
  <c r="P64" i="14"/>
  <c r="P64" i="13"/>
  <c r="P54" i="16"/>
  <c r="P54" i="15"/>
  <c r="P54" i="14"/>
  <c r="P54" i="13"/>
  <c r="P47" i="16"/>
  <c r="P47" i="15"/>
  <c r="P47" i="14"/>
  <c r="P47" i="13"/>
  <c r="P45" i="16"/>
  <c r="P45" i="15"/>
  <c r="P45" i="14"/>
  <c r="P45" i="13"/>
  <c r="P41" i="16"/>
  <c r="P41" i="15"/>
  <c r="P41" i="14"/>
  <c r="P41" i="13"/>
  <c r="P35" i="16"/>
  <c r="P35" i="15"/>
  <c r="P35" i="14"/>
  <c r="P35" i="13"/>
  <c r="P29" i="16"/>
  <c r="P29" i="15"/>
  <c r="P29" i="14"/>
  <c r="P29" i="13"/>
  <c r="P16" i="16"/>
  <c r="P16" i="15"/>
  <c r="P16" i="14"/>
  <c r="P16" i="13"/>
  <c r="P10" i="16"/>
  <c r="P10" i="15"/>
  <c r="P10" i="14"/>
  <c r="P10" i="13"/>
  <c r="P8" i="16"/>
  <c r="P8" i="15"/>
  <c r="P8" i="14"/>
  <c r="P8" i="13"/>
  <c r="G174" i="16"/>
  <c r="G174" i="15"/>
  <c r="G174" i="14"/>
  <c r="G174" i="13"/>
  <c r="G170" i="16"/>
  <c r="G170" i="15"/>
  <c r="G170" i="14"/>
  <c r="G170" i="13"/>
  <c r="G159" i="16"/>
  <c r="G159" i="15"/>
  <c r="G159" i="14"/>
  <c r="G159" i="13"/>
  <c r="G155" i="16"/>
  <c r="G155" i="15"/>
  <c r="G155" i="14"/>
  <c r="G155" i="13"/>
  <c r="G151" i="16"/>
  <c r="G151" i="15"/>
  <c r="G151" i="14"/>
  <c r="G151" i="13"/>
  <c r="G181" i="16"/>
  <c r="G181" i="15"/>
  <c r="G181" i="14"/>
  <c r="G177" i="16"/>
  <c r="G177" i="15"/>
  <c r="G177" i="14"/>
  <c r="G173" i="16"/>
  <c r="G173" i="15"/>
  <c r="G173" i="14"/>
  <c r="G173" i="13"/>
  <c r="G169" i="16"/>
  <c r="G169" i="15"/>
  <c r="G169" i="14"/>
  <c r="G169" i="13"/>
  <c r="G167" i="16"/>
  <c r="G167" i="15"/>
  <c r="G167" i="14"/>
  <c r="G167" i="13"/>
  <c r="G158" i="16"/>
  <c r="G158" i="15"/>
  <c r="G158" i="14"/>
  <c r="G158" i="13"/>
  <c r="G154" i="16"/>
  <c r="G154" i="15"/>
  <c r="G154" i="14"/>
  <c r="G154" i="13"/>
  <c r="G150" i="16"/>
  <c r="G150" i="15"/>
  <c r="G150" i="14"/>
  <c r="G150" i="13"/>
  <c r="P146" i="16"/>
  <c r="P146" i="15"/>
  <c r="P146" i="14"/>
  <c r="P146" i="13"/>
  <c r="P144" i="16"/>
  <c r="P144" i="15"/>
  <c r="P144" i="14"/>
  <c r="P144" i="13"/>
  <c r="P142" i="16"/>
  <c r="P142" i="15"/>
  <c r="P142" i="14"/>
  <c r="P142" i="13"/>
  <c r="P140" i="16"/>
  <c r="P140" i="15"/>
  <c r="P140" i="14"/>
  <c r="P140" i="13"/>
  <c r="P138" i="16"/>
  <c r="P138" i="15"/>
  <c r="P138" i="14"/>
  <c r="P138" i="13"/>
  <c r="P136" i="16"/>
  <c r="P136" i="15"/>
  <c r="P136" i="14"/>
  <c r="P136" i="13"/>
  <c r="P134" i="16"/>
  <c r="P134" i="15"/>
  <c r="P134" i="14"/>
  <c r="P134" i="13"/>
  <c r="P132" i="16"/>
  <c r="P132" i="15"/>
  <c r="P132" i="14"/>
  <c r="P132" i="13"/>
  <c r="P125" i="16"/>
  <c r="P125" i="15"/>
  <c r="P125" i="14"/>
  <c r="P125" i="13"/>
  <c r="P123" i="16"/>
  <c r="P123" i="15"/>
  <c r="P123" i="14"/>
  <c r="P123" i="13"/>
  <c r="P121" i="16"/>
  <c r="P121" i="15"/>
  <c r="P121" i="14"/>
  <c r="P121" i="13"/>
  <c r="P119" i="16"/>
  <c r="P119" i="15"/>
  <c r="P119" i="14"/>
  <c r="P119" i="13"/>
  <c r="P117" i="16"/>
  <c r="P117" i="15"/>
  <c r="P117" i="14"/>
  <c r="P117" i="13"/>
  <c r="P115" i="16"/>
  <c r="P115" i="15"/>
  <c r="P115" i="14"/>
  <c r="P115" i="13"/>
  <c r="P113" i="16"/>
  <c r="P113" i="15"/>
  <c r="P113" i="14"/>
  <c r="P113" i="13"/>
  <c r="P111" i="16"/>
  <c r="P111" i="15"/>
  <c r="P111" i="14"/>
  <c r="P111" i="13"/>
  <c r="N105" i="16"/>
  <c r="N105" i="15"/>
  <c r="N105" i="14"/>
  <c r="N105" i="13"/>
  <c r="N103" i="16"/>
  <c r="N103" i="15"/>
  <c r="N103" i="14"/>
  <c r="N103" i="13"/>
  <c r="N101" i="16"/>
  <c r="N101" i="15"/>
  <c r="N101" i="14"/>
  <c r="N99" i="16"/>
  <c r="N99" i="15"/>
  <c r="N99" i="14"/>
  <c r="N99" i="13"/>
  <c r="N97" i="16"/>
  <c r="N97" i="15"/>
  <c r="N97" i="14"/>
  <c r="N91" i="16"/>
  <c r="N91" i="15"/>
  <c r="N91" i="14"/>
  <c r="N91" i="13"/>
  <c r="N89" i="16"/>
  <c r="N89" i="15"/>
  <c r="N89" i="14"/>
  <c r="N87" i="16"/>
  <c r="N87" i="15"/>
  <c r="N87" i="14"/>
  <c r="N87" i="13"/>
  <c r="N85" i="16"/>
  <c r="N85" i="15"/>
  <c r="N85" i="14"/>
  <c r="G71" i="16"/>
  <c r="G71" i="15"/>
  <c r="G71" i="14"/>
  <c r="G71" i="13"/>
  <c r="P67" i="16"/>
  <c r="P67" i="15"/>
  <c r="P67" i="14"/>
  <c r="P67" i="13"/>
  <c r="P65" i="16"/>
  <c r="P65" i="15"/>
  <c r="P65" i="14"/>
  <c r="P65" i="13"/>
  <c r="P63" i="16"/>
  <c r="P63" i="15"/>
  <c r="P63" i="14"/>
  <c r="P63" i="13"/>
  <c r="P61" i="16"/>
  <c r="P61" i="15"/>
  <c r="P61" i="14"/>
  <c r="P61" i="13"/>
  <c r="P59" i="16"/>
  <c r="P59" i="15"/>
  <c r="P59" i="14"/>
  <c r="P59" i="13"/>
  <c r="P57" i="16"/>
  <c r="P57" i="15"/>
  <c r="P57" i="14"/>
  <c r="P57" i="13"/>
  <c r="P55" i="16"/>
  <c r="P55" i="15"/>
  <c r="P55" i="14"/>
  <c r="P55" i="13"/>
  <c r="P53" i="16"/>
  <c r="P53" i="15"/>
  <c r="P53" i="14"/>
  <c r="P53" i="13"/>
  <c r="P46" i="16"/>
  <c r="P46" i="15"/>
  <c r="P46" i="14"/>
  <c r="P46" i="13"/>
  <c r="P44" i="16"/>
  <c r="P44" i="15"/>
  <c r="P44" i="14"/>
  <c r="P44" i="13"/>
  <c r="P42" i="16"/>
  <c r="P42" i="15"/>
  <c r="P42" i="14"/>
  <c r="P42" i="13"/>
  <c r="P40" i="16"/>
  <c r="P40" i="15"/>
  <c r="P40" i="14"/>
  <c r="P40" i="13"/>
  <c r="P38" i="16"/>
  <c r="P38" i="15"/>
  <c r="P38" i="14"/>
  <c r="P38" i="13"/>
  <c r="P36" i="16"/>
  <c r="P36" i="15"/>
  <c r="P36" i="14"/>
  <c r="P36" i="13"/>
  <c r="P34" i="16"/>
  <c r="P34" i="15"/>
  <c r="P34" i="14"/>
  <c r="P34" i="13"/>
  <c r="P32" i="16"/>
  <c r="P32" i="15"/>
  <c r="P32" i="14"/>
  <c r="P32" i="13"/>
  <c r="P30" i="16"/>
  <c r="P30" i="15"/>
  <c r="P30" i="14"/>
  <c r="P30" i="13"/>
  <c r="P30" i="12"/>
  <c r="P28" i="16"/>
  <c r="P28" i="15"/>
  <c r="P28" i="14"/>
  <c r="P28" i="13"/>
  <c r="P28" i="12"/>
  <c r="P26" i="16"/>
  <c r="P26" i="15"/>
  <c r="P26" i="14"/>
  <c r="P26" i="13"/>
  <c r="P26" i="12"/>
  <c r="P24" i="16"/>
  <c r="P24" i="15"/>
  <c r="P24" i="14"/>
  <c r="P24" i="13"/>
  <c r="P24" i="12"/>
  <c r="P22" i="16"/>
  <c r="P22" i="15"/>
  <c r="P22" i="14"/>
  <c r="P22" i="13"/>
  <c r="P22" i="12"/>
  <c r="P17" i="16"/>
  <c r="P17" i="15"/>
  <c r="P17" i="14"/>
  <c r="P17" i="13"/>
  <c r="P17" i="12"/>
  <c r="P15" i="16"/>
  <c r="P15" i="15"/>
  <c r="P15" i="14"/>
  <c r="P15" i="13"/>
  <c r="P15" i="12"/>
  <c r="P13" i="16"/>
  <c r="P13" i="15"/>
  <c r="P13" i="14"/>
  <c r="P13" i="13"/>
  <c r="P13" i="12"/>
  <c r="P11" i="16"/>
  <c r="P11" i="15"/>
  <c r="P11" i="14"/>
  <c r="P11" i="13"/>
  <c r="P11" i="12"/>
  <c r="P9" i="16"/>
  <c r="P9" i="15"/>
  <c r="P9" i="14"/>
  <c r="P9" i="13"/>
  <c r="P9" i="12"/>
  <c r="P7" i="16"/>
  <c r="P7" i="15"/>
  <c r="P7" i="14"/>
  <c r="P7" i="13"/>
  <c r="P7" i="12"/>
  <c r="G174" i="12"/>
  <c r="G170" i="12"/>
  <c r="G159" i="12"/>
  <c r="G155" i="12"/>
  <c r="G151" i="12"/>
  <c r="G147" i="12"/>
  <c r="G143" i="12"/>
  <c r="G141" i="12"/>
  <c r="G139" i="12"/>
  <c r="G137" i="12"/>
  <c r="G135" i="12"/>
  <c r="G133" i="12"/>
  <c r="G131" i="12"/>
  <c r="G126" i="12"/>
  <c r="G124" i="12"/>
  <c r="G122" i="12"/>
  <c r="G120" i="12"/>
  <c r="G118" i="12"/>
  <c r="G116" i="12"/>
  <c r="G114" i="12"/>
  <c r="G112" i="12"/>
  <c r="E105" i="12"/>
  <c r="E103" i="12"/>
  <c r="E101" i="12"/>
  <c r="E99" i="12"/>
  <c r="E97" i="12"/>
  <c r="E91" i="12"/>
  <c r="E89" i="12"/>
  <c r="E87" i="12"/>
  <c r="E85" i="12"/>
  <c r="G72" i="12"/>
  <c r="G68" i="12"/>
  <c r="G66" i="12"/>
  <c r="G64" i="12"/>
  <c r="G62" i="12"/>
  <c r="G60" i="12"/>
  <c r="G58" i="12"/>
  <c r="G56" i="12"/>
  <c r="G54" i="12"/>
  <c r="G52" i="12"/>
  <c r="G47" i="12"/>
  <c r="G45" i="12"/>
  <c r="P41" i="12"/>
  <c r="P37" i="12"/>
  <c r="P33" i="12"/>
  <c r="N89" i="13"/>
  <c r="G171" i="15"/>
  <c r="G171" i="16"/>
  <c r="G171" i="14"/>
  <c r="G171" i="13"/>
  <c r="G166" i="15"/>
  <c r="G166" i="16"/>
  <c r="G166" i="14"/>
  <c r="G166" i="13"/>
  <c r="G160" i="16"/>
  <c r="G160" i="15"/>
  <c r="G160" i="14"/>
  <c r="G160" i="13"/>
  <c r="G156" i="15"/>
  <c r="G156" i="16"/>
  <c r="G156" i="13"/>
  <c r="G148" i="15"/>
  <c r="G148" i="16"/>
  <c r="G148" i="14"/>
  <c r="G148" i="13"/>
  <c r="P145" i="16"/>
  <c r="P145" i="15"/>
  <c r="P145" i="14"/>
  <c r="P145" i="13"/>
  <c r="P131" i="16"/>
  <c r="P131" i="15"/>
  <c r="P131" i="14"/>
  <c r="P131" i="13"/>
  <c r="P118" i="16"/>
  <c r="P118" i="15"/>
  <c r="P118" i="14"/>
  <c r="P118" i="13"/>
  <c r="P114" i="16"/>
  <c r="P114" i="15"/>
  <c r="P114" i="14"/>
  <c r="P114" i="13"/>
  <c r="P66" i="16"/>
  <c r="P66" i="15"/>
  <c r="P66" i="14"/>
  <c r="P66" i="13"/>
  <c r="P62" i="16"/>
  <c r="P62" i="15"/>
  <c r="P62" i="14"/>
  <c r="P62" i="13"/>
  <c r="P58" i="16"/>
  <c r="P58" i="15"/>
  <c r="P58" i="14"/>
  <c r="P58" i="13"/>
  <c r="P56" i="16"/>
  <c r="P56" i="15"/>
  <c r="P56" i="14"/>
  <c r="P56" i="13"/>
  <c r="P39" i="16"/>
  <c r="P39" i="15"/>
  <c r="P39" i="14"/>
  <c r="P39" i="13"/>
  <c r="P31" i="16"/>
  <c r="P31" i="15"/>
  <c r="P31" i="14"/>
  <c r="P31" i="13"/>
  <c r="P27" i="16"/>
  <c r="P27" i="15"/>
  <c r="P27" i="14"/>
  <c r="P27" i="13"/>
  <c r="P14" i="16"/>
  <c r="P14" i="15"/>
  <c r="P14" i="13"/>
  <c r="P14" i="14"/>
  <c r="P12" i="16"/>
  <c r="P12" i="15"/>
  <c r="P12" i="14"/>
  <c r="P12" i="13"/>
  <c r="P43" i="12"/>
  <c r="P35" i="12"/>
  <c r="P143" i="14"/>
  <c r="G178" i="16"/>
  <c r="G178" i="15"/>
  <c r="G178" i="14"/>
  <c r="G178" i="13"/>
  <c r="G145" i="16"/>
  <c r="G145" i="15"/>
  <c r="G145" i="14"/>
  <c r="G145" i="13"/>
  <c r="G180" i="16"/>
  <c r="G180" i="15"/>
  <c r="G180" i="14"/>
  <c r="G176" i="16"/>
  <c r="G176" i="15"/>
  <c r="G176" i="14"/>
  <c r="G172" i="16"/>
  <c r="G172" i="15"/>
  <c r="G172" i="14"/>
  <c r="G161" i="16"/>
  <c r="G161" i="15"/>
  <c r="G161" i="14"/>
  <c r="G157" i="16"/>
  <c r="G157" i="15"/>
  <c r="G157" i="14"/>
  <c r="G153" i="16"/>
  <c r="G153" i="15"/>
  <c r="G153" i="14"/>
  <c r="G149" i="16"/>
  <c r="G149" i="15"/>
  <c r="G149" i="14"/>
  <c r="G146" i="16"/>
  <c r="G146" i="15"/>
  <c r="G146" i="14"/>
  <c r="G144" i="16"/>
  <c r="G144" i="15"/>
  <c r="G144" i="14"/>
  <c r="G142" i="16"/>
  <c r="G142" i="15"/>
  <c r="G142" i="14"/>
  <c r="G140" i="16"/>
  <c r="G140" i="15"/>
  <c r="G140" i="14"/>
  <c r="G138" i="16"/>
  <c r="G138" i="15"/>
  <c r="G138" i="14"/>
  <c r="G136" i="16"/>
  <c r="G136" i="15"/>
  <c r="G136" i="14"/>
  <c r="G134" i="16"/>
  <c r="G134" i="15"/>
  <c r="G134" i="14"/>
  <c r="G132" i="16"/>
  <c r="G132" i="15"/>
  <c r="G132" i="14"/>
  <c r="G125" i="16"/>
  <c r="G125" i="15"/>
  <c r="G125" i="14"/>
  <c r="G123" i="16"/>
  <c r="G123" i="15"/>
  <c r="G123" i="14"/>
  <c r="G121" i="16"/>
  <c r="G121" i="15"/>
  <c r="G121" i="14"/>
  <c r="G119" i="16"/>
  <c r="G119" i="15"/>
  <c r="G119" i="14"/>
  <c r="G117" i="16"/>
  <c r="G117" i="15"/>
  <c r="G117" i="14"/>
  <c r="G115" i="16"/>
  <c r="G115" i="15"/>
  <c r="G115" i="14"/>
  <c r="G113" i="16"/>
  <c r="G113" i="15"/>
  <c r="G113" i="14"/>
  <c r="G111" i="16"/>
  <c r="G111" i="15"/>
  <c r="G111" i="14"/>
  <c r="E104" i="16"/>
  <c r="E104" i="15"/>
  <c r="E104" i="13"/>
  <c r="E104" i="14"/>
  <c r="E102" i="16"/>
  <c r="E102" i="15"/>
  <c r="E102" i="14"/>
  <c r="E102" i="13"/>
  <c r="E100" i="16"/>
  <c r="E100" i="15"/>
  <c r="E100" i="13"/>
  <c r="E100" i="14"/>
  <c r="E98" i="16"/>
  <c r="E98" i="15"/>
  <c r="E98" i="14"/>
  <c r="E98" i="13"/>
  <c r="E92" i="16"/>
  <c r="E92" i="15"/>
  <c r="E92" i="13"/>
  <c r="E92" i="14"/>
  <c r="E90" i="16"/>
  <c r="E90" i="15"/>
  <c r="E90" i="14"/>
  <c r="E90" i="13"/>
  <c r="E88" i="16"/>
  <c r="E88" i="15"/>
  <c r="E88" i="13"/>
  <c r="E88" i="14"/>
  <c r="E86" i="16"/>
  <c r="E86" i="15"/>
  <c r="E86" i="14"/>
  <c r="E86" i="13"/>
  <c r="E84" i="16"/>
  <c r="E84" i="15"/>
  <c r="E84" i="13"/>
  <c r="E84" i="14"/>
  <c r="G70" i="16"/>
  <c r="G70" i="15"/>
  <c r="G70" i="14"/>
  <c r="G70" i="13"/>
  <c r="G67" i="16"/>
  <c r="G67" i="15"/>
  <c r="G67" i="13"/>
  <c r="G67" i="14"/>
  <c r="G65" i="16"/>
  <c r="G65" i="15"/>
  <c r="G65" i="14"/>
  <c r="G65" i="13"/>
  <c r="G63" i="16"/>
  <c r="G63" i="15"/>
  <c r="G63" i="13"/>
  <c r="G63" i="14"/>
  <c r="G61" i="16"/>
  <c r="G61" i="15"/>
  <c r="G61" i="14"/>
  <c r="G61" i="13"/>
  <c r="G59" i="16"/>
  <c r="G59" i="15"/>
  <c r="G59" i="13"/>
  <c r="G59" i="14"/>
  <c r="G57" i="16"/>
  <c r="G57" i="14"/>
  <c r="G57" i="13"/>
  <c r="G57" i="15"/>
  <c r="G55" i="16"/>
  <c r="G55" i="15"/>
  <c r="G55" i="13"/>
  <c r="G55" i="14"/>
  <c r="G53" i="16"/>
  <c r="G53" i="14"/>
  <c r="G53" i="13"/>
  <c r="G53" i="15"/>
  <c r="G46" i="16"/>
  <c r="G46" i="15"/>
  <c r="G46" i="13"/>
  <c r="G46" i="14"/>
  <c r="G44" i="16"/>
  <c r="G44" i="15"/>
  <c r="G44" i="13"/>
  <c r="G44" i="14"/>
  <c r="G42" i="16"/>
  <c r="G42" i="15"/>
  <c r="G42" i="14"/>
  <c r="G42" i="13"/>
  <c r="G40" i="16"/>
  <c r="G40" i="15"/>
  <c r="G40" i="14"/>
  <c r="G40" i="13"/>
  <c r="G38" i="16"/>
  <c r="G38" i="15"/>
  <c r="G38" i="13"/>
  <c r="G38" i="14"/>
  <c r="G36" i="16"/>
  <c r="G36" i="15"/>
  <c r="G36" i="13"/>
  <c r="G36" i="14"/>
  <c r="G34" i="16"/>
  <c r="G34" i="15"/>
  <c r="G34" i="14"/>
  <c r="G34" i="13"/>
  <c r="G32" i="16"/>
  <c r="G32" i="15"/>
  <c r="G32" i="14"/>
  <c r="G32" i="13"/>
  <c r="G30" i="16"/>
  <c r="G30" i="15"/>
  <c r="G30" i="13"/>
  <c r="G30" i="14"/>
  <c r="G28" i="16"/>
  <c r="G28" i="15"/>
  <c r="G28" i="14"/>
  <c r="G28" i="13"/>
  <c r="G26" i="16"/>
  <c r="G26" i="15"/>
  <c r="G26" i="14"/>
  <c r="G26" i="13"/>
  <c r="G24" i="16"/>
  <c r="G24" i="15"/>
  <c r="G24" i="14"/>
  <c r="G24" i="13"/>
  <c r="G22" i="16"/>
  <c r="G22" i="15"/>
  <c r="G22" i="14"/>
  <c r="G22" i="13"/>
  <c r="G17" i="16"/>
  <c r="G17" i="15"/>
  <c r="G17" i="14"/>
  <c r="G17" i="13"/>
  <c r="G15" i="16"/>
  <c r="G15" i="15"/>
  <c r="G15" i="14"/>
  <c r="G15" i="13"/>
  <c r="G13" i="16"/>
  <c r="G13" i="15"/>
  <c r="G13" i="14"/>
  <c r="G13" i="13"/>
  <c r="G11" i="16"/>
  <c r="G11" i="15"/>
  <c r="G11" i="14"/>
  <c r="G11" i="13"/>
  <c r="G9" i="16"/>
  <c r="G9" i="15"/>
  <c r="G9" i="14"/>
  <c r="G9" i="13"/>
  <c r="G7" i="16"/>
  <c r="G7" i="15"/>
  <c r="G7" i="14"/>
  <c r="G7" i="13"/>
  <c r="G181" i="12"/>
  <c r="G177" i="12"/>
  <c r="G173" i="12"/>
  <c r="G169" i="12"/>
  <c r="G167" i="12"/>
  <c r="G158" i="12"/>
  <c r="G154" i="12"/>
  <c r="G150" i="12"/>
  <c r="P146" i="12"/>
  <c r="P144" i="12"/>
  <c r="P142" i="12"/>
  <c r="P140" i="12"/>
  <c r="P138" i="12"/>
  <c r="P136" i="12"/>
  <c r="P134" i="12"/>
  <c r="P132" i="12"/>
  <c r="P125" i="12"/>
  <c r="P123" i="12"/>
  <c r="P121" i="12"/>
  <c r="P119" i="12"/>
  <c r="P117" i="12"/>
  <c r="P115" i="12"/>
  <c r="P113" i="12"/>
  <c r="P111" i="12"/>
  <c r="N105" i="12"/>
  <c r="N103" i="12"/>
  <c r="N101" i="12"/>
  <c r="N99" i="12"/>
  <c r="N97" i="12"/>
  <c r="N91" i="12"/>
  <c r="N89" i="12"/>
  <c r="N87" i="12"/>
  <c r="N85" i="12"/>
  <c r="G71" i="12"/>
  <c r="P67" i="12"/>
  <c r="P65" i="12"/>
  <c r="P63" i="12"/>
  <c r="P61" i="12"/>
  <c r="P59" i="12"/>
  <c r="P57" i="12"/>
  <c r="P55" i="12"/>
  <c r="P53" i="12"/>
  <c r="P46" i="12"/>
  <c r="P44" i="12"/>
  <c r="P40" i="12"/>
  <c r="P36" i="12"/>
  <c r="P32" i="12"/>
  <c r="E32" i="12"/>
  <c r="G24" i="12"/>
  <c r="P23" i="12"/>
  <c r="N16" i="12"/>
  <c r="G13" i="12"/>
  <c r="P12" i="12"/>
  <c r="G172" i="13"/>
  <c r="G161" i="13"/>
  <c r="G153" i="13"/>
  <c r="G146" i="13"/>
  <c r="G142" i="13"/>
  <c r="G138" i="13"/>
  <c r="G134" i="13"/>
  <c r="N85" i="13"/>
  <c r="G156" i="14"/>
  <c r="E103" i="14"/>
  <c r="C25" i="12"/>
  <c r="E25" i="12" s="1"/>
  <c r="M24" i="12"/>
  <c r="O23" i="12"/>
  <c r="C23" i="12"/>
  <c r="E23" i="12" s="1"/>
  <c r="M22" i="12"/>
  <c r="N22" i="12" s="1"/>
  <c r="M17" i="12"/>
  <c r="N17" i="12" s="1"/>
  <c r="O16" i="12"/>
  <c r="C16" i="12"/>
  <c r="E16" i="12" s="1"/>
  <c r="M15" i="12"/>
  <c r="N15" i="12" s="1"/>
  <c r="O14" i="12"/>
  <c r="C14" i="12"/>
  <c r="E14" i="12" s="1"/>
  <c r="M13" i="12"/>
  <c r="N13" i="12" s="1"/>
  <c r="O12" i="12"/>
  <c r="C12" i="12"/>
  <c r="E12" i="12" s="1"/>
  <c r="M11" i="12"/>
  <c r="N11" i="12" s="1"/>
  <c r="O10" i="12"/>
  <c r="C10" i="12"/>
  <c r="E10" i="12" s="1"/>
  <c r="M9" i="12"/>
  <c r="N9" i="12" s="1"/>
  <c r="O8" i="12"/>
  <c r="C8" i="12"/>
  <c r="E8" i="12" s="1"/>
  <c r="N44" i="13"/>
  <c r="N36" i="13"/>
  <c r="E25" i="13"/>
  <c r="N17" i="13"/>
  <c r="N15" i="13"/>
  <c r="N13" i="13"/>
  <c r="N11" i="13"/>
  <c r="N9" i="13"/>
  <c r="N7" i="13"/>
  <c r="E178" i="14"/>
  <c r="E151" i="14"/>
  <c r="E141" i="14"/>
  <c r="E133" i="14"/>
  <c r="E126" i="14"/>
  <c r="E62" i="14"/>
  <c r="N40" i="13"/>
  <c r="N32" i="13"/>
  <c r="N26" i="13"/>
  <c r="N24" i="13"/>
  <c r="N22" i="13"/>
  <c r="E170" i="14"/>
  <c r="E159" i="14"/>
  <c r="E145" i="14"/>
  <c r="E137" i="14"/>
  <c r="M7" i="14"/>
  <c r="C7" i="14"/>
  <c r="O7" i="14"/>
  <c r="M8" i="14"/>
  <c r="N8" i="14" s="1"/>
  <c r="C9" i="14"/>
  <c r="E9" i="14" s="1"/>
  <c r="O9" i="14"/>
  <c r="M10" i="14"/>
  <c r="C11" i="14"/>
  <c r="O11" i="14"/>
  <c r="M12" i="14"/>
  <c r="C13" i="14"/>
  <c r="O13" i="14"/>
  <c r="M14" i="14"/>
  <c r="C15" i="14"/>
  <c r="O15" i="14"/>
  <c r="M16" i="14"/>
  <c r="N16" i="14" s="1"/>
  <c r="C17" i="14"/>
  <c r="E17" i="14" s="1"/>
  <c r="O17" i="14"/>
  <c r="C22" i="14"/>
  <c r="O22" i="14"/>
  <c r="M23" i="14"/>
  <c r="N23" i="14" s="1"/>
  <c r="C24" i="14"/>
  <c r="E24" i="14" s="1"/>
  <c r="O24" i="14"/>
  <c r="M25" i="14"/>
  <c r="C26" i="14"/>
  <c r="E26" i="14" s="1"/>
  <c r="O26" i="14"/>
  <c r="M27" i="14"/>
  <c r="C28" i="14"/>
  <c r="L7" i="14"/>
  <c r="N7" i="14" s="1"/>
  <c r="D8" i="14"/>
  <c r="E8" i="14" s="1"/>
  <c r="F10" i="14"/>
  <c r="O10" i="14"/>
  <c r="F11" i="14"/>
  <c r="L13" i="14"/>
  <c r="C14" i="14"/>
  <c r="L14" i="14"/>
  <c r="D15" i="14"/>
  <c r="M15" i="14"/>
  <c r="D16" i="14"/>
  <c r="D22" i="14"/>
  <c r="M22" i="14"/>
  <c r="N22" i="14" s="1"/>
  <c r="D23" i="14"/>
  <c r="F25" i="14"/>
  <c r="O25" i="14"/>
  <c r="F26" i="14"/>
  <c r="L28" i="14"/>
  <c r="F29" i="14"/>
  <c r="D30" i="14"/>
  <c r="E30" i="14" s="1"/>
  <c r="L30" i="14"/>
  <c r="N30" i="14" s="1"/>
  <c r="F31" i="14"/>
  <c r="D32" i="14"/>
  <c r="E32" i="14" s="1"/>
  <c r="L32" i="14"/>
  <c r="F33" i="14"/>
  <c r="D34" i="14"/>
  <c r="E34" i="14" s="1"/>
  <c r="L34" i="14"/>
  <c r="F35" i="14"/>
  <c r="D36" i="14"/>
  <c r="E36" i="14" s="1"/>
  <c r="L36" i="14"/>
  <c r="F37" i="14"/>
  <c r="D38" i="14"/>
  <c r="E38" i="14" s="1"/>
  <c r="L38" i="14"/>
  <c r="N38" i="14" s="1"/>
  <c r="F39" i="14"/>
  <c r="D40" i="14"/>
  <c r="E40" i="14" s="1"/>
  <c r="L40" i="14"/>
  <c r="F41" i="14"/>
  <c r="D42" i="14"/>
  <c r="E42" i="14" s="1"/>
  <c r="L42" i="14"/>
  <c r="F43" i="14"/>
  <c r="D44" i="14"/>
  <c r="E44" i="14" s="1"/>
  <c r="L44" i="14"/>
  <c r="F45" i="14"/>
  <c r="D46" i="14"/>
  <c r="E46" i="14" s="1"/>
  <c r="L46" i="14"/>
  <c r="N46" i="14" s="1"/>
  <c r="F47" i="14"/>
  <c r="F52" i="14"/>
  <c r="D53" i="14"/>
  <c r="E53" i="14" s="1"/>
  <c r="L53" i="14"/>
  <c r="N53" i="14" s="1"/>
  <c r="F54" i="14"/>
  <c r="D55" i="14"/>
  <c r="E55" i="14" s="1"/>
  <c r="L55" i="14"/>
  <c r="N55" i="14" s="1"/>
  <c r="F56" i="14"/>
  <c r="D57" i="14"/>
  <c r="E57" i="14" s="1"/>
  <c r="L57" i="14"/>
  <c r="N57" i="14" s="1"/>
  <c r="F58" i="14"/>
  <c r="D59" i="14"/>
  <c r="E59" i="14" s="1"/>
  <c r="L59" i="14"/>
  <c r="N59" i="14" s="1"/>
  <c r="F60" i="14"/>
  <c r="D61" i="14"/>
  <c r="E61" i="14" s="1"/>
  <c r="L61" i="14"/>
  <c r="N61" i="14" s="1"/>
  <c r="F62" i="14"/>
  <c r="D63" i="14"/>
  <c r="E63" i="14" s="1"/>
  <c r="L63" i="14"/>
  <c r="N63" i="14" s="1"/>
  <c r="F64" i="14"/>
  <c r="D65" i="14"/>
  <c r="L65" i="14"/>
  <c r="N65" i="14" s="1"/>
  <c r="F66" i="14"/>
  <c r="D67" i="14"/>
  <c r="E67" i="14" s="1"/>
  <c r="L67" i="14"/>
  <c r="N67" i="14" s="1"/>
  <c r="F68" i="14"/>
  <c r="D70" i="14"/>
  <c r="E70" i="14" s="1"/>
  <c r="C71" i="14"/>
  <c r="E71" i="14" s="1"/>
  <c r="F72" i="14"/>
  <c r="L84" i="14"/>
  <c r="D85" i="14"/>
  <c r="L86" i="14"/>
  <c r="D87" i="14"/>
  <c r="L88" i="14"/>
  <c r="D89" i="14"/>
  <c r="L90" i="14"/>
  <c r="D91" i="14"/>
  <c r="L92" i="14"/>
  <c r="D97" i="14"/>
  <c r="L98" i="14"/>
  <c r="D99" i="14"/>
  <c r="L100" i="14"/>
  <c r="D101" i="14"/>
  <c r="L102" i="14"/>
  <c r="D103" i="14"/>
  <c r="L104" i="14"/>
  <c r="F8" i="14"/>
  <c r="O8" i="14"/>
  <c r="F9" i="14"/>
  <c r="L11" i="14"/>
  <c r="C12" i="14"/>
  <c r="L12" i="14"/>
  <c r="N12" i="14" s="1"/>
  <c r="D13" i="14"/>
  <c r="M13" i="14"/>
  <c r="D14" i="14"/>
  <c r="F16" i="14"/>
  <c r="O16" i="14"/>
  <c r="F17" i="14"/>
  <c r="F23" i="14"/>
  <c r="O23" i="14"/>
  <c r="F24" i="14"/>
  <c r="L26" i="14"/>
  <c r="C27" i="14"/>
  <c r="L27" i="14"/>
  <c r="N27" i="14" s="1"/>
  <c r="D28" i="14"/>
  <c r="M28" i="14"/>
  <c r="C29" i="14"/>
  <c r="O29" i="14"/>
  <c r="M30" i="14"/>
  <c r="C31" i="14"/>
  <c r="O31" i="14"/>
  <c r="M32" i="14"/>
  <c r="C33" i="14"/>
  <c r="O33" i="14"/>
  <c r="M34" i="14"/>
  <c r="C35" i="14"/>
  <c r="E35" i="14" s="1"/>
  <c r="O35" i="14"/>
  <c r="M36" i="14"/>
  <c r="C37" i="14"/>
  <c r="O37" i="14"/>
  <c r="M38" i="14"/>
  <c r="C39" i="14"/>
  <c r="O39" i="14"/>
  <c r="M40" i="14"/>
  <c r="C41" i="14"/>
  <c r="O41" i="14"/>
  <c r="M42" i="14"/>
  <c r="C43" i="14"/>
  <c r="E43" i="14" s="1"/>
  <c r="O43" i="14"/>
  <c r="M44" i="14"/>
  <c r="D7" i="14"/>
  <c r="L9" i="14"/>
  <c r="N9" i="14" s="1"/>
  <c r="C10" i="14"/>
  <c r="E10" i="14" s="1"/>
  <c r="L10" i="14"/>
  <c r="N10" i="14" s="1"/>
  <c r="D11" i="14"/>
  <c r="M11" i="14"/>
  <c r="D12" i="14"/>
  <c r="F14" i="14"/>
  <c r="O14" i="14"/>
  <c r="F15" i="14"/>
  <c r="L17" i="14"/>
  <c r="N17" i="14" s="1"/>
  <c r="F22" i="14"/>
  <c r="L24" i="14"/>
  <c r="N24" i="14" s="1"/>
  <c r="C25" i="14"/>
  <c r="E25" i="14" s="1"/>
  <c r="L25" i="14"/>
  <c r="D26" i="14"/>
  <c r="M26" i="14"/>
  <c r="D27" i="14"/>
  <c r="D29" i="14"/>
  <c r="L29" i="14"/>
  <c r="N29" i="14" s="1"/>
  <c r="F30" i="14"/>
  <c r="D31" i="14"/>
  <c r="L31" i="14"/>
  <c r="N31" i="14" s="1"/>
  <c r="F32" i="14"/>
  <c r="D33" i="14"/>
  <c r="L33" i="14"/>
  <c r="N33" i="14" s="1"/>
  <c r="F34" i="14"/>
  <c r="D35" i="14"/>
  <c r="L35" i="14"/>
  <c r="N35" i="14" s="1"/>
  <c r="F36" i="14"/>
  <c r="D37" i="14"/>
  <c r="L37" i="14"/>
  <c r="F38" i="14"/>
  <c r="D39" i="14"/>
  <c r="L39" i="14"/>
  <c r="N39" i="14" s="1"/>
  <c r="F40" i="14"/>
  <c r="D41" i="14"/>
  <c r="L41" i="14"/>
  <c r="N41" i="14" s="1"/>
  <c r="F42" i="14"/>
  <c r="D43" i="14"/>
  <c r="L43" i="14"/>
  <c r="N43" i="14" s="1"/>
  <c r="F44" i="14"/>
  <c r="D45" i="14"/>
  <c r="E45" i="14" s="1"/>
  <c r="L45" i="14"/>
  <c r="N45" i="14" s="1"/>
  <c r="F46" i="14"/>
  <c r="D47" i="14"/>
  <c r="E47" i="14" s="1"/>
  <c r="L47" i="14"/>
  <c r="N47" i="14" s="1"/>
  <c r="D52" i="14"/>
  <c r="E52" i="14" s="1"/>
  <c r="L52" i="14"/>
  <c r="N52" i="14" s="1"/>
  <c r="F53" i="14"/>
  <c r="D54" i="14"/>
  <c r="E54" i="14" s="1"/>
  <c r="L54" i="14"/>
  <c r="F55" i="14"/>
  <c r="D56" i="14"/>
  <c r="E56" i="14" s="1"/>
  <c r="L56" i="14"/>
  <c r="N56" i="14" s="1"/>
  <c r="F57" i="14"/>
  <c r="D58" i="14"/>
  <c r="E58" i="14" s="1"/>
  <c r="L58" i="14"/>
  <c r="N58" i="14" s="1"/>
  <c r="F59" i="14"/>
  <c r="D60" i="14"/>
  <c r="L60" i="14"/>
  <c r="N60" i="14" s="1"/>
  <c r="F61" i="14"/>
  <c r="D62" i="14"/>
  <c r="L62" i="14"/>
  <c r="N62" i="14" s="1"/>
  <c r="F63" i="14"/>
  <c r="D64" i="14"/>
  <c r="E64" i="14" s="1"/>
  <c r="L64" i="14"/>
  <c r="N64" i="14" s="1"/>
  <c r="F65" i="14"/>
  <c r="D66" i="14"/>
  <c r="E66" i="14" s="1"/>
  <c r="L66" i="14"/>
  <c r="N66" i="14" s="1"/>
  <c r="F67" i="14"/>
  <c r="D68" i="14"/>
  <c r="E68" i="14" s="1"/>
  <c r="C69" i="14"/>
  <c r="E69" i="14" s="1"/>
  <c r="F70" i="14"/>
  <c r="D72" i="14"/>
  <c r="E72" i="14" s="1"/>
  <c r="D84" i="14"/>
  <c r="L85" i="14"/>
  <c r="D86" i="14"/>
  <c r="L87" i="14"/>
  <c r="D88" i="14"/>
  <c r="L89" i="14"/>
  <c r="D90" i="14"/>
  <c r="L91" i="14"/>
  <c r="D92" i="14"/>
  <c r="L97" i="14"/>
  <c r="D98" i="14"/>
  <c r="L99" i="14"/>
  <c r="D100" i="14"/>
  <c r="L101" i="14"/>
  <c r="D102" i="14"/>
  <c r="L103" i="14"/>
  <c r="D104" i="14"/>
  <c r="O28" i="13"/>
  <c r="C28" i="13"/>
  <c r="E28" i="13" s="1"/>
  <c r="M27" i="13"/>
  <c r="N27" i="13" s="1"/>
  <c r="O26" i="13"/>
  <c r="C26" i="13"/>
  <c r="E26" i="13" s="1"/>
  <c r="M25" i="13"/>
  <c r="O24" i="13"/>
  <c r="C24" i="13"/>
  <c r="E24" i="13" s="1"/>
  <c r="M23" i="13"/>
  <c r="O22" i="13"/>
  <c r="C22" i="13"/>
  <c r="E22" i="13" s="1"/>
  <c r="O17" i="13"/>
  <c r="C17" i="13"/>
  <c r="E17" i="13" s="1"/>
  <c r="M16" i="13"/>
  <c r="O15" i="13"/>
  <c r="C15" i="13"/>
  <c r="E15" i="13" s="1"/>
  <c r="M14" i="13"/>
  <c r="O13" i="13"/>
  <c r="C13" i="13"/>
  <c r="E13" i="13" s="1"/>
  <c r="M12" i="13"/>
  <c r="O11" i="13"/>
  <c r="C11" i="13"/>
  <c r="E11" i="13" s="1"/>
  <c r="M10" i="13"/>
  <c r="O9" i="13"/>
  <c r="C9" i="13"/>
  <c r="E9" i="13" s="1"/>
  <c r="M8" i="13"/>
  <c r="O7" i="13"/>
  <c r="C7" i="13"/>
  <c r="E7" i="13" s="1"/>
  <c r="E16" i="14"/>
  <c r="F26" i="13"/>
  <c r="L25" i="13"/>
  <c r="D25" i="13"/>
  <c r="F24" i="13"/>
  <c r="L23" i="13"/>
  <c r="D23" i="13"/>
  <c r="E23" i="13" s="1"/>
  <c r="F22" i="13"/>
  <c r="F17" i="13"/>
  <c r="L16" i="13"/>
  <c r="D16" i="13"/>
  <c r="E16" i="13" s="1"/>
  <c r="F15" i="13"/>
  <c r="L14" i="13"/>
  <c r="D14" i="13"/>
  <c r="E14" i="13" s="1"/>
  <c r="F13" i="13"/>
  <c r="L12" i="13"/>
  <c r="D12" i="13"/>
  <c r="E12" i="13" s="1"/>
  <c r="F11" i="13"/>
  <c r="L10" i="13"/>
  <c r="N10" i="13" s="1"/>
  <c r="D10" i="13"/>
  <c r="E10" i="13" s="1"/>
  <c r="F9" i="13"/>
  <c r="L8" i="13"/>
  <c r="D8" i="13"/>
  <c r="E8" i="13" s="1"/>
  <c r="N15" i="14"/>
  <c r="N67" i="15"/>
  <c r="N63" i="15"/>
  <c r="N59" i="15"/>
  <c r="E71" i="15"/>
  <c r="N65" i="15"/>
  <c r="N47" i="15"/>
  <c r="N45" i="15"/>
  <c r="N43" i="15"/>
  <c r="N41" i="15"/>
  <c r="N39" i="15"/>
  <c r="N37" i="15"/>
  <c r="N35" i="15"/>
  <c r="N33" i="15"/>
  <c r="N31" i="15"/>
  <c r="N15" i="15"/>
  <c r="N11" i="15"/>
  <c r="N7" i="15"/>
  <c r="E151" i="16"/>
  <c r="N57" i="15"/>
  <c r="N55" i="15"/>
  <c r="N53" i="15"/>
  <c r="N13" i="15"/>
  <c r="N9" i="15"/>
  <c r="E125" i="16"/>
  <c r="E115" i="16"/>
  <c r="E63" i="16"/>
  <c r="E123" i="16"/>
  <c r="E119" i="16"/>
  <c r="E111" i="16"/>
  <c r="E67" i="16"/>
  <c r="F129" i="4"/>
  <c r="N164" i="4"/>
  <c r="N50" i="4"/>
  <c r="N20" i="4"/>
  <c r="F165" i="1"/>
  <c r="N165" i="3"/>
  <c r="F50" i="5"/>
  <c r="N129" i="5"/>
  <c r="F50" i="1"/>
  <c r="N109" i="1"/>
  <c r="N165" i="1"/>
  <c r="F50" i="3"/>
  <c r="N20" i="5"/>
  <c r="N50" i="5"/>
  <c r="N50" i="1"/>
  <c r="N50" i="3"/>
  <c r="E37" i="14" l="1"/>
  <c r="E29" i="14"/>
  <c r="E12" i="14"/>
  <c r="E28" i="14"/>
  <c r="N24" i="12"/>
  <c r="E13" i="14"/>
  <c r="N10" i="12"/>
  <c r="N25" i="13"/>
  <c r="N54" i="14"/>
  <c r="N37" i="14"/>
  <c r="E114" i="14"/>
  <c r="N23" i="13"/>
  <c r="E65" i="14"/>
  <c r="N8" i="13"/>
  <c r="N16" i="13"/>
  <c r="E27" i="14"/>
  <c r="N40" i="14"/>
  <c r="N32" i="14"/>
  <c r="N14" i="14"/>
  <c r="E11" i="14"/>
  <c r="N14" i="13"/>
  <c r="E39" i="14"/>
  <c r="E31" i="14"/>
  <c r="N26" i="14"/>
  <c r="N11" i="14"/>
  <c r="N42" i="14"/>
  <c r="N34" i="14"/>
  <c r="E14" i="14"/>
  <c r="E22" i="14"/>
  <c r="N12" i="13"/>
  <c r="N25" i="14"/>
  <c r="E41" i="14"/>
  <c r="E33" i="14"/>
  <c r="N44" i="14"/>
  <c r="N36" i="14"/>
  <c r="N28" i="14"/>
  <c r="N13" i="14"/>
  <c r="E15" i="14"/>
  <c r="E7" i="14"/>
</calcChain>
</file>

<file path=xl/sharedStrings.xml><?xml version="1.0" encoding="utf-8"?>
<sst xmlns="http://schemas.openxmlformats.org/spreadsheetml/2006/main" count="1660" uniqueCount="132">
  <si>
    <t>לוחות שכר באוניברסיטאות - סגל אקדמי זוטר, עמיתי הוראה ומורים מן החוץ</t>
  </si>
  <si>
    <t>פעימה שמינית בגין הסכם השכר עם הסגל האקדמי הזוטר באוניברסיטאות, החל מ-1.1.2023</t>
  </si>
  <si>
    <t>מורה משנה ב'</t>
  </si>
  <si>
    <t>מעודכן לינואר 2023</t>
  </si>
  <si>
    <t>מורה משנה א'</t>
  </si>
  <si>
    <t>שנות ותק</t>
  </si>
  <si>
    <t>שכר משולב כולל ותק</t>
  </si>
  <si>
    <t>תוספת אקדמית (ניידות, ביגוד, טלפון)</t>
  </si>
  <si>
    <t>סך הכול שכר ללא תוספת שחיקה</t>
  </si>
  <si>
    <t>תוספת שחיקה</t>
  </si>
  <si>
    <t>מדריך ד"ר</t>
  </si>
  <si>
    <t xml:space="preserve">מדריך </t>
  </si>
  <si>
    <t>אסיסטנט ב'</t>
  </si>
  <si>
    <t>אסיסטנט א'</t>
  </si>
  <si>
    <t>עודכנו שקלית - מדריך ד"ר, מדריך, אסיסטנט א', אסיסטנט ב', עוזרי הוראה 22 ש"ש, עוזרי הוראה 32 ש"ש, עמית הוראה 1, עמית הוראה א', עמית הוראה ב'</t>
  </si>
  <si>
    <t>מורה עוזר</t>
  </si>
  <si>
    <t>רמה א'</t>
  </si>
  <si>
    <t>רמה ב'</t>
  </si>
  <si>
    <t>רמה ג'</t>
  </si>
  <si>
    <t>רמה ד'</t>
  </si>
  <si>
    <t>עוזרי הוראה</t>
  </si>
  <si>
    <t>על-פי משרה מלאה של 22 ש"ש</t>
  </si>
  <si>
    <t>על-פי משרה מלאה של 32 ש"ש</t>
  </si>
  <si>
    <t xml:space="preserve"> </t>
  </si>
  <si>
    <t>עמית הוראה ב'</t>
  </si>
  <si>
    <t>עמית הוראה א'</t>
  </si>
  <si>
    <t>עמית הוראה 1</t>
  </si>
  <si>
    <t>מורים מן החוץ</t>
  </si>
  <si>
    <t>רמה</t>
  </si>
  <si>
    <t>הדרגות הכלולות</t>
  </si>
  <si>
    <t>תעריף ליחידת הוראה</t>
  </si>
  <si>
    <t>א</t>
  </si>
  <si>
    <t>אסיסטנטים, מדריכים ומורים במסלול המקביל</t>
  </si>
  <si>
    <t>ב</t>
  </si>
  <si>
    <t>מרצה בכיר ומרצה</t>
  </si>
  <si>
    <t>פעימה ראשונה בגין הסכם השכר עם הסגל האקדמי הזוטר באוניברסיטאות, החל מ-1.1.2018</t>
  </si>
  <si>
    <t>מעודכן לינואר 2018</t>
  </si>
  <si>
    <t>₪ 6,887.63</t>
  </si>
  <si>
    <t>₪ 2,173.96</t>
  </si>
  <si>
    <t>₪ 1,268.62</t>
  </si>
  <si>
    <t>₪ 5,840.22</t>
  </si>
  <si>
    <t>₪ 2,141.98</t>
  </si>
  <si>
    <t>₪ 7,982.19</t>
  </si>
  <si>
    <t>₪ 1,117.51</t>
  </si>
  <si>
    <t>₪ 6,955.93</t>
  </si>
  <si>
    <t>₪ 9,129.89</t>
  </si>
  <si>
    <t>₪ 1,278.18</t>
  </si>
  <si>
    <t>₪ 5,897.01</t>
  </si>
  <si>
    <t>₪ 8,038.98</t>
  </si>
  <si>
    <t>₪ 1,125.46</t>
  </si>
  <si>
    <t>₪ 7,024.10</t>
  </si>
  <si>
    <t>₪ 9,198.06</t>
  </si>
  <si>
    <t>₪ 1,287.73</t>
  </si>
  <si>
    <t>₪ 5,953.68</t>
  </si>
  <si>
    <t>₪ 8,095.65</t>
  </si>
  <si>
    <t>₪ 1,133.39</t>
  </si>
  <si>
    <t>₪ 7,092.39</t>
  </si>
  <si>
    <t>₪ 9,266.36</t>
  </si>
  <si>
    <t>₪ 1,297.29</t>
  </si>
  <si>
    <t>₪ 6,010.47</t>
  </si>
  <si>
    <t>₪ 8,152.44</t>
  </si>
  <si>
    <t>₪ 1,141.34</t>
  </si>
  <si>
    <t>₪ 7,160.69</t>
  </si>
  <si>
    <t>₪ 9,334.65</t>
  </si>
  <si>
    <t>₪ 1,306.85</t>
  </si>
  <si>
    <t>₪ 6,067.26</t>
  </si>
  <si>
    <t>₪ 8,209.23</t>
  </si>
  <si>
    <t>₪ 1,149.29</t>
  </si>
  <si>
    <t>₪ 7,228.98</t>
  </si>
  <si>
    <t>₪ 9,402.94</t>
  </si>
  <si>
    <t>₪ 1,316.41</t>
  </si>
  <si>
    <t>₪ 6,123.93</t>
  </si>
  <si>
    <t>₪ 8,265.90</t>
  </si>
  <si>
    <t>₪ 1,157.23</t>
  </si>
  <si>
    <t>₪ 7,297.27</t>
  </si>
  <si>
    <t>₪ 9,471.24</t>
  </si>
  <si>
    <t>₪ 1,325.97</t>
  </si>
  <si>
    <t>₪ 6,180.72</t>
  </si>
  <si>
    <t>₪ 8,322.69</t>
  </si>
  <si>
    <t>₪ 1,165.18</t>
  </si>
  <si>
    <t>₪ 7,365.57</t>
  </si>
  <si>
    <t>₪ 9,539.53</t>
  </si>
  <si>
    <t>₪ 1,335.53</t>
  </si>
  <si>
    <t>₪ 6,237.39</t>
  </si>
  <si>
    <t>₪ 8,379.36</t>
  </si>
  <si>
    <t>₪ 1,173.11</t>
  </si>
  <si>
    <t>₪ 7,433.86</t>
  </si>
  <si>
    <t>₪ 9,607.82</t>
  </si>
  <si>
    <t>₪ 1,345.10</t>
  </si>
  <si>
    <t>₪ 6,294.18</t>
  </si>
  <si>
    <t>₪ 8,436.15</t>
  </si>
  <si>
    <t>₪ 1,181.06</t>
  </si>
  <si>
    <t>₪ 7,502.15</t>
  </si>
  <si>
    <t>₪ 9,676.12</t>
  </si>
  <si>
    <t>₪ 1,354.66</t>
  </si>
  <si>
    <t>₪ 6,350.97</t>
  </si>
  <si>
    <t>₪ 8,492.94</t>
  </si>
  <si>
    <t>₪ 1,189.01</t>
  </si>
  <si>
    <t>₪ 7,570.45</t>
  </si>
  <si>
    <t>₪ 9,744.41</t>
  </si>
  <si>
    <t>₪ 1,364.22</t>
  </si>
  <si>
    <t>₪ 6,407.64</t>
  </si>
  <si>
    <t>₪ 8,549.61</t>
  </si>
  <si>
    <t>₪ 1,196.95</t>
  </si>
  <si>
    <t>עודכנו אחוזית - מורה מן החוץ 1, מורה מן החוץ א', מורה מן החוץ ב', מורה משנה א', מורה משנה ב', מורה עוזר א',ב',ג' וד'</t>
  </si>
  <si>
    <t>פעימה שנייה בגין הסכם השכר עם הסגל האקדמי הזוטר באוניברסיטאות, החל מ-1.7.2019</t>
  </si>
  <si>
    <t>מעודכן ליולי 2019</t>
  </si>
  <si>
    <t>פעימה שלישית בגין הסכם השכר עם הסגל האקדמי הזוטר באוניברסיטאות, החל מ-1.1.2020</t>
  </si>
  <si>
    <t>מעודכן לינואר 2020</t>
  </si>
  <si>
    <t>פעימה רביעית בגין הסכם השכר עם הסגל האקדמי הזוטר באוניברסיטאות, החל מ-1.1.2021</t>
  </si>
  <si>
    <t>מעודכן לינואר 2021</t>
  </si>
  <si>
    <t>פעימה חמישית בגין הסכם השכר עם הסגל האקדמי הזוטר באוניברסיטאות, החל מ-1.9.2021</t>
  </si>
  <si>
    <t>מעודכן לספטמבר 2021</t>
  </si>
  <si>
    <t>פעימה שישית בגין הסכם השכר עם הסגל האקדמי הזוטר באוניברסיטאות, החל מ-1.1.2022</t>
  </si>
  <si>
    <t>מעודכן לינואר 2022</t>
  </si>
  <si>
    <t>פעימה שביעית בגין הסכם השכר עם הסגל האקדמי הזוטר באוניברסיטאות, החל מ-1.9.2022</t>
  </si>
  <si>
    <t>מעודכן לספטמבר 2022</t>
  </si>
  <si>
    <t>פעימה תשיעית בגין הסכם השכר עם הסגל האקדמי הזוטר באוניברסיטאות, החל מ-1.9.2023</t>
  </si>
  <si>
    <t>מעודכן לספטמבר 2023</t>
  </si>
  <si>
    <t>תוספת שקלית 2025</t>
  </si>
  <si>
    <t>מעודכן ליולי 2025</t>
  </si>
  <si>
    <t>פעימה ראשונה בגין הסכם השכר עם הסגל האקדמי הזוטר באוניברסיטאות, החל מ-1.7.2025</t>
  </si>
  <si>
    <t>מעודכן לאקטובר 2026</t>
  </si>
  <si>
    <t>פעימה שניה בגין הסכם השכר עם הסגל האקדמי הזוטר באוניברסיטאות, החל מ-1.10.2026</t>
  </si>
  <si>
    <t>מעודכן לדצמבר 2026</t>
  </si>
  <si>
    <t>פעימה שלישית בגין הסכם השכר עם הסגל האקדמי הזוטר באוניברסיטאות, החל מ-1.12.2026</t>
  </si>
  <si>
    <t>מעודכן לאפריל 2027</t>
  </si>
  <si>
    <t>פעימה רביעית בגין הסכם השכר עם הסגל האקדמי הזוטר באוניברסיטאות, החל מ-1.04.2027</t>
  </si>
  <si>
    <t>מעודכן לאפריל 2028</t>
  </si>
  <si>
    <t>פעימה חמישית בגין הסכם השכר עם הסגל האקדמי הזוטר באוניברסיטאות, החל מ-1.04.2028</t>
  </si>
  <si>
    <t>מעודכן לאפריל 2029</t>
  </si>
  <si>
    <t>פעימה שישית בגין הסכם השכר עם הסגל האקדמי הזוטר באוניברסיטאות, החל מ-1.04.2029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</si>
</sst>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&quot;₪&quot;\ #,##0.00"/>
    <numFmt numFmtId="165" formatCode="#,##0.0"/>
    <numFmt numFmtId="166" formatCode="0.000%"/>
    <numFmt numFmtId="167" formatCode="0.0000%"/>
  </numFmts>
  <fonts count="34" x14ac:knownFonts="1">
    <font>
      <sz val="11"/>
      <color theme="1"/>
      <name val="Calibri"/>
      <family val="2"/>
      <charset val="177"/>
      <scheme val="minor"/>
    </font>
    <font>
      <b/>
      <sz val="27"/>
      <color indexed="18"/>
      <name val="David"/>
      <family val="2"/>
    </font>
    <font>
      <b/>
      <sz val="27"/>
      <color indexed="18"/>
      <name val="David"/>
      <family val="2"/>
      <charset val="177"/>
    </font>
    <font>
      <b/>
      <sz val="16"/>
      <color indexed="18"/>
      <name val="David"/>
      <family val="2"/>
      <charset val="177"/>
    </font>
    <font>
      <b/>
      <sz val="9"/>
      <color indexed="18"/>
      <name val="David"/>
      <family val="2"/>
      <charset val="177"/>
    </font>
    <font>
      <sz val="9"/>
      <color theme="1"/>
      <name val="Calibri"/>
      <family val="2"/>
      <charset val="177"/>
      <scheme val="minor"/>
    </font>
    <font>
      <b/>
      <sz val="20"/>
      <color indexed="62"/>
      <name val="David"/>
      <family val="2"/>
      <charset val="177"/>
    </font>
    <font>
      <b/>
      <sz val="16"/>
      <color indexed="62"/>
      <name val="David"/>
      <family val="2"/>
      <charset val="177"/>
    </font>
    <font>
      <b/>
      <sz val="9"/>
      <color indexed="62"/>
      <name val="David"/>
      <family val="2"/>
      <charset val="177"/>
    </font>
    <font>
      <b/>
      <sz val="13"/>
      <name val="David"/>
      <family val="2"/>
      <charset val="177"/>
    </font>
    <font>
      <sz val="9"/>
      <name val="David"/>
      <family val="2"/>
      <charset val="177"/>
    </font>
    <font>
      <b/>
      <sz val="13"/>
      <color indexed="62"/>
      <name val="David"/>
      <family val="2"/>
      <charset val="177"/>
    </font>
    <font>
      <b/>
      <sz val="13"/>
      <color theme="1"/>
      <name val="David"/>
      <family val="2"/>
      <charset val="177"/>
    </font>
    <font>
      <b/>
      <sz val="9"/>
      <name val="David"/>
      <family val="2"/>
      <charset val="177"/>
    </font>
    <font>
      <b/>
      <sz val="18"/>
      <color indexed="62"/>
      <name val="David"/>
      <family val="2"/>
      <charset val="177"/>
    </font>
    <font>
      <b/>
      <sz val="10"/>
      <color indexed="18"/>
      <name val="David"/>
      <family val="2"/>
      <charset val="177"/>
    </font>
    <font>
      <sz val="13"/>
      <name val="David"/>
      <family val="2"/>
      <charset val="177"/>
    </font>
    <font>
      <sz val="11"/>
      <color theme="1"/>
      <name val="Calibri"/>
      <family val="2"/>
      <charset val="177"/>
      <scheme val="minor"/>
    </font>
    <font>
      <b/>
      <sz val="18"/>
      <color theme="3"/>
      <name val="Calibri Light"/>
      <family val="2"/>
      <charset val="177"/>
      <scheme val="major"/>
    </font>
    <font>
      <b/>
      <sz val="15"/>
      <color theme="3"/>
      <name val="Calibri"/>
      <family val="2"/>
      <charset val="177"/>
      <scheme val="minor"/>
    </font>
    <font>
      <b/>
      <sz val="13"/>
      <color theme="3"/>
      <name val="Calibri"/>
      <family val="2"/>
      <charset val="177"/>
      <scheme val="minor"/>
    </font>
    <font>
      <b/>
      <sz val="11"/>
      <color theme="3"/>
      <name val="Calibri"/>
      <family val="2"/>
      <charset val="177"/>
      <scheme val="minor"/>
    </font>
    <font>
      <sz val="11"/>
      <color rgb="FF006100"/>
      <name val="Calibri"/>
      <family val="2"/>
      <charset val="177"/>
      <scheme val="minor"/>
    </font>
    <font>
      <sz val="11"/>
      <color rgb="FF9C0006"/>
      <name val="Calibri"/>
      <family val="2"/>
      <charset val="177"/>
      <scheme val="minor"/>
    </font>
    <font>
      <sz val="11"/>
      <color rgb="FF9C6500"/>
      <name val="Calibri"/>
      <family val="2"/>
      <charset val="177"/>
      <scheme val="minor"/>
    </font>
    <font>
      <sz val="11"/>
      <color rgb="FF3F3F76"/>
      <name val="Calibri"/>
      <family val="2"/>
      <charset val="177"/>
      <scheme val="minor"/>
    </font>
    <font>
      <b/>
      <sz val="11"/>
      <color rgb="FF3F3F3F"/>
      <name val="Calibri"/>
      <family val="2"/>
      <charset val="177"/>
      <scheme val="minor"/>
    </font>
    <font>
      <b/>
      <sz val="11"/>
      <color rgb="FFFA7D00"/>
      <name val="Calibri"/>
      <family val="2"/>
      <charset val="177"/>
      <scheme val="minor"/>
    </font>
    <font>
      <sz val="11"/>
      <color rgb="FFFA7D00"/>
      <name val="Calibri"/>
      <family val="2"/>
      <charset val="177"/>
      <scheme val="minor"/>
    </font>
    <font>
      <b/>
      <sz val="11"/>
      <color theme="0"/>
      <name val="Calibri"/>
      <family val="2"/>
      <charset val="177"/>
      <scheme val="minor"/>
    </font>
    <font>
      <sz val="11"/>
      <color rgb="FFFF0000"/>
      <name val="Calibri"/>
      <family val="2"/>
      <charset val="177"/>
      <scheme val="minor"/>
    </font>
    <font>
      <i/>
      <sz val="11"/>
      <color rgb="FF7F7F7F"/>
      <name val="Calibri"/>
      <family val="2"/>
      <charset val="177"/>
      <scheme val="minor"/>
    </font>
    <font>
      <b/>
      <sz val="11"/>
      <color theme="1"/>
      <name val="Calibri"/>
      <family val="2"/>
      <charset val="177"/>
      <scheme val="minor"/>
    </font>
    <font>
      <sz val="11"/>
      <color theme="0"/>
      <name val="Calibri"/>
      <family val="2"/>
      <charset val="177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43">
    <xf numFmtId="0" fontId="0" fillId="0" borderId="0"/>
    <xf numFmtId="43" fontId="17" fillId="0" borderId="0"/>
    <xf numFmtId="0" fontId="18" fillId="0" borderId="0"/>
    <xf numFmtId="0" fontId="19" fillId="0" borderId="13"/>
    <xf numFmtId="0" fontId="20" fillId="0" borderId="14"/>
    <xf numFmtId="0" fontId="21" fillId="0" borderId="15"/>
    <xf numFmtId="0" fontId="21" fillId="0" borderId="0"/>
    <xf numFmtId="0" fontId="22" fillId="4" borderId="0"/>
    <xf numFmtId="0" fontId="23" fillId="5" borderId="0"/>
    <xf numFmtId="0" fontId="24" fillId="6" borderId="0"/>
    <xf numFmtId="0" fontId="25" fillId="7" borderId="16"/>
    <xf numFmtId="0" fontId="26" fillId="8" borderId="17"/>
    <xf numFmtId="0" fontId="27" fillId="8" borderId="16"/>
    <xf numFmtId="0" fontId="28" fillId="0" borderId="18"/>
    <xf numFmtId="0" fontId="29" fillId="9" borderId="19"/>
    <xf numFmtId="0" fontId="30" fillId="0" borderId="0"/>
    <xf numFmtId="0" fontId="31" fillId="0" borderId="0"/>
    <xf numFmtId="0" fontId="32" fillId="0" borderId="20"/>
    <xf numFmtId="0" fontId="33" fillId="10" borderId="0"/>
    <xf numFmtId="0" fontId="17" fillId="11" borderId="0"/>
    <xf numFmtId="0" fontId="17" fillId="12" borderId="0"/>
    <xf numFmtId="0" fontId="33" fillId="13" borderId="0"/>
    <xf numFmtId="0" fontId="33" fillId="14" borderId="0"/>
    <xf numFmtId="0" fontId="17" fillId="15" borderId="0"/>
    <xf numFmtId="0" fontId="17" fillId="16" borderId="0"/>
    <xf numFmtId="0" fontId="33" fillId="17" borderId="0"/>
    <xf numFmtId="0" fontId="33" fillId="18" borderId="0"/>
    <xf numFmtId="0" fontId="17" fillId="19" borderId="0"/>
    <xf numFmtId="0" fontId="17" fillId="20" borderId="0"/>
    <xf numFmtId="0" fontId="33" fillId="21" borderId="0"/>
    <xf numFmtId="0" fontId="33" fillId="22" borderId="0"/>
    <xf numFmtId="0" fontId="17" fillId="23" borderId="0"/>
    <xf numFmtId="0" fontId="17" fillId="24" borderId="0"/>
    <xf numFmtId="0" fontId="33" fillId="25" borderId="0"/>
    <xf numFmtId="0" fontId="33" fillId="26" borderId="0"/>
    <xf numFmtId="0" fontId="17" fillId="27" borderId="0"/>
    <xf numFmtId="0" fontId="17" fillId="28" borderId="0"/>
    <xf numFmtId="0" fontId="33" fillId="29" borderId="0"/>
    <xf numFmtId="0" fontId="33" fillId="30" borderId="0"/>
    <xf numFmtId="0" fontId="17" fillId="31" borderId="0"/>
    <xf numFmtId="0" fontId="17" fillId="32" borderId="0"/>
    <xf numFmtId="0" fontId="33" fillId="33" borderId="0"/>
    <xf numFmtId="9" fontId="17" fillId="0" borderId="0" applyFont="0" applyFill="0" applyBorder="0" applyAlignment="0" applyProtection="0"/>
  </cellStyleXfs>
  <cellXfs count="121">
    <xf numFmtId="0" fontId="0" fillId="0" borderId="0" xfId="0"/>
    <xf numFmtId="0" fontId="5" fillId="0" borderId="1" xfId="0" applyFont="1" applyBorder="1"/>
    <xf numFmtId="0" fontId="6" fillId="0" borderId="3" xfId="0" applyFont="1" applyBorder="1" applyAlignment="1">
      <alignment horizontal="right"/>
    </xf>
    <xf numFmtId="0" fontId="7" fillId="0" borderId="3" xfId="0" applyFont="1" applyBorder="1" applyAlignment="1">
      <alignment horizontal="center"/>
    </xf>
    <xf numFmtId="4" fontId="7" fillId="0" borderId="3" xfId="0" applyNumberFormat="1" applyFont="1" applyBorder="1" applyAlignment="1">
      <alignment horizontal="left"/>
    </xf>
    <xf numFmtId="4" fontId="8" fillId="0" borderId="1" xfId="0" applyNumberFormat="1" applyFont="1" applyBorder="1" applyAlignment="1">
      <alignment horizontal="left"/>
    </xf>
    <xf numFmtId="0" fontId="5" fillId="0" borderId="2" xfId="0" applyFont="1" applyBorder="1"/>
    <xf numFmtId="0" fontId="10" fillId="0" borderId="2" xfId="0" applyFont="1" applyBorder="1"/>
    <xf numFmtId="0" fontId="9" fillId="0" borderId="4" xfId="0" applyFont="1" applyBorder="1" applyAlignment="1">
      <alignment horizontal="center"/>
    </xf>
    <xf numFmtId="164" fontId="11" fillId="0" borderId="4" xfId="0" applyNumberFormat="1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164" fontId="12" fillId="0" borderId="4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164" fontId="13" fillId="0" borderId="5" xfId="0" applyNumberFormat="1" applyFont="1" applyBorder="1" applyAlignment="1">
      <alignment horizontal="center"/>
    </xf>
    <xf numFmtId="0" fontId="10" fillId="0" borderId="1" xfId="0" applyFont="1" applyBorder="1"/>
    <xf numFmtId="164" fontId="10" fillId="0" borderId="2" xfId="0" applyNumberFormat="1" applyFont="1" applyBorder="1"/>
    <xf numFmtId="164" fontId="10" fillId="0" borderId="1" xfId="0" applyNumberFormat="1" applyFont="1" applyBorder="1"/>
    <xf numFmtId="164" fontId="13" fillId="2" borderId="5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0" fillId="2" borderId="2" xfId="0" applyFont="1" applyFill="1" applyBorder="1"/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0" fillId="0" borderId="1" xfId="0" applyFont="1" applyBorder="1" applyAlignment="1">
      <alignment horizontal="center"/>
    </xf>
    <xf numFmtId="0" fontId="14" fillId="0" borderId="3" xfId="0" applyFont="1" applyBorder="1" applyAlignment="1">
      <alignment horizontal="right"/>
    </xf>
    <xf numFmtId="164" fontId="13" fillId="0" borderId="1" xfId="0" applyNumberFormat="1" applyFont="1" applyBorder="1" applyAlignment="1">
      <alignment horizontal="center"/>
    </xf>
    <xf numFmtId="4" fontId="13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3" fontId="9" fillId="0" borderId="4" xfId="0" applyNumberFormat="1" applyFont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/>
    </xf>
    <xf numFmtId="164" fontId="11" fillId="0" borderId="4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/>
    </xf>
    <xf numFmtId="164" fontId="12" fillId="3" borderId="4" xfId="0" applyNumberFormat="1" applyFont="1" applyFill="1" applyBorder="1" applyAlignment="1">
      <alignment horizontal="center"/>
    </xf>
    <xf numFmtId="164" fontId="12" fillId="0" borderId="4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4" fontId="8" fillId="0" borderId="3" xfId="0" applyNumberFormat="1" applyFont="1" applyBorder="1" applyAlignment="1">
      <alignment horizontal="left"/>
    </xf>
    <xf numFmtId="0" fontId="10" fillId="0" borderId="0" xfId="0" applyFont="1"/>
    <xf numFmtId="164" fontId="13" fillId="0" borderId="0" xfId="0" applyNumberFormat="1" applyFont="1" applyAlignment="1">
      <alignment horizontal="center"/>
    </xf>
    <xf numFmtId="0" fontId="10" fillId="0" borderId="5" xfId="0" applyFont="1" applyBorder="1"/>
    <xf numFmtId="0" fontId="13" fillId="0" borderId="0" xfId="0" applyFont="1" applyAlignment="1">
      <alignment horizontal="center"/>
    </xf>
    <xf numFmtId="4" fontId="13" fillId="2" borderId="8" xfId="0" applyNumberFormat="1" applyFont="1" applyFill="1" applyBorder="1"/>
    <xf numFmtId="17" fontId="9" fillId="0" borderId="4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/>
    </xf>
    <xf numFmtId="4" fontId="9" fillId="0" borderId="4" xfId="0" applyNumberFormat="1" applyFont="1" applyBorder="1" applyAlignment="1">
      <alignment horizontal="center"/>
    </xf>
    <xf numFmtId="165" fontId="9" fillId="0" borderId="4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165" fontId="9" fillId="0" borderId="4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17" fontId="8" fillId="0" borderId="1" xfId="0" applyNumberFormat="1" applyFont="1" applyBorder="1" applyAlignment="1">
      <alignment horizontal="left"/>
    </xf>
    <xf numFmtId="0" fontId="4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0" fillId="0" borderId="0" xfId="0" applyNumberFormat="1"/>
    <xf numFmtId="9" fontId="10" fillId="0" borderId="2" xfId="42" applyFont="1" applyBorder="1"/>
    <xf numFmtId="166" fontId="10" fillId="0" borderId="5" xfId="42" applyNumberFormat="1" applyFont="1" applyBorder="1"/>
    <xf numFmtId="10" fontId="0" fillId="0" borderId="0" xfId="42" applyNumberFormat="1" applyFont="1" applyFill="1" applyBorder="1"/>
    <xf numFmtId="0" fontId="4" fillId="0" borderId="3" xfId="0" applyFont="1" applyBorder="1" applyAlignment="1">
      <alignment horizontal="center"/>
    </xf>
    <xf numFmtId="9" fontId="0" fillId="0" borderId="0" xfId="0" applyNumberFormat="1"/>
    <xf numFmtId="10" fontId="0" fillId="0" borderId="0" xfId="0" applyNumberFormat="1"/>
    <xf numFmtId="10" fontId="8" fillId="0" borderId="1" xfId="42" applyNumberFormat="1" applyFont="1" applyBorder="1" applyAlignment="1">
      <alignment horizontal="center"/>
    </xf>
    <xf numFmtId="166" fontId="8" fillId="0" borderId="1" xfId="42" applyNumberFormat="1" applyFont="1" applyBorder="1" applyAlignment="1">
      <alignment horizontal="center"/>
    </xf>
    <xf numFmtId="10" fontId="0" fillId="0" borderId="0" xfId="42" applyNumberFormat="1" applyFont="1"/>
    <xf numFmtId="10" fontId="5" fillId="0" borderId="1" xfId="42" applyNumberFormat="1" applyFont="1" applyBorder="1"/>
    <xf numFmtId="167" fontId="0" fillId="0" borderId="0" xfId="42" applyNumberFormat="1" applyFont="1"/>
    <xf numFmtId="9" fontId="0" fillId="0" borderId="0" xfId="42" applyFont="1"/>
    <xf numFmtId="0" fontId="4" fillId="0" borderId="1" xfId="0" applyFont="1" applyBorder="1" applyAlignment="1">
      <alignment horizontal="center"/>
    </xf>
    <xf numFmtId="0" fontId="0" fillId="0" borderId="21" xfId="0" applyBorder="1"/>
    <xf numFmtId="0" fontId="0" fillId="0" borderId="5" xfId="0" applyBorder="1"/>
    <xf numFmtId="0" fontId="4" fillId="0" borderId="0" xfId="0" applyFont="1" applyAlignment="1">
      <alignment horizontal="center"/>
    </xf>
    <xf numFmtId="0" fontId="0" fillId="0" borderId="0" xfId="0"/>
    <xf numFmtId="0" fontId="4" fillId="2" borderId="0" xfId="0" applyFont="1" applyFill="1" applyAlignment="1">
      <alignment horizontal="center"/>
    </xf>
    <xf numFmtId="0" fontId="15" fillId="0" borderId="8" xfId="0" applyFont="1" applyBorder="1" applyAlignment="1">
      <alignment horizontal="center" wrapText="1"/>
    </xf>
    <xf numFmtId="0" fontId="0" fillId="0" borderId="8" xfId="0" applyBorder="1"/>
    <xf numFmtId="0" fontId="10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5" fillId="2" borderId="0" xfId="0" applyFont="1" applyFill="1" applyAlignment="1">
      <alignment horizont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4" fillId="2" borderId="9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2" fillId="2" borderId="0" xfId="0" applyFont="1" applyFill="1" applyAlignment="1">
      <alignment horizontal="center" wrapText="1"/>
    </xf>
    <xf numFmtId="165" fontId="16" fillId="0" borderId="4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 wrapText="1"/>
    </xf>
    <xf numFmtId="0" fontId="5" fillId="0" borderId="6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65" fontId="16" fillId="0" borderId="22" xfId="0" applyNumberFormat="1" applyFont="1" applyBorder="1" applyAlignment="1">
      <alignment horizontal="center"/>
    </xf>
    <xf numFmtId="165" fontId="16" fillId="0" borderId="11" xfId="0" applyNumberFormat="1" applyFont="1" applyBorder="1" applyAlignment="1">
      <alignment horizontal="center"/>
    </xf>
    <xf numFmtId="165" fontId="16" fillId="0" borderId="12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9" fillId="0" borderId="22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</cellXfs>
  <cellStyles count="43">
    <cellStyle name="20% - הדגשה1 2" xfId="19" xr:uid="{00000000-0005-0000-0000-000013000000}"/>
    <cellStyle name="20% - הדגשה2 2" xfId="23" xr:uid="{00000000-0005-0000-0000-000017000000}"/>
    <cellStyle name="20% - הדגשה3 2" xfId="27" xr:uid="{00000000-0005-0000-0000-00001B000000}"/>
    <cellStyle name="20% - הדגשה4 2" xfId="31" xr:uid="{00000000-0005-0000-0000-00001F000000}"/>
    <cellStyle name="20% - הדגשה5 2" xfId="35" xr:uid="{00000000-0005-0000-0000-000023000000}"/>
    <cellStyle name="20% - הדגשה6 2" xfId="39" xr:uid="{00000000-0005-0000-0000-000027000000}"/>
    <cellStyle name="40% - הדגשה1 2" xfId="20" xr:uid="{00000000-0005-0000-0000-000014000000}"/>
    <cellStyle name="40% - הדגשה2 2" xfId="24" xr:uid="{00000000-0005-0000-0000-000018000000}"/>
    <cellStyle name="40% - הדגשה3 2" xfId="28" xr:uid="{00000000-0005-0000-0000-00001C000000}"/>
    <cellStyle name="40% - הדגשה4 2" xfId="32" xr:uid="{00000000-0005-0000-0000-000020000000}"/>
    <cellStyle name="40% - הדגשה5 2" xfId="36" xr:uid="{00000000-0005-0000-0000-000024000000}"/>
    <cellStyle name="40% - הדגשה6 2" xfId="40" xr:uid="{00000000-0005-0000-0000-000028000000}"/>
    <cellStyle name="60% - הדגשה1 2" xfId="21" xr:uid="{00000000-0005-0000-0000-000015000000}"/>
    <cellStyle name="60% - הדגשה2 2" xfId="25" xr:uid="{00000000-0005-0000-0000-000019000000}"/>
    <cellStyle name="60% - הדגשה3 2" xfId="29" xr:uid="{00000000-0005-0000-0000-00001D000000}"/>
    <cellStyle name="60% - הדגשה4 2" xfId="33" xr:uid="{00000000-0005-0000-0000-000021000000}"/>
    <cellStyle name="60% - הדגשה5 2" xfId="37" xr:uid="{00000000-0005-0000-0000-000025000000}"/>
    <cellStyle name="60% - הדגשה6 2" xfId="41" xr:uid="{00000000-0005-0000-0000-000029000000}"/>
    <cellStyle name="Comma 2" xfId="1" xr:uid="{00000000-0005-0000-0000-000001000000}"/>
    <cellStyle name="Normal" xfId="0" builtinId="0"/>
    <cellStyle name="Percent" xfId="42" builtinId="5"/>
    <cellStyle name="הדגשה1 2" xfId="18" xr:uid="{00000000-0005-0000-0000-000012000000}"/>
    <cellStyle name="הדגשה2 2" xfId="22" xr:uid="{00000000-0005-0000-0000-000016000000}"/>
    <cellStyle name="הדגשה3 2" xfId="26" xr:uid="{00000000-0005-0000-0000-00001A000000}"/>
    <cellStyle name="הדגשה4 2" xfId="30" xr:uid="{00000000-0005-0000-0000-00001E000000}"/>
    <cellStyle name="הדגשה5 2" xfId="34" xr:uid="{00000000-0005-0000-0000-000022000000}"/>
    <cellStyle name="הדגשה6 2" xfId="38" xr:uid="{00000000-0005-0000-0000-000026000000}"/>
    <cellStyle name="חישוב 2" xfId="12" xr:uid="{00000000-0005-0000-0000-00000C000000}"/>
    <cellStyle name="טוב 2" xfId="7" xr:uid="{00000000-0005-0000-0000-000007000000}"/>
    <cellStyle name="טקסט אזהרה 2" xfId="15" xr:uid="{00000000-0005-0000-0000-00000F000000}"/>
    <cellStyle name="טקסט הסברי 2" xfId="16" xr:uid="{00000000-0005-0000-0000-000010000000}"/>
    <cellStyle name="כותרת 1 2" xfId="3" xr:uid="{00000000-0005-0000-0000-000003000000}"/>
    <cellStyle name="כותרת 2 2" xfId="4" xr:uid="{00000000-0005-0000-0000-000004000000}"/>
    <cellStyle name="כותרת 3 2" xfId="5" xr:uid="{00000000-0005-0000-0000-000005000000}"/>
    <cellStyle name="כותרת 4 2" xfId="6" xr:uid="{00000000-0005-0000-0000-000006000000}"/>
    <cellStyle name="כותרת 5" xfId="2" xr:uid="{00000000-0005-0000-0000-000002000000}"/>
    <cellStyle name="ניטראלי 2" xfId="9" xr:uid="{00000000-0005-0000-0000-000009000000}"/>
    <cellStyle name="סה&quot;כ 2" xfId="17" xr:uid="{00000000-0005-0000-0000-000011000000}"/>
    <cellStyle name="פלט 2" xfId="11" xr:uid="{00000000-0005-0000-0000-00000B000000}"/>
    <cellStyle name="קלט 2" xfId="10" xr:uid="{00000000-0005-0000-0000-00000A000000}"/>
    <cellStyle name="רע 2" xfId="8" xr:uid="{00000000-0005-0000-0000-000008000000}"/>
    <cellStyle name="תא מסומן 2" xfId="14" xr:uid="{00000000-0005-0000-0000-00000E000000}"/>
    <cellStyle name="תא מקושר 2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026\Downloads\&#1505;&#1490;&#1500;%20&#1494;&#1493;&#1496;&#1512;%20-%20&#1496;&#1489;&#1500;&#1488;&#1493;&#1514;%20&#1513;&#1499;&#1512;.xlsx" TargetMode="External"/><Relationship Id="rId1" Type="http://schemas.openxmlformats.org/officeDocument/2006/relationships/externalLinkPath" Target="&#1505;&#1490;&#1500;%20&#1494;&#1493;&#1496;&#1512;%20-%20&#1496;&#1489;&#1500;&#1488;&#1493;&#1514;%20&#1513;&#1499;&#151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גיליון סיכום"/>
      <sheetName val="מצב קיים"/>
      <sheetName val="יולי 2025"/>
      <sheetName val="אוקטובר 2026"/>
      <sheetName val="דצמבר 2026"/>
      <sheetName val="אפריל 2027"/>
      <sheetName val="אפריל 2028"/>
      <sheetName val="אפריל 2029"/>
    </sheetNames>
    <sheetDataSet>
      <sheetData sheetId="0">
        <row r="5">
          <cell r="D5">
            <v>1.2500000000000001E-2</v>
          </cell>
          <cell r="E5">
            <v>0.04</v>
          </cell>
        </row>
        <row r="6">
          <cell r="D6">
            <v>2.2499999999999999E-2</v>
          </cell>
          <cell r="E6">
            <v>0.05</v>
          </cell>
        </row>
        <row r="7">
          <cell r="D7">
            <v>4.2500000000000003E-2</v>
          </cell>
          <cell r="E7">
            <v>7.0000000000000007E-2</v>
          </cell>
        </row>
        <row r="8">
          <cell r="D8">
            <v>5.7500000000000002E-2</v>
          </cell>
          <cell r="E8">
            <v>8.5000000000000006E-2</v>
          </cell>
        </row>
        <row r="9">
          <cell r="D9">
            <v>7.2499999999999995E-2</v>
          </cell>
          <cell r="E9">
            <v>0.1</v>
          </cell>
        </row>
        <row r="10">
          <cell r="D10">
            <v>8.2500000000000004E-2</v>
          </cell>
          <cell r="E10">
            <v>0.11000000000000001</v>
          </cell>
        </row>
        <row r="15">
          <cell r="D15">
            <v>344.41623909167424</v>
          </cell>
        </row>
        <row r="16">
          <cell r="D16">
            <v>170.50070051048061</v>
          </cell>
        </row>
        <row r="17">
          <cell r="D17">
            <v>306.39325753089435</v>
          </cell>
        </row>
      </sheetData>
      <sheetData sheetId="1">
        <row r="7">
          <cell r="C7">
            <v>7498.357100036942</v>
          </cell>
          <cell r="D7">
            <v>2366.7288578375073</v>
          </cell>
          <cell r="F7">
            <v>1381.112034102423</v>
          </cell>
          <cell r="L7">
            <v>6358.0679188460426</v>
          </cell>
          <cell r="M7">
            <v>2331.9058763226649</v>
          </cell>
          <cell r="O7">
            <v>1216.5963313236191</v>
          </cell>
        </row>
        <row r="8">
          <cell r="C8">
            <v>7572.7065911573663</v>
          </cell>
          <cell r="D8">
            <v>2366.7288578375073</v>
          </cell>
          <cell r="F8">
            <v>1391.5209628592822</v>
          </cell>
          <cell r="L8">
            <v>6419.8940027741983</v>
          </cell>
          <cell r="M8">
            <v>2331.9058763226649</v>
          </cell>
          <cell r="O8">
            <v>1225.251983073561</v>
          </cell>
        </row>
        <row r="9">
          <cell r="C9">
            <v>7646.9242569389244</v>
          </cell>
          <cell r="D9">
            <v>2366.7288578375073</v>
          </cell>
          <cell r="F9">
            <v>1401.9114360687006</v>
          </cell>
          <cell r="L9">
            <v>6481.5882613634858</v>
          </cell>
          <cell r="M9">
            <v>2331.9058763226649</v>
          </cell>
          <cell r="O9">
            <v>1233.8891792760612</v>
          </cell>
        </row>
        <row r="10">
          <cell r="C10">
            <v>7721.2737480593487</v>
          </cell>
          <cell r="D10">
            <v>2366.7288578375073</v>
          </cell>
          <cell r="F10">
            <v>1412.3203648255599</v>
          </cell>
          <cell r="L10">
            <v>6543.4143452916378</v>
          </cell>
          <cell r="M10">
            <v>2331.9058763226649</v>
          </cell>
          <cell r="O10">
            <v>1242.5448310260026</v>
          </cell>
        </row>
        <row r="11">
          <cell r="C11">
            <v>7795.623239179773</v>
          </cell>
          <cell r="D11">
            <v>2366.7288578375073</v>
          </cell>
          <cell r="F11">
            <v>1422.7292935824196</v>
          </cell>
          <cell r="L11">
            <v>6605.2404292197925</v>
          </cell>
          <cell r="M11">
            <v>2331.9058763226649</v>
          </cell>
          <cell r="O11">
            <v>1251.2004827759442</v>
          </cell>
        </row>
        <row r="12">
          <cell r="C12">
            <v>7869.9727303001964</v>
          </cell>
          <cell r="D12">
            <v>2366.7288578375073</v>
          </cell>
          <cell r="F12">
            <v>1433.1382223392786</v>
          </cell>
          <cell r="L12">
            <v>6666.934687809081</v>
          </cell>
          <cell r="M12">
            <v>2331.9058763226649</v>
          </cell>
          <cell r="O12">
            <v>1259.8376789784445</v>
          </cell>
        </row>
        <row r="13">
          <cell r="C13">
            <v>7944.3222214206189</v>
          </cell>
          <cell r="D13">
            <v>2366.7288578375073</v>
          </cell>
          <cell r="F13">
            <v>1443.5471510961379</v>
          </cell>
          <cell r="L13">
            <v>6728.7607717372357</v>
          </cell>
          <cell r="M13">
            <v>2331.9058763226649</v>
          </cell>
          <cell r="O13">
            <v>1268.4933307283861</v>
          </cell>
        </row>
        <row r="14">
          <cell r="C14">
            <v>8018.6717125410441</v>
          </cell>
          <cell r="D14">
            <v>2366.7288578375073</v>
          </cell>
          <cell r="F14">
            <v>1453.9560798529974</v>
          </cell>
          <cell r="L14">
            <v>6790.4550303265241</v>
          </cell>
          <cell r="M14">
            <v>2331.9058763226649</v>
          </cell>
          <cell r="O14">
            <v>1277.1305269308864</v>
          </cell>
        </row>
        <row r="15">
          <cell r="C15">
            <v>8093.0212036614666</v>
          </cell>
          <cell r="D15">
            <v>2366.7288578375073</v>
          </cell>
          <cell r="F15">
            <v>1464.3650086098564</v>
          </cell>
          <cell r="L15">
            <v>6852.2811142546761</v>
          </cell>
          <cell r="M15">
            <v>2331.9058763226649</v>
          </cell>
          <cell r="O15">
            <v>1285.786178680828</v>
          </cell>
        </row>
        <row r="16">
          <cell r="C16">
            <v>8167.3706947818928</v>
          </cell>
          <cell r="D16">
            <v>2366.7288578375073</v>
          </cell>
          <cell r="F16">
            <v>1474.7739373667162</v>
          </cell>
          <cell r="L16">
            <v>6914.10719818283</v>
          </cell>
          <cell r="M16">
            <v>2331.9058763226649</v>
          </cell>
          <cell r="O16">
            <v>1294.4418304307692</v>
          </cell>
        </row>
        <row r="17">
          <cell r="C17">
            <v>8241.7201859023171</v>
          </cell>
          <cell r="D17">
            <v>2366.7288578375073</v>
          </cell>
          <cell r="F17">
            <v>1485.1828661235754</v>
          </cell>
          <cell r="L17">
            <v>6975.8014567721184</v>
          </cell>
          <cell r="M17">
            <v>2331.9058763226649</v>
          </cell>
          <cell r="O17">
            <v>1303.0790266332699</v>
          </cell>
        </row>
        <row r="22">
          <cell r="C22">
            <v>7963.4665893726869</v>
          </cell>
          <cell r="D22">
            <v>2158.585642908864</v>
          </cell>
          <cell r="F22">
            <v>1441.9274605594992</v>
          </cell>
          <cell r="L22">
            <v>7466.9443628022864</v>
          </cell>
          <cell r="M22">
            <v>2141.8360704411839</v>
          </cell>
          <cell r="O22">
            <v>1370.0694086941678</v>
          </cell>
        </row>
        <row r="23">
          <cell r="C23">
            <v>8030.7511967214859</v>
          </cell>
          <cell r="D23">
            <v>2158.585642908864</v>
          </cell>
          <cell r="F23">
            <v>1451.347305588331</v>
          </cell>
          <cell r="L23">
            <v>7534.2289701510863</v>
          </cell>
          <cell r="M23">
            <v>2141.8360704411839</v>
          </cell>
          <cell r="O23">
            <v>1379.4892537229998</v>
          </cell>
        </row>
        <row r="24">
          <cell r="C24">
            <v>8098.0358040702868</v>
          </cell>
          <cell r="D24">
            <v>2158.585642908864</v>
          </cell>
          <cell r="F24">
            <v>1460.7671506171635</v>
          </cell>
          <cell r="L24">
            <v>7601.394278550687</v>
          </cell>
          <cell r="M24">
            <v>2141.8360704411839</v>
          </cell>
          <cell r="O24">
            <v>1388.8923968989438</v>
          </cell>
        </row>
        <row r="25">
          <cell r="C25">
            <v>8165.2011124698856</v>
          </cell>
          <cell r="D25">
            <v>2158.585642908864</v>
          </cell>
          <cell r="F25">
            <v>1470.1702937931068</v>
          </cell>
          <cell r="L25">
            <v>7668.6788858994869</v>
          </cell>
          <cell r="M25">
            <v>2141.8360704411839</v>
          </cell>
          <cell r="O25">
            <v>1398.3122419277759</v>
          </cell>
        </row>
        <row r="26">
          <cell r="C26">
            <v>8232.4857198186855</v>
          </cell>
          <cell r="D26">
            <v>2158.585642908864</v>
          </cell>
          <cell r="F26">
            <v>1479.590138821939</v>
          </cell>
          <cell r="L26">
            <v>7735.9634932482877</v>
          </cell>
          <cell r="M26">
            <v>2141.8360704411839</v>
          </cell>
          <cell r="O26">
            <v>1407.7320869566081</v>
          </cell>
        </row>
        <row r="27">
          <cell r="C27">
            <v>8299.7703271674854</v>
          </cell>
          <cell r="D27">
            <v>2158.585642908864</v>
          </cell>
          <cell r="F27">
            <v>1489.0099838507711</v>
          </cell>
          <cell r="L27">
            <v>7803.2481005970867</v>
          </cell>
          <cell r="M27">
            <v>2141.8360704411839</v>
          </cell>
          <cell r="O27">
            <v>1417.1519319854399</v>
          </cell>
        </row>
        <row r="28">
          <cell r="C28">
            <v>8367.0549345162872</v>
          </cell>
          <cell r="D28">
            <v>2158.585642908864</v>
          </cell>
          <cell r="F28">
            <v>1498.4298288796033</v>
          </cell>
          <cell r="L28">
            <v>7870.5327079458857</v>
          </cell>
          <cell r="M28">
            <v>2141.8360704411839</v>
          </cell>
          <cell r="O28">
            <v>1426.5717770142719</v>
          </cell>
        </row>
        <row r="29">
          <cell r="C29">
            <v>8434.3395418650853</v>
          </cell>
          <cell r="D29">
            <v>2158.585642908864</v>
          </cell>
          <cell r="F29">
            <v>1507.8496739084351</v>
          </cell>
          <cell r="L29">
            <v>7937.8173152946865</v>
          </cell>
          <cell r="M29">
            <v>2141.8360704411839</v>
          </cell>
          <cell r="O29">
            <v>1435.9916220431039</v>
          </cell>
        </row>
        <row r="30">
          <cell r="C30">
            <v>8501.6241492138852</v>
          </cell>
          <cell r="D30">
            <v>2158.585642908864</v>
          </cell>
          <cell r="F30">
            <v>1517.2695189372671</v>
          </cell>
          <cell r="L30">
            <v>8005.1019226434855</v>
          </cell>
          <cell r="M30">
            <v>2141.8360704411839</v>
          </cell>
          <cell r="O30">
            <v>1445.4114670719357</v>
          </cell>
        </row>
        <row r="31">
          <cell r="C31">
            <v>8568.9087565626869</v>
          </cell>
          <cell r="D31">
            <v>2158.585642908864</v>
          </cell>
          <cell r="F31">
            <v>1526.6893639660991</v>
          </cell>
          <cell r="L31">
            <v>8072.3865299922873</v>
          </cell>
          <cell r="M31">
            <v>2141.8360704411839</v>
          </cell>
          <cell r="O31">
            <v>1454.8313121007679</v>
          </cell>
        </row>
        <row r="32">
          <cell r="C32">
            <v>8636.193363911485</v>
          </cell>
          <cell r="D32">
            <v>2158.585642908864</v>
          </cell>
          <cell r="F32">
            <v>1536.1092089949309</v>
          </cell>
          <cell r="L32">
            <v>8139.6711373410872</v>
          </cell>
          <cell r="M32">
            <v>2141.8360704411839</v>
          </cell>
          <cell r="O32">
            <v>1464.2511571296</v>
          </cell>
        </row>
        <row r="33">
          <cell r="C33">
            <v>8703.4779712602867</v>
          </cell>
          <cell r="D33">
            <v>2158.585642908864</v>
          </cell>
          <cell r="F33">
            <v>1545.5290540237634</v>
          </cell>
          <cell r="L33">
            <v>8206.836445740686</v>
          </cell>
          <cell r="M33">
            <v>2141.8360704411839</v>
          </cell>
          <cell r="O33">
            <v>1473.654300305544</v>
          </cell>
        </row>
        <row r="34">
          <cell r="C34">
            <v>8770.6432796598856</v>
          </cell>
          <cell r="D34">
            <v>2158.585642908864</v>
          </cell>
          <cell r="F34">
            <v>1554.9321971997072</v>
          </cell>
          <cell r="L34">
            <v>8274.1210530894859</v>
          </cell>
          <cell r="M34">
            <v>2141.8360704411839</v>
          </cell>
          <cell r="O34">
            <v>1483.0741453343758</v>
          </cell>
        </row>
        <row r="35">
          <cell r="C35">
            <v>8837.9278870086855</v>
          </cell>
          <cell r="D35">
            <v>2158.585642908864</v>
          </cell>
          <cell r="F35">
            <v>1564.3520422285389</v>
          </cell>
          <cell r="L35">
            <v>8341.4056604382858</v>
          </cell>
          <cell r="M35">
            <v>2141.8360704411839</v>
          </cell>
          <cell r="O35">
            <v>1492.493990363208</v>
          </cell>
        </row>
        <row r="36">
          <cell r="C36">
            <v>8905.2124943574854</v>
          </cell>
          <cell r="D36">
            <v>2158.585642908864</v>
          </cell>
          <cell r="F36">
            <v>1573.771887257371</v>
          </cell>
          <cell r="L36">
            <v>8408.6902677870858</v>
          </cell>
          <cell r="M36">
            <v>2141.8360704411839</v>
          </cell>
          <cell r="O36">
            <v>1501.9138353920398</v>
          </cell>
        </row>
        <row r="37">
          <cell r="C37">
            <v>8972.4971017062871</v>
          </cell>
          <cell r="D37">
            <v>2158.585642908864</v>
          </cell>
          <cell r="F37">
            <v>1583.1917322862034</v>
          </cell>
          <cell r="L37">
            <v>8475.9748751358857</v>
          </cell>
          <cell r="M37">
            <v>2141.8360704411839</v>
          </cell>
          <cell r="O37">
            <v>1511.3336804208718</v>
          </cell>
        </row>
        <row r="38">
          <cell r="C38">
            <v>9039.7817090550852</v>
          </cell>
          <cell r="D38">
            <v>2158.585642908864</v>
          </cell>
          <cell r="F38">
            <v>1592.611577315035</v>
          </cell>
          <cell r="L38">
            <v>8543.2594824846874</v>
          </cell>
          <cell r="M38">
            <v>2141.8360704411839</v>
          </cell>
          <cell r="O38">
            <v>1520.7535254497041</v>
          </cell>
        </row>
        <row r="39">
          <cell r="C39">
            <v>9107.0663164038851</v>
          </cell>
          <cell r="D39">
            <v>2158.585642908864</v>
          </cell>
          <cell r="F39">
            <v>1602.031422343867</v>
          </cell>
          <cell r="L39">
            <v>8610.5440898334873</v>
          </cell>
          <cell r="M39">
            <v>2141.8360704411839</v>
          </cell>
          <cell r="O39">
            <v>1530.1733704785358</v>
          </cell>
        </row>
        <row r="40">
          <cell r="C40">
            <v>9174.350923752685</v>
          </cell>
          <cell r="D40">
            <v>2158.585642908864</v>
          </cell>
          <cell r="F40">
            <v>1611.451267372699</v>
          </cell>
          <cell r="L40">
            <v>8677.8286971822872</v>
          </cell>
          <cell r="M40">
            <v>2141.8360704411839</v>
          </cell>
          <cell r="O40">
            <v>1539.5932155073679</v>
          </cell>
        </row>
        <row r="41">
          <cell r="C41">
            <v>9241.635531101485</v>
          </cell>
          <cell r="D41">
            <v>2158.585642908864</v>
          </cell>
          <cell r="F41">
            <v>1620.871112401531</v>
          </cell>
          <cell r="L41">
            <v>8745.1133045310871</v>
          </cell>
          <cell r="M41">
            <v>2141.8360704411839</v>
          </cell>
          <cell r="O41">
            <v>1549.0130605362001</v>
          </cell>
        </row>
        <row r="42">
          <cell r="C42">
            <v>9308.9201384502849</v>
          </cell>
          <cell r="D42">
            <v>2158.585642908864</v>
          </cell>
          <cell r="F42">
            <v>1630.2909574303631</v>
          </cell>
          <cell r="L42">
            <v>8812.278612930686</v>
          </cell>
          <cell r="M42">
            <v>2141.8360704411839</v>
          </cell>
          <cell r="O42">
            <v>1558.4162037121439</v>
          </cell>
        </row>
        <row r="43">
          <cell r="C43">
            <v>9376.0854468498856</v>
          </cell>
          <cell r="D43">
            <v>2158.585642908864</v>
          </cell>
          <cell r="F43">
            <v>1639.6941006063071</v>
          </cell>
          <cell r="L43">
            <v>8879.5632202794859</v>
          </cell>
          <cell r="M43">
            <v>2141.8360704411839</v>
          </cell>
          <cell r="O43">
            <v>1567.8360487409759</v>
          </cell>
        </row>
        <row r="44">
          <cell r="C44">
            <v>9443.3700541986855</v>
          </cell>
          <cell r="D44">
            <v>2158.585642908864</v>
          </cell>
          <cell r="F44">
            <v>1649.1139456351389</v>
          </cell>
          <cell r="L44">
            <v>8946.8478276282858</v>
          </cell>
          <cell r="M44">
            <v>2141.8360704411839</v>
          </cell>
          <cell r="O44">
            <v>1577.2558937698079</v>
          </cell>
        </row>
        <row r="45">
          <cell r="C45">
            <v>9510.6546615474854</v>
          </cell>
          <cell r="D45">
            <v>2158.585642908864</v>
          </cell>
          <cell r="F45">
            <v>1658.5337906639711</v>
          </cell>
          <cell r="L45">
            <v>9014.1324349770857</v>
          </cell>
          <cell r="M45">
            <v>2141.8360704411839</v>
          </cell>
          <cell r="O45">
            <v>1586.6757387986399</v>
          </cell>
        </row>
        <row r="46">
          <cell r="C46">
            <v>9577.9392688962871</v>
          </cell>
          <cell r="D46">
            <v>2158.585642908864</v>
          </cell>
          <cell r="F46">
            <v>1667.9536356928033</v>
          </cell>
          <cell r="L46">
            <v>9081.4170423258856</v>
          </cell>
          <cell r="M46">
            <v>2141.8360704411839</v>
          </cell>
          <cell r="O46">
            <v>1596.095583827472</v>
          </cell>
        </row>
        <row r="47">
          <cell r="C47">
            <v>9645.2238762450852</v>
          </cell>
          <cell r="D47">
            <v>2158.585642908864</v>
          </cell>
          <cell r="F47">
            <v>1677.3734807216349</v>
          </cell>
          <cell r="L47">
            <v>9148.7016496746855</v>
          </cell>
          <cell r="M47">
            <v>2141.8360704411839</v>
          </cell>
          <cell r="O47">
            <v>1605.515428856304</v>
          </cell>
        </row>
        <row r="52">
          <cell r="C52">
            <v>7085.4263232606872</v>
          </cell>
          <cell r="D52">
            <v>2126.327207045184</v>
          </cell>
          <cell r="F52">
            <v>1314.4856422829039</v>
          </cell>
          <cell r="L52">
            <v>6435.0084522222869</v>
          </cell>
          <cell r="M52">
            <v>2110.3220600205123</v>
          </cell>
          <cell r="O52">
            <v>1221.1864197540738</v>
          </cell>
        </row>
        <row r="53">
          <cell r="C53">
            <v>7148.2968694890869</v>
          </cell>
          <cell r="D53">
            <v>2126.327207045184</v>
          </cell>
          <cell r="F53">
            <v>1323.28751875488</v>
          </cell>
          <cell r="L53">
            <v>6490.9596593970882</v>
          </cell>
          <cell r="M53">
            <v>2110.3220600205123</v>
          </cell>
          <cell r="O53">
            <v>1229.019588758546</v>
          </cell>
        </row>
        <row r="54">
          <cell r="C54">
            <v>7211.2867146666867</v>
          </cell>
          <cell r="D54">
            <v>2126.327207045184</v>
          </cell>
          <cell r="F54">
            <v>1332.1060970797439</v>
          </cell>
          <cell r="L54">
            <v>6546.7915676226876</v>
          </cell>
          <cell r="M54">
            <v>2110.3220600205123</v>
          </cell>
          <cell r="O54">
            <v>1236.83605591013</v>
          </cell>
        </row>
        <row r="55">
          <cell r="C55">
            <v>7274.2765598442866</v>
          </cell>
          <cell r="D55">
            <v>2126.327207045184</v>
          </cell>
          <cell r="F55">
            <v>1340.924675404608</v>
          </cell>
          <cell r="L55">
            <v>6602.7427747974862</v>
          </cell>
          <cell r="M55">
            <v>2110.3220600205123</v>
          </cell>
          <cell r="O55">
            <v>1244.6692249146017</v>
          </cell>
        </row>
        <row r="56">
          <cell r="C56">
            <v>7337.1471060726872</v>
          </cell>
          <cell r="D56">
            <v>2126.327207045184</v>
          </cell>
          <cell r="F56">
            <v>1349.7265518765839</v>
          </cell>
          <cell r="L56">
            <v>6658.6939819722866</v>
          </cell>
          <cell r="M56">
            <v>2110.3220600205123</v>
          </cell>
          <cell r="O56">
            <v>1252.5023939190739</v>
          </cell>
        </row>
        <row r="57">
          <cell r="C57">
            <v>7400.136951250287</v>
          </cell>
          <cell r="D57">
            <v>2126.327207045184</v>
          </cell>
          <cell r="F57">
            <v>1358.545130201448</v>
          </cell>
          <cell r="L57">
            <v>6714.5258901978868</v>
          </cell>
          <cell r="M57">
            <v>2110.3220600205123</v>
          </cell>
          <cell r="O57">
            <v>1260.3188610706579</v>
          </cell>
        </row>
        <row r="58">
          <cell r="C58">
            <v>7463.1267964278859</v>
          </cell>
          <cell r="D58">
            <v>2126.327207045184</v>
          </cell>
          <cell r="F58">
            <v>1367.3637085263119</v>
          </cell>
          <cell r="L58">
            <v>6770.4770973726872</v>
          </cell>
          <cell r="M58">
            <v>2110.3220600205123</v>
          </cell>
          <cell r="O58">
            <v>1268.1520300751299</v>
          </cell>
        </row>
        <row r="59">
          <cell r="C59">
            <v>7525.9973426562874</v>
          </cell>
          <cell r="D59">
            <v>2126.327207045184</v>
          </cell>
          <cell r="F59">
            <v>1376.1655849982878</v>
          </cell>
          <cell r="L59">
            <v>6826.3090055982884</v>
          </cell>
          <cell r="M59">
            <v>2110.3220600205123</v>
          </cell>
          <cell r="O59">
            <v>1275.9684972267139</v>
          </cell>
        </row>
        <row r="60">
          <cell r="C60">
            <v>7588.9871878338872</v>
          </cell>
          <cell r="D60">
            <v>2126.327207045184</v>
          </cell>
          <cell r="F60">
            <v>1384.984163323152</v>
          </cell>
          <cell r="L60">
            <v>6882.2602127730861</v>
          </cell>
          <cell r="M60">
            <v>2110.3220600205123</v>
          </cell>
          <cell r="O60">
            <v>1283.8016662311859</v>
          </cell>
        </row>
        <row r="61">
          <cell r="C61">
            <v>7651.977033011487</v>
          </cell>
          <cell r="D61">
            <v>2126.327207045184</v>
          </cell>
          <cell r="F61">
            <v>1393.8027416480161</v>
          </cell>
          <cell r="L61">
            <v>6938.2114199478865</v>
          </cell>
          <cell r="M61">
            <v>2110.3220600205123</v>
          </cell>
          <cell r="O61">
            <v>1291.6348352356576</v>
          </cell>
        </row>
        <row r="62">
          <cell r="C62">
            <v>7714.8475792398858</v>
          </cell>
          <cell r="D62">
            <v>2126.327207045184</v>
          </cell>
          <cell r="F62">
            <v>1402.604618119992</v>
          </cell>
          <cell r="L62">
            <v>6994.0433281734868</v>
          </cell>
          <cell r="M62">
            <v>2110.3220600205123</v>
          </cell>
          <cell r="O62">
            <v>1299.4513023872419</v>
          </cell>
        </row>
        <row r="63">
          <cell r="C63">
            <v>7777.8374244174865</v>
          </cell>
          <cell r="D63">
            <v>2126.327207045184</v>
          </cell>
          <cell r="F63">
            <v>1411.4231964448559</v>
          </cell>
          <cell r="L63">
            <v>7049.9945353482872</v>
          </cell>
          <cell r="M63">
            <v>2110.3220600205123</v>
          </cell>
          <cell r="O63">
            <v>1307.2844713917139</v>
          </cell>
        </row>
        <row r="64">
          <cell r="C64">
            <v>7840.7079706458862</v>
          </cell>
          <cell r="D64">
            <v>2126.327207045184</v>
          </cell>
          <cell r="F64">
            <v>1420.225072916832</v>
          </cell>
          <cell r="L64">
            <v>7105.9457425230867</v>
          </cell>
          <cell r="M64">
            <v>2110.3220600205123</v>
          </cell>
          <cell r="O64">
            <v>1315.1176403961858</v>
          </cell>
        </row>
        <row r="65">
          <cell r="C65">
            <v>7903.6978158234861</v>
          </cell>
          <cell r="D65">
            <v>2126.327207045184</v>
          </cell>
          <cell r="F65">
            <v>1429.0436512416959</v>
          </cell>
          <cell r="L65">
            <v>7161.777650748686</v>
          </cell>
          <cell r="M65">
            <v>2110.3220600205123</v>
          </cell>
          <cell r="O65">
            <v>1322.9341075477698</v>
          </cell>
        </row>
        <row r="66">
          <cell r="C66">
            <v>7966.6876610010868</v>
          </cell>
          <cell r="D66">
            <v>2126.327207045184</v>
          </cell>
          <cell r="F66">
            <v>1437.8622295665598</v>
          </cell>
          <cell r="L66">
            <v>7217.7288579234864</v>
          </cell>
          <cell r="M66">
            <v>2110.3220600205123</v>
          </cell>
          <cell r="O66">
            <v>1330.7672765522418</v>
          </cell>
        </row>
        <row r="67">
          <cell r="C67">
            <v>8029.5582072294865</v>
          </cell>
          <cell r="D67">
            <v>2126.327207045184</v>
          </cell>
          <cell r="F67">
            <v>1446.6641060385359</v>
          </cell>
          <cell r="L67">
            <v>7273.5607661490867</v>
          </cell>
          <cell r="M67">
            <v>2110.3220600205123</v>
          </cell>
          <cell r="O67">
            <v>1338.5837437038258</v>
          </cell>
        </row>
        <row r="68">
          <cell r="C68">
            <v>8092.5480524070863</v>
          </cell>
          <cell r="D68">
            <v>2126.327207045184</v>
          </cell>
          <cell r="F68">
            <v>1455.4826843633998</v>
          </cell>
        </row>
        <row r="69">
          <cell r="C69">
            <v>8155.537897584687</v>
          </cell>
          <cell r="D69">
            <v>2126.327207045184</v>
          </cell>
          <cell r="F69">
            <v>1464.3012626882642</v>
          </cell>
        </row>
        <row r="70">
          <cell r="C70">
            <v>8218.4084438130867</v>
          </cell>
          <cell r="D70">
            <v>2126.327207045184</v>
          </cell>
          <cell r="F70">
            <v>1473.1031391602398</v>
          </cell>
        </row>
        <row r="71">
          <cell r="C71">
            <v>8281.3982889906874</v>
          </cell>
          <cell r="D71">
            <v>2126.327207045184</v>
          </cell>
          <cell r="F71">
            <v>1481.9217174851042</v>
          </cell>
        </row>
        <row r="72">
          <cell r="C72">
            <v>8344.3881341682863</v>
          </cell>
          <cell r="D72">
            <v>2126.327207045184</v>
          </cell>
          <cell r="F72">
            <v>1490.7402958099681</v>
          </cell>
        </row>
        <row r="84">
          <cell r="C84">
            <v>5809.2790331468841</v>
          </cell>
          <cell r="D84">
            <v>813.29906464056398</v>
          </cell>
          <cell r="L84">
            <v>6135.9422228568337</v>
          </cell>
          <cell r="M84">
            <v>859.03191119995677</v>
          </cell>
        </row>
        <row r="85">
          <cell r="C85">
            <v>5867.4140075867908</v>
          </cell>
          <cell r="D85">
            <v>821.43796106215086</v>
          </cell>
          <cell r="L85">
            <v>6197.2410054295224</v>
          </cell>
          <cell r="M85">
            <v>867.61374076013328</v>
          </cell>
        </row>
        <row r="86">
          <cell r="C86">
            <v>5926.07628338216</v>
          </cell>
          <cell r="D86">
            <v>829.65067967350251</v>
          </cell>
          <cell r="L86">
            <v>6259.1989146965425</v>
          </cell>
          <cell r="M86">
            <v>876.28784805751593</v>
          </cell>
        </row>
        <row r="87">
          <cell r="C87">
            <v>5985.3976858718606</v>
          </cell>
          <cell r="D87">
            <v>837.95567602206063</v>
          </cell>
          <cell r="L87">
            <v>6321.8159506578941</v>
          </cell>
          <cell r="M87">
            <v>885.05423309210528</v>
          </cell>
        </row>
        <row r="88">
          <cell r="C88">
            <v>6045.2463897170246</v>
          </cell>
          <cell r="D88">
            <v>846.33449456038363</v>
          </cell>
          <cell r="L88">
            <v>6385.0921133135735</v>
          </cell>
          <cell r="M88">
            <v>893.9128958639003</v>
          </cell>
        </row>
        <row r="89">
          <cell r="C89">
            <v>6105.7542202565201</v>
          </cell>
          <cell r="D89">
            <v>854.80559083591288</v>
          </cell>
          <cell r="L89">
            <v>6448.895577324718</v>
          </cell>
          <cell r="M89">
            <v>902.84538082546055</v>
          </cell>
        </row>
        <row r="90">
          <cell r="C90">
            <v>6166.789352151477</v>
          </cell>
          <cell r="D90">
            <v>863.35050930120678</v>
          </cell>
          <cell r="L90">
            <v>6513.3581680301913</v>
          </cell>
          <cell r="M90">
            <v>911.87014352422682</v>
          </cell>
        </row>
        <row r="91">
          <cell r="C91">
            <v>6228.4836107407646</v>
          </cell>
          <cell r="D91">
            <v>871.98770550370716</v>
          </cell>
          <cell r="L91">
            <v>6578.4798854299961</v>
          </cell>
          <cell r="M91">
            <v>920.98718396019945</v>
          </cell>
        </row>
        <row r="92">
          <cell r="C92">
            <v>6290.7051706855164</v>
          </cell>
          <cell r="D92">
            <v>880.69872389597242</v>
          </cell>
          <cell r="L92">
            <v>6644.2607295241287</v>
          </cell>
          <cell r="M92">
            <v>930.19650213337809</v>
          </cell>
        </row>
        <row r="97">
          <cell r="C97">
            <v>6697.3863410871263</v>
          </cell>
          <cell r="D97">
            <v>937.63408775219784</v>
          </cell>
          <cell r="L97">
            <v>7158.3795511015278</v>
          </cell>
          <cell r="M97">
            <v>1002.173137154214</v>
          </cell>
        </row>
        <row r="98">
          <cell r="C98">
            <v>6764.3536132310546</v>
          </cell>
          <cell r="D98">
            <v>947.00950585234784</v>
          </cell>
          <cell r="L98">
            <v>7229.9607101057654</v>
          </cell>
          <cell r="M98">
            <v>1012.1944994148073</v>
          </cell>
        </row>
        <row r="99">
          <cell r="C99">
            <v>6831.9800120693126</v>
          </cell>
          <cell r="D99">
            <v>956.47720168970386</v>
          </cell>
          <cell r="L99">
            <v>7302.2009958043354</v>
          </cell>
          <cell r="M99">
            <v>1022.308139412607</v>
          </cell>
        </row>
        <row r="100">
          <cell r="C100">
            <v>6900.2655376018993</v>
          </cell>
          <cell r="D100">
            <v>966.03717526426601</v>
          </cell>
          <cell r="L100">
            <v>7375.2322335360986</v>
          </cell>
          <cell r="M100">
            <v>1032.5325126950538</v>
          </cell>
        </row>
        <row r="101">
          <cell r="C101">
            <v>6969.2101898288174</v>
          </cell>
          <cell r="D101">
            <v>975.68942657603452</v>
          </cell>
          <cell r="L101">
            <v>7448.9225979621933</v>
          </cell>
          <cell r="M101">
            <v>1042.8491637147072</v>
          </cell>
        </row>
        <row r="102">
          <cell r="C102">
            <v>7038.9457940889333</v>
          </cell>
          <cell r="D102">
            <v>985.45241117245075</v>
          </cell>
          <cell r="L102">
            <v>7523.403914421483</v>
          </cell>
          <cell r="M102">
            <v>1053.2765480190078</v>
          </cell>
        </row>
        <row r="103">
          <cell r="C103">
            <v>7109.3405250433761</v>
          </cell>
          <cell r="D103">
            <v>995.30767350607289</v>
          </cell>
          <cell r="L103">
            <v>7598.6761829139678</v>
          </cell>
          <cell r="M103">
            <v>1063.8146656079557</v>
          </cell>
        </row>
        <row r="104">
          <cell r="C104">
            <v>7180.3943826921495</v>
          </cell>
          <cell r="D104">
            <v>1005.2552135769012</v>
          </cell>
          <cell r="L104">
            <v>7674.6075781007839</v>
          </cell>
          <cell r="M104">
            <v>1074.44506093411</v>
          </cell>
        </row>
        <row r="105">
          <cell r="C105">
            <v>7252.2391923741197</v>
          </cell>
          <cell r="D105">
            <v>1015.3134869323768</v>
          </cell>
          <cell r="L105">
            <v>7751.329925320797</v>
          </cell>
          <cell r="M105">
            <v>1085.1861895449117</v>
          </cell>
        </row>
        <row r="111">
          <cell r="C111">
            <v>4153.4367040539209</v>
          </cell>
          <cell r="D111">
            <v>1217.2906879520399</v>
          </cell>
          <cell r="F111">
            <v>782.33593062151806</v>
          </cell>
          <cell r="L111">
            <v>4224.0527345591299</v>
          </cell>
          <cell r="M111">
            <v>1243.1904898233597</v>
          </cell>
          <cell r="O111">
            <v>795.84814715423215</v>
          </cell>
        </row>
        <row r="112">
          <cell r="C112">
            <v>4185.6772450752205</v>
          </cell>
          <cell r="D112">
            <v>1217.2906879520399</v>
          </cell>
          <cell r="F112">
            <v>786.84960636450012</v>
          </cell>
          <cell r="L112">
            <v>4256.9792445383309</v>
          </cell>
          <cell r="M112">
            <v>1243.1904898233597</v>
          </cell>
          <cell r="O112">
            <v>800.4578585513201</v>
          </cell>
        </row>
        <row r="113">
          <cell r="C113">
            <v>4217.917786096521</v>
          </cell>
          <cell r="D113">
            <v>1217.2906879520399</v>
          </cell>
          <cell r="F113">
            <v>791.36328210748195</v>
          </cell>
          <cell r="L113">
            <v>4289.905754517531</v>
          </cell>
          <cell r="M113">
            <v>1243.1904898233597</v>
          </cell>
          <cell r="O113">
            <v>805.06756994840816</v>
          </cell>
        </row>
        <row r="114">
          <cell r="C114">
            <v>4250.1583271178215</v>
          </cell>
          <cell r="D114">
            <v>1217.2906879520399</v>
          </cell>
          <cell r="F114">
            <v>795.87695785046401</v>
          </cell>
          <cell r="L114">
            <v>4322.8322644967311</v>
          </cell>
          <cell r="M114">
            <v>1243.1904898233597</v>
          </cell>
          <cell r="O114">
            <v>809.67728134549611</v>
          </cell>
        </row>
        <row r="115">
          <cell r="C115">
            <v>4282.3988681391211</v>
          </cell>
          <cell r="D115">
            <v>1217.2906879520399</v>
          </cell>
          <cell r="F115">
            <v>800.39063359344607</v>
          </cell>
          <cell r="L115">
            <v>4355.7587744759312</v>
          </cell>
          <cell r="M115">
            <v>1243.1904898233597</v>
          </cell>
          <cell r="O115">
            <v>814.28699274258406</v>
          </cell>
        </row>
        <row r="116">
          <cell r="C116">
            <v>4314.6394091604207</v>
          </cell>
          <cell r="D116">
            <v>1217.2906879520399</v>
          </cell>
          <cell r="F116">
            <v>804.90430933642801</v>
          </cell>
          <cell r="L116">
            <v>4388.6852844551313</v>
          </cell>
          <cell r="M116">
            <v>1243.1904898233597</v>
          </cell>
          <cell r="O116">
            <v>818.89670413967212</v>
          </cell>
        </row>
        <row r="117">
          <cell r="C117">
            <v>4346.8799501817211</v>
          </cell>
          <cell r="D117">
            <v>1217.2906879520399</v>
          </cell>
          <cell r="F117">
            <v>809.41798507941007</v>
          </cell>
          <cell r="L117">
            <v>4421.6117944343305</v>
          </cell>
          <cell r="M117">
            <v>1243.1904898233597</v>
          </cell>
          <cell r="O117">
            <v>823.50641553676019</v>
          </cell>
        </row>
        <row r="118">
          <cell r="C118">
            <v>4379.1204912030216</v>
          </cell>
          <cell r="D118">
            <v>1217.2906879520399</v>
          </cell>
          <cell r="F118">
            <v>813.93166082239202</v>
          </cell>
          <cell r="L118">
            <v>4454.5383044135315</v>
          </cell>
          <cell r="M118">
            <v>1243.1904898233597</v>
          </cell>
          <cell r="O118">
            <v>828.11612693384836</v>
          </cell>
        </row>
        <row r="119">
          <cell r="C119">
            <v>4411.3610322243212</v>
          </cell>
          <cell r="D119">
            <v>1217.2906879520399</v>
          </cell>
          <cell r="F119">
            <v>818.44533656537396</v>
          </cell>
          <cell r="L119">
            <v>4487.4648143927307</v>
          </cell>
          <cell r="M119">
            <v>1243.1904898233597</v>
          </cell>
          <cell r="O119">
            <v>832.72583833093609</v>
          </cell>
        </row>
        <row r="120">
          <cell r="C120">
            <v>4443.6015732456208</v>
          </cell>
          <cell r="D120">
            <v>1217.2906879520399</v>
          </cell>
          <cell r="F120">
            <v>822.95901230835602</v>
          </cell>
          <cell r="L120">
            <v>4520.3913243719308</v>
          </cell>
          <cell r="M120">
            <v>1243.1904898233597</v>
          </cell>
          <cell r="O120">
            <v>837.33554972802426</v>
          </cell>
        </row>
        <row r="121">
          <cell r="C121">
            <v>4475.8421142669213</v>
          </cell>
          <cell r="D121">
            <v>1217.2906879520399</v>
          </cell>
          <cell r="F121">
            <v>827.47268805133808</v>
          </cell>
          <cell r="L121">
            <v>4553.3178343511308</v>
          </cell>
          <cell r="M121">
            <v>1243.1904898233597</v>
          </cell>
          <cell r="O121">
            <v>841.94526112511221</v>
          </cell>
        </row>
        <row r="122">
          <cell r="C122">
            <v>4508.0826552882208</v>
          </cell>
          <cell r="D122">
            <v>1217.2906879520399</v>
          </cell>
          <cell r="F122">
            <v>831.98636379431991</v>
          </cell>
          <cell r="L122">
            <v>4586.2443443303309</v>
          </cell>
          <cell r="M122">
            <v>1243.1904898233597</v>
          </cell>
          <cell r="O122">
            <v>846.55497252220027</v>
          </cell>
        </row>
        <row r="123">
          <cell r="C123">
            <v>4540.3231963095213</v>
          </cell>
          <cell r="D123">
            <v>1217.2906879520399</v>
          </cell>
          <cell r="F123">
            <v>836.50003953730209</v>
          </cell>
          <cell r="L123">
            <v>4619.1708543095319</v>
          </cell>
          <cell r="M123">
            <v>1243.1904898233597</v>
          </cell>
          <cell r="O123">
            <v>851.16468391928822</v>
          </cell>
        </row>
        <row r="124">
          <cell r="C124">
            <v>4572.5637373308209</v>
          </cell>
          <cell r="D124">
            <v>1217.2906879520399</v>
          </cell>
          <cell r="F124">
            <v>841.01371528028403</v>
          </cell>
          <cell r="L124">
            <v>4652.0973642887311</v>
          </cell>
          <cell r="M124">
            <v>1243.1904898233597</v>
          </cell>
          <cell r="O124">
            <v>855.77439531637617</v>
          </cell>
        </row>
        <row r="125">
          <cell r="C125">
            <v>4604.8042783521223</v>
          </cell>
          <cell r="D125">
            <v>1217.2906879520399</v>
          </cell>
          <cell r="F125">
            <v>845.52739102326609</v>
          </cell>
          <cell r="L125">
            <v>4685.0238742679321</v>
          </cell>
          <cell r="M125">
            <v>1243.1904898233597</v>
          </cell>
          <cell r="O125">
            <v>860.38410671346423</v>
          </cell>
        </row>
        <row r="126">
          <cell r="C126">
            <v>4637.0448193734219</v>
          </cell>
          <cell r="D126">
            <v>1217.2906879520399</v>
          </cell>
          <cell r="F126">
            <v>850.04106676624804</v>
          </cell>
          <cell r="L126">
            <v>4717.9503842471313</v>
          </cell>
          <cell r="M126">
            <v>1243.1904898233597</v>
          </cell>
          <cell r="O126">
            <v>864.99381811055207</v>
          </cell>
        </row>
        <row r="131">
          <cell r="C131">
            <v>8280.098789181251</v>
          </cell>
          <cell r="D131">
            <v>2158.585642908864</v>
          </cell>
          <cell r="F131">
            <v>1497.8037311139519</v>
          </cell>
          <cell r="L131">
            <v>6751.640652030851</v>
          </cell>
          <cell r="M131">
            <v>2110.3220600205123</v>
          </cell>
          <cell r="O131">
            <v>1277.0626903085263</v>
          </cell>
        </row>
        <row r="132">
          <cell r="C132">
            <v>8347.383396530051</v>
          </cell>
          <cell r="D132">
            <v>2158.585642908864</v>
          </cell>
          <cell r="F132">
            <v>1507.2235761427837</v>
          </cell>
          <cell r="L132">
            <v>6807.5918592056523</v>
          </cell>
          <cell r="M132">
            <v>2110.3220600205123</v>
          </cell>
          <cell r="O132">
            <v>1284.8958593129987</v>
          </cell>
        </row>
        <row r="133">
          <cell r="C133">
            <v>8414.6680038788509</v>
          </cell>
          <cell r="D133">
            <v>2158.585642908864</v>
          </cell>
          <cell r="F133">
            <v>1516.643421171616</v>
          </cell>
          <cell r="L133">
            <v>6863.4237674312517</v>
          </cell>
          <cell r="M133">
            <v>2110.3220600205123</v>
          </cell>
          <cell r="O133">
            <v>1292.7123264645825</v>
          </cell>
        </row>
        <row r="134">
          <cell r="C134">
            <v>8481.8333122784497</v>
          </cell>
          <cell r="D134">
            <v>2158.585642908864</v>
          </cell>
          <cell r="F134">
            <v>1526.0465643475595</v>
          </cell>
          <cell r="L134">
            <v>6919.3749746060503</v>
          </cell>
          <cell r="M134">
            <v>2110.3220600205123</v>
          </cell>
          <cell r="O134">
            <v>1300.5454954690545</v>
          </cell>
        </row>
        <row r="135">
          <cell r="C135">
            <v>8549.1179196272515</v>
          </cell>
          <cell r="D135">
            <v>2158.585642908864</v>
          </cell>
          <cell r="F135">
            <v>1535.4664093763918</v>
          </cell>
          <cell r="L135">
            <v>6975.3261817808507</v>
          </cell>
          <cell r="M135">
            <v>2110.3220600205123</v>
          </cell>
          <cell r="O135">
            <v>1308.3786644735264</v>
          </cell>
        </row>
        <row r="136">
          <cell r="C136">
            <v>8616.4025269760514</v>
          </cell>
          <cell r="D136">
            <v>2158.585642908864</v>
          </cell>
          <cell r="F136">
            <v>1544.8862544052236</v>
          </cell>
          <cell r="L136">
            <v>7031.1580900064509</v>
          </cell>
          <cell r="M136">
            <v>2110.3220600205123</v>
          </cell>
          <cell r="O136">
            <v>1316.1951316251107</v>
          </cell>
        </row>
        <row r="137">
          <cell r="C137">
            <v>8683.6871343248513</v>
          </cell>
          <cell r="D137">
            <v>2158.585642908864</v>
          </cell>
          <cell r="F137">
            <v>1554.3060994340558</v>
          </cell>
          <cell r="L137">
            <v>7087.1092971812513</v>
          </cell>
          <cell r="M137">
            <v>2110.3220600205123</v>
          </cell>
          <cell r="O137">
            <v>1324.0283006295826</v>
          </cell>
        </row>
        <row r="138">
          <cell r="C138">
            <v>8750.9717416736512</v>
          </cell>
          <cell r="D138">
            <v>2158.585642908864</v>
          </cell>
          <cell r="F138">
            <v>1563.7259444628876</v>
          </cell>
          <cell r="L138">
            <v>7142.9412054068525</v>
          </cell>
          <cell r="M138">
            <v>2110.3220600205123</v>
          </cell>
          <cell r="O138">
            <v>1331.8447677811664</v>
          </cell>
        </row>
        <row r="139">
          <cell r="C139">
            <v>8818.2563490224511</v>
          </cell>
          <cell r="D139">
            <v>2158.585642908864</v>
          </cell>
          <cell r="F139">
            <v>1573.1457894917198</v>
          </cell>
          <cell r="L139">
            <v>7198.8924125816502</v>
          </cell>
          <cell r="M139">
            <v>2110.3220600205123</v>
          </cell>
          <cell r="O139">
            <v>1339.6779367856384</v>
          </cell>
        </row>
        <row r="140">
          <cell r="C140">
            <v>8885.540956371251</v>
          </cell>
          <cell r="D140">
            <v>2158.585642908864</v>
          </cell>
          <cell r="F140">
            <v>1582.5656345205516</v>
          </cell>
          <cell r="L140">
            <v>7254.8436197564506</v>
          </cell>
          <cell r="M140">
            <v>2110.3220600205123</v>
          </cell>
          <cell r="O140">
            <v>1347.5111057901104</v>
          </cell>
        </row>
        <row r="141">
          <cell r="C141">
            <v>8952.8255637200509</v>
          </cell>
          <cell r="D141">
            <v>2158.585642908864</v>
          </cell>
          <cell r="F141">
            <v>1591.9854795493834</v>
          </cell>
          <cell r="L141">
            <v>7310.6755279820509</v>
          </cell>
          <cell r="M141">
            <v>2110.3220600205123</v>
          </cell>
          <cell r="O141">
            <v>1355.3275729416946</v>
          </cell>
        </row>
        <row r="142">
          <cell r="C142">
            <v>9020.1101710688527</v>
          </cell>
          <cell r="D142">
            <v>2158.585642908864</v>
          </cell>
          <cell r="F142">
            <v>1601.4053245782161</v>
          </cell>
          <cell r="L142">
            <v>7366.6267351568513</v>
          </cell>
          <cell r="M142">
            <v>2110.3220600205123</v>
          </cell>
          <cell r="O142">
            <v>1363.1607419461666</v>
          </cell>
        </row>
        <row r="143">
          <cell r="C143">
            <v>9087.2754794684515</v>
          </cell>
          <cell r="D143">
            <v>2158.585642908864</v>
          </cell>
          <cell r="F143">
            <v>1610.8084677541597</v>
          </cell>
          <cell r="L143">
            <v>7422.5779423316508</v>
          </cell>
          <cell r="M143">
            <v>2110.3220600205123</v>
          </cell>
          <cell r="O143">
            <v>1370.9939109506386</v>
          </cell>
        </row>
        <row r="144">
          <cell r="C144">
            <v>9154.5600868172514</v>
          </cell>
          <cell r="D144">
            <v>2158.585642908864</v>
          </cell>
          <cell r="F144">
            <v>1620.2283127829915</v>
          </cell>
          <cell r="L144">
            <v>7478.4098505572501</v>
          </cell>
          <cell r="M144">
            <v>2110.3220600205123</v>
          </cell>
          <cell r="O144">
            <v>1378.8103781022223</v>
          </cell>
        </row>
        <row r="145">
          <cell r="C145">
            <v>9221.8446941660513</v>
          </cell>
          <cell r="D145">
            <v>2158.585642908864</v>
          </cell>
          <cell r="F145">
            <v>1629.6481578118237</v>
          </cell>
          <cell r="L145">
            <v>7534.3610577320505</v>
          </cell>
          <cell r="M145">
            <v>2110.3220600205123</v>
          </cell>
          <cell r="O145">
            <v>1386.6435471066943</v>
          </cell>
        </row>
        <row r="146">
          <cell r="C146">
            <v>9289.1293015148531</v>
          </cell>
          <cell r="D146">
            <v>2158.585642908864</v>
          </cell>
          <cell r="F146">
            <v>1639.0680028406559</v>
          </cell>
          <cell r="L146">
            <v>7590.1929659576508</v>
          </cell>
          <cell r="M146">
            <v>2110.3220600205123</v>
          </cell>
          <cell r="O146">
            <v>1394.4600142582785</v>
          </cell>
        </row>
        <row r="147">
          <cell r="C147">
            <v>9356.4139088636512</v>
          </cell>
          <cell r="D147">
            <v>2158.585642908864</v>
          </cell>
          <cell r="F147">
            <v>1648.4878478694877</v>
          </cell>
        </row>
        <row r="148">
          <cell r="C148">
            <v>9423.6985162124511</v>
          </cell>
          <cell r="D148">
            <v>2158.585642908864</v>
          </cell>
          <cell r="F148">
            <v>1657.9076928983195</v>
          </cell>
        </row>
        <row r="149">
          <cell r="C149">
            <v>9490.983123561251</v>
          </cell>
          <cell r="D149">
            <v>2158.585642908864</v>
          </cell>
          <cell r="F149">
            <v>1667.3275379271518</v>
          </cell>
        </row>
        <row r="150">
          <cell r="C150">
            <v>9558.2677309100509</v>
          </cell>
          <cell r="D150">
            <v>2158.585642908864</v>
          </cell>
          <cell r="F150">
            <v>1676.7473829559835</v>
          </cell>
        </row>
        <row r="151">
          <cell r="C151">
            <v>9625.5523382588508</v>
          </cell>
          <cell r="D151">
            <v>2158.585642908864</v>
          </cell>
          <cell r="F151">
            <v>1686.1672279848158</v>
          </cell>
        </row>
        <row r="152">
          <cell r="C152">
            <v>9692.7176466584515</v>
          </cell>
          <cell r="D152">
            <v>2158.585642908864</v>
          </cell>
          <cell r="F152">
            <v>1695.5703711607598</v>
          </cell>
        </row>
        <row r="153">
          <cell r="C153">
            <v>9760.0022540072514</v>
          </cell>
          <cell r="D153">
            <v>2158.585642908864</v>
          </cell>
          <cell r="F153">
            <v>1704.9902161895916</v>
          </cell>
        </row>
        <row r="154">
          <cell r="C154">
            <v>9827.2868613560513</v>
          </cell>
          <cell r="D154">
            <v>2158.585642908864</v>
          </cell>
          <cell r="F154">
            <v>1714.4100612184238</v>
          </cell>
        </row>
        <row r="155">
          <cell r="C155">
            <v>9894.571468704853</v>
          </cell>
          <cell r="D155">
            <v>2158.585642908864</v>
          </cell>
          <cell r="F155">
            <v>1723.8299062472561</v>
          </cell>
        </row>
        <row r="156">
          <cell r="C156">
            <v>9961.8560760536529</v>
          </cell>
          <cell r="D156">
            <v>2158.585642908864</v>
          </cell>
          <cell r="F156">
            <v>1733.2497512760879</v>
          </cell>
        </row>
        <row r="157">
          <cell r="C157">
            <v>10029.140683402451</v>
          </cell>
          <cell r="D157">
            <v>2158.585642908864</v>
          </cell>
          <cell r="F157">
            <v>1742.6695963049197</v>
          </cell>
        </row>
        <row r="158">
          <cell r="C158">
            <v>10096.425290751249</v>
          </cell>
          <cell r="D158">
            <v>2158.585642908864</v>
          </cell>
          <cell r="F158">
            <v>1752.0894413337514</v>
          </cell>
        </row>
        <row r="159">
          <cell r="C159">
            <v>10163.709898100047</v>
          </cell>
          <cell r="D159">
            <v>2158.585642908864</v>
          </cell>
          <cell r="F159">
            <v>1761.5092863625832</v>
          </cell>
        </row>
        <row r="160">
          <cell r="C160">
            <v>10230.994505448845</v>
          </cell>
          <cell r="D160">
            <v>2158.585642908864</v>
          </cell>
          <cell r="F160">
            <v>1770.929131391415</v>
          </cell>
        </row>
        <row r="161">
          <cell r="C161">
            <v>10298.159813848446</v>
          </cell>
          <cell r="D161">
            <v>2158.585642908864</v>
          </cell>
          <cell r="F161">
            <v>1780.332274567359</v>
          </cell>
        </row>
        <row r="166">
          <cell r="C166">
            <v>4409.107105735111</v>
          </cell>
          <cell r="D166">
            <v>1217.2906879520399</v>
          </cell>
          <cell r="F166">
            <v>827.45423680055069</v>
          </cell>
          <cell r="O166">
            <v>242.74079929528685</v>
          </cell>
        </row>
        <row r="167">
          <cell r="C167">
            <v>4441.3476467564115</v>
          </cell>
          <cell r="D167">
            <v>1217.2906879520399</v>
          </cell>
          <cell r="F167">
            <v>831.96791254353275</v>
          </cell>
          <cell r="O167">
            <v>370.4400844691109</v>
          </cell>
        </row>
        <row r="168">
          <cell r="C168">
            <v>4473.5881877777119</v>
          </cell>
          <cell r="D168">
            <v>1217.2906879520399</v>
          </cell>
          <cell r="F168">
            <v>836.48158828651458</v>
          </cell>
          <cell r="O168">
            <v>479.23282553940783</v>
          </cell>
        </row>
        <row r="169">
          <cell r="C169">
            <v>4505.8287287990115</v>
          </cell>
          <cell r="D169">
            <v>1217.2906879520399</v>
          </cell>
          <cell r="F169">
            <v>840.99526402949664</v>
          </cell>
        </row>
        <row r="170">
          <cell r="C170">
            <v>4538.069269820312</v>
          </cell>
          <cell r="D170">
            <v>1217.2906879520399</v>
          </cell>
          <cell r="F170">
            <v>845.5089397724787</v>
          </cell>
        </row>
        <row r="171">
          <cell r="C171">
            <v>4570.3098108416116</v>
          </cell>
          <cell r="D171">
            <v>1217.2906879520399</v>
          </cell>
          <cell r="F171">
            <v>850.02261551546064</v>
          </cell>
        </row>
        <row r="172">
          <cell r="C172">
            <v>4602.5503518629121</v>
          </cell>
          <cell r="D172">
            <v>1217.2906879520399</v>
          </cell>
          <cell r="F172">
            <v>854.5362912584427</v>
          </cell>
        </row>
        <row r="173">
          <cell r="C173">
            <v>4634.7908928842126</v>
          </cell>
          <cell r="D173">
            <v>1217.2906879520399</v>
          </cell>
          <cell r="F173">
            <v>859.04996700142465</v>
          </cell>
        </row>
        <row r="174">
          <cell r="C174">
            <v>4667.0314339055121</v>
          </cell>
          <cell r="D174">
            <v>1217.2906879520399</v>
          </cell>
          <cell r="F174">
            <v>863.56364274440659</v>
          </cell>
        </row>
        <row r="175">
          <cell r="C175">
            <v>4699.2719749268126</v>
          </cell>
          <cell r="D175">
            <v>1217.2906879520399</v>
          </cell>
          <cell r="F175">
            <v>868.07731848738865</v>
          </cell>
        </row>
        <row r="176">
          <cell r="C176">
            <v>4731.5125159481122</v>
          </cell>
          <cell r="D176">
            <v>1217.2906879520399</v>
          </cell>
          <cell r="F176">
            <v>872.59099423037071</v>
          </cell>
        </row>
        <row r="177">
          <cell r="C177">
            <v>4763.7530569694118</v>
          </cell>
          <cell r="D177">
            <v>1217.2906879520399</v>
          </cell>
          <cell r="F177">
            <v>877.10466997335254</v>
          </cell>
        </row>
        <row r="178">
          <cell r="C178">
            <v>4795.9935979907132</v>
          </cell>
          <cell r="D178">
            <v>1217.2906879520399</v>
          </cell>
          <cell r="F178">
            <v>881.61834571633472</v>
          </cell>
        </row>
        <row r="179">
          <cell r="C179">
            <v>4828.2341390120127</v>
          </cell>
          <cell r="D179">
            <v>1217.2906879520399</v>
          </cell>
          <cell r="F179">
            <v>886.13202145931666</v>
          </cell>
        </row>
        <row r="180">
          <cell r="C180">
            <v>4860.4746800333123</v>
          </cell>
          <cell r="D180">
            <v>1217.2906879520399</v>
          </cell>
          <cell r="F180">
            <v>890.64569720229872</v>
          </cell>
        </row>
        <row r="181">
          <cell r="C181">
            <v>4892.7152210546128</v>
          </cell>
          <cell r="D181">
            <v>1217.2906879520399</v>
          </cell>
          <cell r="F181">
            <v>895.15937294528067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6"/>
  <sheetViews>
    <sheetView rightToLeft="1" view="pageBreakPreview" zoomScaleNormal="100" zoomScaleSheetLayoutView="100" workbookViewId="0">
      <selection activeCell="I17" sqref="I17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5" customHeight="1" x14ac:dyDescent="0.5">
      <c r="A1" s="98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99" t="s">
        <v>35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</row>
    <row r="3" spans="1:15" ht="18.7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ht="18.75" customHeight="1" x14ac:dyDescent="0.25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36</v>
      </c>
      <c r="G5" s="14"/>
      <c r="H5" s="14"/>
      <c r="I5" s="14"/>
      <c r="J5" s="2" t="s">
        <v>4</v>
      </c>
      <c r="K5" s="3"/>
      <c r="L5" s="3"/>
      <c r="M5" s="4"/>
      <c r="N5" s="4" t="str">
        <f>$F$5</f>
        <v>מעודכן לינואר 2018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14"/>
      <c r="H6" s="14"/>
      <c r="I6" s="14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 t="s">
        <v>37</v>
      </c>
      <c r="D7" s="9" t="s">
        <v>38</v>
      </c>
      <c r="E7" s="9">
        <v>9061.5947938846784</v>
      </c>
      <c r="F7" s="9" t="s">
        <v>39</v>
      </c>
      <c r="G7" s="14"/>
      <c r="H7" s="14"/>
      <c r="I7" s="14"/>
      <c r="J7" s="8">
        <v>0</v>
      </c>
      <c r="K7" s="9" t="s">
        <v>40</v>
      </c>
      <c r="L7" s="9" t="s">
        <v>41</v>
      </c>
      <c r="M7" s="9" t="s">
        <v>42</v>
      </c>
      <c r="N7" s="9" t="s">
        <v>43</v>
      </c>
      <c r="O7" s="14"/>
    </row>
    <row r="8" spans="1:15" ht="18.75" customHeight="1" x14ac:dyDescent="0.25">
      <c r="A8" s="14"/>
      <c r="B8" s="8">
        <v>1</v>
      </c>
      <c r="C8" s="11" t="s">
        <v>44</v>
      </c>
      <c r="D8" s="12" t="s">
        <v>38</v>
      </c>
      <c r="E8" s="12" t="s">
        <v>45</v>
      </c>
      <c r="F8" s="11" t="s">
        <v>46</v>
      </c>
      <c r="G8" s="14"/>
      <c r="H8" s="14"/>
      <c r="I8" s="14"/>
      <c r="J8" s="8">
        <v>1</v>
      </c>
      <c r="K8" s="11" t="s">
        <v>47</v>
      </c>
      <c r="L8" s="12" t="s">
        <v>41</v>
      </c>
      <c r="M8" s="12" t="s">
        <v>48</v>
      </c>
      <c r="N8" s="11" t="s">
        <v>49</v>
      </c>
      <c r="O8" s="14"/>
    </row>
    <row r="9" spans="1:15" ht="18.75" customHeight="1" x14ac:dyDescent="0.25">
      <c r="A9" s="14"/>
      <c r="B9" s="8">
        <v>2</v>
      </c>
      <c r="C9" s="11" t="s">
        <v>50</v>
      </c>
      <c r="D9" s="12" t="s">
        <v>38</v>
      </c>
      <c r="E9" s="12" t="s">
        <v>51</v>
      </c>
      <c r="F9" s="11" t="s">
        <v>52</v>
      </c>
      <c r="G9" s="14"/>
      <c r="H9" s="14"/>
      <c r="I9" s="14"/>
      <c r="J9" s="8">
        <v>2</v>
      </c>
      <c r="K9" s="11" t="s">
        <v>53</v>
      </c>
      <c r="L9" s="12" t="s">
        <v>41</v>
      </c>
      <c r="M9" s="12" t="s">
        <v>54</v>
      </c>
      <c r="N9" s="11" t="s">
        <v>55</v>
      </c>
      <c r="O9" s="14"/>
    </row>
    <row r="10" spans="1:15" ht="18.75" customHeight="1" x14ac:dyDescent="0.25">
      <c r="A10" s="14"/>
      <c r="B10" s="8">
        <v>3</v>
      </c>
      <c r="C10" s="11" t="s">
        <v>56</v>
      </c>
      <c r="D10" s="12" t="s">
        <v>38</v>
      </c>
      <c r="E10" s="12" t="s">
        <v>57</v>
      </c>
      <c r="F10" s="11" t="s">
        <v>58</v>
      </c>
      <c r="G10" s="14"/>
      <c r="H10" s="14"/>
      <c r="I10" s="14"/>
      <c r="J10" s="8">
        <v>3</v>
      </c>
      <c r="K10" s="11" t="s">
        <v>59</v>
      </c>
      <c r="L10" s="12" t="s">
        <v>41</v>
      </c>
      <c r="M10" s="12" t="s">
        <v>60</v>
      </c>
      <c r="N10" s="11" t="s">
        <v>61</v>
      </c>
      <c r="O10" s="14"/>
    </row>
    <row r="11" spans="1:15" ht="18.75" customHeight="1" x14ac:dyDescent="0.25">
      <c r="A11" s="14"/>
      <c r="B11" s="8">
        <v>4</v>
      </c>
      <c r="C11" s="11" t="s">
        <v>62</v>
      </c>
      <c r="D11" s="12" t="s">
        <v>38</v>
      </c>
      <c r="E11" s="12" t="s">
        <v>63</v>
      </c>
      <c r="F11" s="11" t="s">
        <v>64</v>
      </c>
      <c r="G11" s="14"/>
      <c r="H11" s="14"/>
      <c r="I11" s="14"/>
      <c r="J11" s="8">
        <v>4</v>
      </c>
      <c r="K11" s="11" t="s">
        <v>65</v>
      </c>
      <c r="L11" s="12" t="s">
        <v>41</v>
      </c>
      <c r="M11" s="12" t="s">
        <v>66</v>
      </c>
      <c r="N11" s="11" t="s">
        <v>67</v>
      </c>
      <c r="O11" s="14"/>
    </row>
    <row r="12" spans="1:15" ht="18.75" customHeight="1" x14ac:dyDescent="0.25">
      <c r="A12" s="14"/>
      <c r="B12" s="8">
        <v>5</v>
      </c>
      <c r="C12" s="11" t="s">
        <v>68</v>
      </c>
      <c r="D12" s="12" t="s">
        <v>38</v>
      </c>
      <c r="E12" s="12" t="s">
        <v>69</v>
      </c>
      <c r="F12" s="11" t="s">
        <v>70</v>
      </c>
      <c r="G12" s="14"/>
      <c r="H12" s="14"/>
      <c r="I12" s="14"/>
      <c r="J12" s="8">
        <v>5</v>
      </c>
      <c r="K12" s="11" t="s">
        <v>71</v>
      </c>
      <c r="L12" s="12" t="s">
        <v>41</v>
      </c>
      <c r="M12" s="12" t="s">
        <v>72</v>
      </c>
      <c r="N12" s="11" t="s">
        <v>73</v>
      </c>
      <c r="O12" s="14"/>
    </row>
    <row r="13" spans="1:15" ht="18.75" customHeight="1" x14ac:dyDescent="0.25">
      <c r="A13" s="14"/>
      <c r="B13" s="8">
        <v>6</v>
      </c>
      <c r="C13" s="11" t="s">
        <v>74</v>
      </c>
      <c r="D13" s="12" t="s">
        <v>38</v>
      </c>
      <c r="E13" s="12" t="s">
        <v>75</v>
      </c>
      <c r="F13" s="11" t="s">
        <v>76</v>
      </c>
      <c r="G13" s="14"/>
      <c r="H13" s="14"/>
      <c r="I13" s="14"/>
      <c r="J13" s="8">
        <v>6</v>
      </c>
      <c r="K13" s="11" t="s">
        <v>77</v>
      </c>
      <c r="L13" s="12" t="s">
        <v>41</v>
      </c>
      <c r="M13" s="12" t="s">
        <v>78</v>
      </c>
      <c r="N13" s="11" t="s">
        <v>79</v>
      </c>
      <c r="O13" s="14"/>
    </row>
    <row r="14" spans="1:15" ht="18.75" customHeight="1" x14ac:dyDescent="0.25">
      <c r="A14" s="14"/>
      <c r="B14" s="8">
        <v>7</v>
      </c>
      <c r="C14" s="11" t="s">
        <v>80</v>
      </c>
      <c r="D14" s="12" t="s">
        <v>38</v>
      </c>
      <c r="E14" s="12" t="s">
        <v>81</v>
      </c>
      <c r="F14" s="11" t="s">
        <v>82</v>
      </c>
      <c r="G14" s="14"/>
      <c r="H14" s="14"/>
      <c r="I14" s="14"/>
      <c r="J14" s="8">
        <v>7</v>
      </c>
      <c r="K14" s="11" t="s">
        <v>83</v>
      </c>
      <c r="L14" s="12" t="s">
        <v>41</v>
      </c>
      <c r="M14" s="12" t="s">
        <v>84</v>
      </c>
      <c r="N14" s="11" t="s">
        <v>85</v>
      </c>
      <c r="O14" s="14"/>
    </row>
    <row r="15" spans="1:15" ht="18.75" customHeight="1" x14ac:dyDescent="0.25">
      <c r="A15" s="14"/>
      <c r="B15" s="8">
        <v>8</v>
      </c>
      <c r="C15" s="11" t="s">
        <v>86</v>
      </c>
      <c r="D15" s="12" t="s">
        <v>38</v>
      </c>
      <c r="E15" s="12" t="s">
        <v>87</v>
      </c>
      <c r="F15" s="11" t="s">
        <v>88</v>
      </c>
      <c r="G15" s="14"/>
      <c r="H15" s="14"/>
      <c r="I15" s="14"/>
      <c r="J15" s="8">
        <v>8</v>
      </c>
      <c r="K15" s="11" t="s">
        <v>89</v>
      </c>
      <c r="L15" s="12" t="s">
        <v>41</v>
      </c>
      <c r="M15" s="12" t="s">
        <v>90</v>
      </c>
      <c r="N15" s="11" t="s">
        <v>91</v>
      </c>
      <c r="O15" s="14"/>
    </row>
    <row r="16" spans="1:15" ht="18.75" customHeight="1" x14ac:dyDescent="0.25">
      <c r="A16" s="14"/>
      <c r="B16" s="8">
        <v>9</v>
      </c>
      <c r="C16" s="11" t="s">
        <v>92</v>
      </c>
      <c r="D16" s="12" t="s">
        <v>38</v>
      </c>
      <c r="E16" s="12" t="s">
        <v>93</v>
      </c>
      <c r="F16" s="11" t="s">
        <v>94</v>
      </c>
      <c r="G16" s="14"/>
      <c r="H16" s="14"/>
      <c r="I16" s="14"/>
      <c r="J16" s="8">
        <v>9</v>
      </c>
      <c r="K16" s="11" t="s">
        <v>95</v>
      </c>
      <c r="L16" s="12" t="s">
        <v>41</v>
      </c>
      <c r="M16" s="12" t="s">
        <v>96</v>
      </c>
      <c r="N16" s="11" t="s">
        <v>97</v>
      </c>
      <c r="O16" s="14"/>
    </row>
    <row r="17" spans="1:15" ht="18.75" customHeight="1" x14ac:dyDescent="0.25">
      <c r="A17" s="14"/>
      <c r="B17" s="8">
        <v>10</v>
      </c>
      <c r="C17" s="11" t="s">
        <v>98</v>
      </c>
      <c r="D17" s="12" t="s">
        <v>38</v>
      </c>
      <c r="E17" s="12" t="s">
        <v>99</v>
      </c>
      <c r="F17" s="11" t="s">
        <v>100</v>
      </c>
      <c r="G17" s="14"/>
      <c r="H17" s="14"/>
      <c r="I17" s="14"/>
      <c r="J17" s="8">
        <v>10</v>
      </c>
      <c r="K17" s="11" t="s">
        <v>101</v>
      </c>
      <c r="L17" s="12" t="s">
        <v>41</v>
      </c>
      <c r="M17" s="12" t="s">
        <v>102</v>
      </c>
      <c r="N17" s="11" t="s">
        <v>103</v>
      </c>
      <c r="O17" s="14"/>
    </row>
    <row r="18" spans="1:15" ht="18.75" customHeight="1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8"/>
    </row>
    <row r="19" spans="1:15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לינואר 2018</v>
      </c>
      <c r="G20" s="5"/>
      <c r="H20" s="1"/>
      <c r="I20" s="1"/>
      <c r="J20" s="2" t="s">
        <v>11</v>
      </c>
      <c r="K20" s="3"/>
      <c r="L20" s="3"/>
      <c r="M20" s="4"/>
      <c r="N20" s="4" t="str">
        <f>$F$20</f>
        <v>מעודכן לינואר 2018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7380.4300121272227</v>
      </c>
      <c r="D22" s="9">
        <v>2158.585642908864</v>
      </c>
      <c r="E22" s="9">
        <f t="shared" ref="E22:E47" si="0">SUM($C22:$D22)</f>
        <v>9539.0156550360862</v>
      </c>
      <c r="F22" s="9">
        <v>1339.0386528102999</v>
      </c>
      <c r="G22" s="10"/>
      <c r="H22" s="14"/>
      <c r="I22" s="15"/>
      <c r="J22" s="8">
        <v>0</v>
      </c>
      <c r="K22" s="9">
        <v>6883.9077855568221</v>
      </c>
      <c r="L22" s="9">
        <v>2141.8360704411839</v>
      </c>
      <c r="M22" s="9">
        <f t="shared" ref="M22:M47" si="1">SUM($K22:$L22)</f>
        <v>9025.7438559980055</v>
      </c>
      <c r="N22" s="9">
        <v>1267.1806009449681</v>
      </c>
      <c r="O22" s="10"/>
    </row>
    <row r="23" spans="1:15" ht="16.899999999999999" customHeight="1" x14ac:dyDescent="0.25">
      <c r="A23" s="7"/>
      <c r="B23" s="8">
        <v>1</v>
      </c>
      <c r="C23" s="11">
        <v>7447.7146194760217</v>
      </c>
      <c r="D23" s="12">
        <f t="shared" ref="D23:D47" si="2">$D$22</f>
        <v>2158.585642908864</v>
      </c>
      <c r="E23" s="12">
        <f t="shared" si="0"/>
        <v>9606.3002623848861</v>
      </c>
      <c r="F23" s="11">
        <v>1348.458497839131</v>
      </c>
      <c r="G23" s="10"/>
      <c r="H23" s="16"/>
      <c r="I23" s="15"/>
      <c r="J23" s="8">
        <v>1</v>
      </c>
      <c r="K23" s="11">
        <v>6951.192392905622</v>
      </c>
      <c r="L23" s="12">
        <f t="shared" ref="L23:L47" si="3">$L$22</f>
        <v>2141.8360704411839</v>
      </c>
      <c r="M23" s="12">
        <f t="shared" si="1"/>
        <v>9093.0284633468054</v>
      </c>
      <c r="N23" s="11">
        <v>1276.6004459738001</v>
      </c>
      <c r="O23" s="13"/>
    </row>
    <row r="24" spans="1:15" ht="16.899999999999999" customHeight="1" x14ac:dyDescent="0.25">
      <c r="A24" s="7"/>
      <c r="B24" s="8">
        <v>2</v>
      </c>
      <c r="C24" s="11">
        <v>7514.9992268248216</v>
      </c>
      <c r="D24" s="12">
        <f t="shared" si="2"/>
        <v>2158.585642908864</v>
      </c>
      <c r="E24" s="12">
        <f t="shared" si="0"/>
        <v>9673.584869733686</v>
      </c>
      <c r="F24" s="11">
        <v>1357.878342867964</v>
      </c>
      <c r="G24" s="13"/>
      <c r="H24" s="14"/>
      <c r="I24" s="7"/>
      <c r="J24" s="8">
        <v>2</v>
      </c>
      <c r="K24" s="11">
        <v>7018.3577013052227</v>
      </c>
      <c r="L24" s="12">
        <f t="shared" si="3"/>
        <v>2141.8360704411839</v>
      </c>
      <c r="M24" s="12">
        <f t="shared" si="1"/>
        <v>9160.1937717464061</v>
      </c>
      <c r="N24" s="11">
        <v>1286.0035891497439</v>
      </c>
      <c r="O24" s="13"/>
    </row>
    <row r="25" spans="1:15" ht="16.899999999999999" customHeight="1" x14ac:dyDescent="0.25">
      <c r="A25" s="7"/>
      <c r="B25" s="8">
        <v>3</v>
      </c>
      <c r="C25" s="11">
        <v>7582.1645352244213</v>
      </c>
      <c r="D25" s="12">
        <f t="shared" si="2"/>
        <v>2158.585642908864</v>
      </c>
      <c r="E25" s="12">
        <f t="shared" si="0"/>
        <v>9740.7501781332849</v>
      </c>
      <c r="F25" s="11">
        <v>1367.2814860439071</v>
      </c>
      <c r="G25" s="13"/>
      <c r="H25" s="14"/>
      <c r="I25" s="7"/>
      <c r="J25" s="8">
        <v>3</v>
      </c>
      <c r="K25" s="11">
        <v>7085.6423086540226</v>
      </c>
      <c r="L25" s="12">
        <f t="shared" si="3"/>
        <v>2141.8360704411839</v>
      </c>
      <c r="M25" s="12">
        <f t="shared" si="1"/>
        <v>9227.478379095206</v>
      </c>
      <c r="N25" s="11">
        <v>1295.4234341785759</v>
      </c>
      <c r="O25" s="13"/>
    </row>
    <row r="26" spans="1:15" ht="16.899999999999999" customHeight="1" x14ac:dyDescent="0.25">
      <c r="A26" s="7"/>
      <c r="B26" s="8">
        <v>4</v>
      </c>
      <c r="C26" s="11">
        <v>7649.4491425732222</v>
      </c>
      <c r="D26" s="12">
        <f t="shared" si="2"/>
        <v>2158.585642908864</v>
      </c>
      <c r="E26" s="12">
        <f t="shared" si="0"/>
        <v>9808.0347854820866</v>
      </c>
      <c r="F26" s="11">
        <v>1376.70133107274</v>
      </c>
      <c r="G26" s="13"/>
      <c r="H26" s="14"/>
      <c r="I26" s="7"/>
      <c r="J26" s="8">
        <v>4</v>
      </c>
      <c r="K26" s="11">
        <v>7152.9269160028234</v>
      </c>
      <c r="L26" s="12">
        <f t="shared" si="3"/>
        <v>2141.8360704411839</v>
      </c>
      <c r="M26" s="12">
        <f t="shared" si="1"/>
        <v>9294.7629864440078</v>
      </c>
      <c r="N26" s="11">
        <v>1304.8432792074091</v>
      </c>
      <c r="O26" s="13"/>
    </row>
    <row r="27" spans="1:15" ht="16.899999999999999" customHeight="1" x14ac:dyDescent="0.25">
      <c r="A27" s="7"/>
      <c r="B27" s="8">
        <v>5</v>
      </c>
      <c r="C27" s="11">
        <v>7716.7337499220221</v>
      </c>
      <c r="D27" s="12">
        <f t="shared" si="2"/>
        <v>2158.585642908864</v>
      </c>
      <c r="E27" s="12">
        <f t="shared" si="0"/>
        <v>9875.3193928308865</v>
      </c>
      <c r="F27" s="11">
        <v>1386.121176101572</v>
      </c>
      <c r="G27" s="13"/>
      <c r="H27" s="14"/>
      <c r="I27" s="7"/>
      <c r="J27" s="8">
        <v>5</v>
      </c>
      <c r="K27" s="11">
        <v>7220.2115233516224</v>
      </c>
      <c r="L27" s="12">
        <f t="shared" si="3"/>
        <v>2141.8360704411839</v>
      </c>
      <c r="M27" s="12">
        <f t="shared" si="1"/>
        <v>9362.0475937928059</v>
      </c>
      <c r="N27" s="11">
        <v>1314.2631242362399</v>
      </c>
      <c r="O27" s="13"/>
    </row>
    <row r="28" spans="1:15" ht="16.899999999999999" customHeight="1" x14ac:dyDescent="0.25">
      <c r="A28" s="7"/>
      <c r="B28" s="8">
        <v>6</v>
      </c>
      <c r="C28" s="11">
        <v>7784.0183572708229</v>
      </c>
      <c r="D28" s="12">
        <f t="shared" si="2"/>
        <v>2158.585642908864</v>
      </c>
      <c r="E28" s="12">
        <f t="shared" si="0"/>
        <v>9942.6040001796864</v>
      </c>
      <c r="F28" s="11">
        <v>1395.541021130404</v>
      </c>
      <c r="G28" s="13"/>
      <c r="H28" s="14"/>
      <c r="I28" s="7"/>
      <c r="J28" s="8">
        <v>6</v>
      </c>
      <c r="K28" s="11">
        <v>7287.4961307004214</v>
      </c>
      <c r="L28" s="12">
        <f t="shared" si="3"/>
        <v>2141.8360704411839</v>
      </c>
      <c r="M28" s="12">
        <f t="shared" si="1"/>
        <v>9429.3322011416058</v>
      </c>
      <c r="N28" s="11">
        <v>1323.682969265072</v>
      </c>
      <c r="O28" s="13"/>
    </row>
    <row r="29" spans="1:15" ht="16.899999999999999" customHeight="1" x14ac:dyDescent="0.25">
      <c r="A29" s="7"/>
      <c r="B29" s="8">
        <v>7</v>
      </c>
      <c r="C29" s="11">
        <v>7851.3029646196219</v>
      </c>
      <c r="D29" s="12">
        <f t="shared" si="2"/>
        <v>2158.585642908864</v>
      </c>
      <c r="E29" s="12">
        <f t="shared" si="0"/>
        <v>10009.888607528486</v>
      </c>
      <c r="F29" s="11">
        <v>1404.960866159236</v>
      </c>
      <c r="G29" s="13"/>
      <c r="H29" s="14"/>
      <c r="I29" s="7"/>
      <c r="J29" s="8">
        <v>7</v>
      </c>
      <c r="K29" s="11">
        <v>7354.7807380492222</v>
      </c>
      <c r="L29" s="12">
        <f t="shared" si="3"/>
        <v>2141.8360704411839</v>
      </c>
      <c r="M29" s="12">
        <f t="shared" si="1"/>
        <v>9496.6168084904057</v>
      </c>
      <c r="N29" s="11">
        <v>1333.102814293904</v>
      </c>
      <c r="O29" s="13"/>
    </row>
    <row r="30" spans="1:15" ht="16.899999999999999" customHeight="1" x14ac:dyDescent="0.25">
      <c r="A30" s="7"/>
      <c r="B30" s="8">
        <v>8</v>
      </c>
      <c r="C30" s="11">
        <v>7918.5875719684218</v>
      </c>
      <c r="D30" s="12">
        <f t="shared" si="2"/>
        <v>2158.585642908864</v>
      </c>
      <c r="E30" s="12">
        <f t="shared" si="0"/>
        <v>10077.173214877286</v>
      </c>
      <c r="F30" s="11">
        <v>1414.3807111880681</v>
      </c>
      <c r="G30" s="13"/>
      <c r="H30" s="14"/>
      <c r="I30" s="7"/>
      <c r="J30" s="8">
        <v>8</v>
      </c>
      <c r="K30" s="11">
        <v>7422.0653453980212</v>
      </c>
      <c r="L30" s="12">
        <f t="shared" si="3"/>
        <v>2141.8360704411839</v>
      </c>
      <c r="M30" s="12">
        <f t="shared" si="1"/>
        <v>9563.9014158392056</v>
      </c>
      <c r="N30" s="11">
        <v>1342.522659322736</v>
      </c>
      <c r="O30" s="13"/>
    </row>
    <row r="31" spans="1:15" ht="16.899999999999999" customHeight="1" x14ac:dyDescent="0.25">
      <c r="A31" s="7"/>
      <c r="B31" s="8">
        <v>9</v>
      </c>
      <c r="C31" s="11">
        <v>7985.8721793172226</v>
      </c>
      <c r="D31" s="12">
        <f t="shared" si="2"/>
        <v>2158.585642908864</v>
      </c>
      <c r="E31" s="12">
        <f t="shared" si="0"/>
        <v>10144.457822226086</v>
      </c>
      <c r="F31" s="11">
        <v>1423.8005562169001</v>
      </c>
      <c r="G31" s="13"/>
      <c r="H31" s="14"/>
      <c r="I31" s="7"/>
      <c r="J31" s="8">
        <v>9</v>
      </c>
      <c r="K31" s="11">
        <v>7489.349952746823</v>
      </c>
      <c r="L31" s="12">
        <f t="shared" si="3"/>
        <v>2141.8360704411839</v>
      </c>
      <c r="M31" s="12">
        <f t="shared" si="1"/>
        <v>9631.1860231880073</v>
      </c>
      <c r="N31" s="11">
        <v>1351.942504351568</v>
      </c>
      <c r="O31" s="13"/>
    </row>
    <row r="32" spans="1:15" ht="16.899999999999999" customHeight="1" x14ac:dyDescent="0.25">
      <c r="A32" s="7"/>
      <c r="B32" s="8">
        <v>10</v>
      </c>
      <c r="C32" s="11">
        <v>8053.1567866660216</v>
      </c>
      <c r="D32" s="12">
        <f t="shared" si="2"/>
        <v>2158.585642908864</v>
      </c>
      <c r="E32" s="12">
        <f t="shared" si="0"/>
        <v>10211.742429574886</v>
      </c>
      <c r="F32" s="11">
        <v>1433.220401245731</v>
      </c>
      <c r="G32" s="13"/>
      <c r="H32" s="14"/>
      <c r="I32" s="7"/>
      <c r="J32" s="8">
        <v>10</v>
      </c>
      <c r="K32" s="11">
        <v>7556.6345600956229</v>
      </c>
      <c r="L32" s="12">
        <f t="shared" si="3"/>
        <v>2141.8360704411839</v>
      </c>
      <c r="M32" s="12">
        <f t="shared" si="1"/>
        <v>9698.4706305368072</v>
      </c>
      <c r="N32" s="11">
        <v>1361.3623493804</v>
      </c>
      <c r="O32" s="13"/>
    </row>
    <row r="33" spans="1:15" ht="16.899999999999999" customHeight="1" x14ac:dyDescent="0.25">
      <c r="A33" s="7"/>
      <c r="B33" s="8">
        <v>11</v>
      </c>
      <c r="C33" s="11">
        <v>8120.4413940148233</v>
      </c>
      <c r="D33" s="12">
        <f t="shared" si="2"/>
        <v>2158.585642908864</v>
      </c>
      <c r="E33" s="12">
        <f t="shared" si="0"/>
        <v>10279.027036923688</v>
      </c>
      <c r="F33" s="11">
        <v>1442.6402462745641</v>
      </c>
      <c r="G33" s="13"/>
      <c r="H33" s="14"/>
      <c r="I33" s="7"/>
      <c r="J33" s="8">
        <v>11</v>
      </c>
      <c r="K33" s="11">
        <v>7623.7998684952227</v>
      </c>
      <c r="L33" s="12">
        <f t="shared" si="3"/>
        <v>2141.8360704411839</v>
      </c>
      <c r="M33" s="12">
        <f t="shared" si="1"/>
        <v>9765.6359389364061</v>
      </c>
      <c r="N33" s="11">
        <v>1370.765492556344</v>
      </c>
      <c r="O33" s="13"/>
    </row>
    <row r="34" spans="1:15" ht="16.899999999999999" customHeight="1" x14ac:dyDescent="0.25">
      <c r="A34" s="7"/>
      <c r="B34" s="8">
        <v>12</v>
      </c>
      <c r="C34" s="11">
        <v>8187.6067024144222</v>
      </c>
      <c r="D34" s="12">
        <f t="shared" si="2"/>
        <v>2158.585642908864</v>
      </c>
      <c r="E34" s="12">
        <f t="shared" si="0"/>
        <v>10346.192345323287</v>
      </c>
      <c r="F34" s="11">
        <v>1452.0433894505079</v>
      </c>
      <c r="G34" s="13"/>
      <c r="H34" s="14"/>
      <c r="I34" s="7"/>
      <c r="J34" s="8">
        <v>12</v>
      </c>
      <c r="K34" s="11">
        <v>7691.0844758440217</v>
      </c>
      <c r="L34" s="12">
        <f t="shared" si="3"/>
        <v>2141.8360704411839</v>
      </c>
      <c r="M34" s="12">
        <f t="shared" si="1"/>
        <v>9832.920546285206</v>
      </c>
      <c r="N34" s="11">
        <v>1380.1853375851761</v>
      </c>
      <c r="O34" s="13"/>
    </row>
    <row r="35" spans="1:15" ht="16.899999999999999" customHeight="1" x14ac:dyDescent="0.25">
      <c r="A35" s="7"/>
      <c r="B35" s="8">
        <v>13</v>
      </c>
      <c r="C35" s="11">
        <v>8254.8913097632212</v>
      </c>
      <c r="D35" s="12">
        <f t="shared" si="2"/>
        <v>2158.585642908864</v>
      </c>
      <c r="E35" s="12">
        <f t="shared" si="0"/>
        <v>10413.476952672085</v>
      </c>
      <c r="F35" s="11">
        <v>1461.463234479339</v>
      </c>
      <c r="G35" s="13"/>
      <c r="H35" s="14"/>
      <c r="I35" s="7"/>
      <c r="J35" s="8">
        <v>13</v>
      </c>
      <c r="K35" s="11">
        <v>7758.3690831928216</v>
      </c>
      <c r="L35" s="12">
        <f t="shared" si="3"/>
        <v>2141.8360704411839</v>
      </c>
      <c r="M35" s="12">
        <f t="shared" si="1"/>
        <v>9900.2051536340059</v>
      </c>
      <c r="N35" s="11">
        <v>1389.605182614009</v>
      </c>
      <c r="O35" s="13"/>
    </row>
    <row r="36" spans="1:15" ht="16.899999999999999" customHeight="1" x14ac:dyDescent="0.25">
      <c r="A36" s="7"/>
      <c r="B36" s="8">
        <v>14</v>
      </c>
      <c r="C36" s="11">
        <v>8322.1759171120211</v>
      </c>
      <c r="D36" s="12">
        <f t="shared" si="2"/>
        <v>2158.585642908864</v>
      </c>
      <c r="E36" s="12">
        <f t="shared" si="0"/>
        <v>10480.761560020885</v>
      </c>
      <c r="F36" s="11">
        <v>1470.883079508171</v>
      </c>
      <c r="G36" s="13"/>
      <c r="H36" s="14"/>
      <c r="I36" s="7"/>
      <c r="J36" s="8">
        <v>14</v>
      </c>
      <c r="K36" s="11">
        <v>7825.6536905416206</v>
      </c>
      <c r="L36" s="12">
        <f t="shared" si="3"/>
        <v>2141.8360704411839</v>
      </c>
      <c r="M36" s="12">
        <f t="shared" si="1"/>
        <v>9967.489760982804</v>
      </c>
      <c r="N36" s="11">
        <v>1399.0250276428401</v>
      </c>
      <c r="O36" s="13"/>
    </row>
    <row r="37" spans="1:15" ht="16.899999999999999" customHeight="1" x14ac:dyDescent="0.25">
      <c r="A37" s="7"/>
      <c r="B37" s="8">
        <v>15</v>
      </c>
      <c r="C37" s="11">
        <v>8389.4605244608229</v>
      </c>
      <c r="D37" s="12">
        <f t="shared" si="2"/>
        <v>2158.585642908864</v>
      </c>
      <c r="E37" s="12">
        <f t="shared" si="0"/>
        <v>10548.046167369686</v>
      </c>
      <c r="F37" s="11">
        <v>1480.3029245370039</v>
      </c>
      <c r="G37" s="13"/>
      <c r="H37" s="14"/>
      <c r="I37" s="7"/>
      <c r="J37" s="8">
        <v>15</v>
      </c>
      <c r="K37" s="11">
        <v>7892.9382978904214</v>
      </c>
      <c r="L37" s="12">
        <f t="shared" si="3"/>
        <v>2141.8360704411839</v>
      </c>
      <c r="M37" s="12">
        <f t="shared" si="1"/>
        <v>10034.774368331606</v>
      </c>
      <c r="N37" s="11">
        <v>1408.4448726716721</v>
      </c>
      <c r="O37" s="13"/>
    </row>
    <row r="38" spans="1:15" ht="16.899999999999999" customHeight="1" x14ac:dyDescent="0.25">
      <c r="A38" s="7"/>
      <c r="B38" s="8">
        <v>16</v>
      </c>
      <c r="C38" s="11">
        <v>8456.7451318096209</v>
      </c>
      <c r="D38" s="12">
        <f t="shared" si="2"/>
        <v>2158.585642908864</v>
      </c>
      <c r="E38" s="12">
        <f t="shared" si="0"/>
        <v>10615.330774718484</v>
      </c>
      <c r="F38" s="11">
        <v>1489.722769565836</v>
      </c>
      <c r="G38" s="13"/>
      <c r="H38" s="14"/>
      <c r="I38" s="7"/>
      <c r="J38" s="8">
        <v>16</v>
      </c>
      <c r="K38" s="11">
        <v>7960.2229052392231</v>
      </c>
      <c r="L38" s="12">
        <f t="shared" si="3"/>
        <v>2141.8360704411839</v>
      </c>
      <c r="M38" s="12">
        <f t="shared" si="1"/>
        <v>10102.058975680407</v>
      </c>
      <c r="N38" s="11">
        <v>1417.864717700505</v>
      </c>
      <c r="O38" s="13"/>
    </row>
    <row r="39" spans="1:15" ht="16.899999999999999" customHeight="1" x14ac:dyDescent="0.25">
      <c r="A39" s="7"/>
      <c r="B39" s="8">
        <v>17</v>
      </c>
      <c r="C39" s="11">
        <v>8524.0297391584209</v>
      </c>
      <c r="D39" s="12">
        <f t="shared" si="2"/>
        <v>2158.585642908864</v>
      </c>
      <c r="E39" s="12">
        <f t="shared" si="0"/>
        <v>10682.615382067284</v>
      </c>
      <c r="F39" s="11">
        <v>1499.142614594668</v>
      </c>
      <c r="G39" s="13"/>
      <c r="H39" s="14"/>
      <c r="I39" s="7"/>
      <c r="J39" s="8">
        <v>17</v>
      </c>
      <c r="K39" s="11">
        <v>8027.507512588023</v>
      </c>
      <c r="L39" s="12">
        <f t="shared" si="3"/>
        <v>2141.8360704411839</v>
      </c>
      <c r="M39" s="12">
        <f t="shared" si="1"/>
        <v>10169.343583029207</v>
      </c>
      <c r="N39" s="11">
        <v>1427.2845627293359</v>
      </c>
      <c r="O39" s="13"/>
    </row>
    <row r="40" spans="1:15" ht="16.899999999999999" customHeight="1" x14ac:dyDescent="0.25">
      <c r="A40" s="7"/>
      <c r="B40" s="8">
        <v>18</v>
      </c>
      <c r="C40" s="11">
        <v>8591.3143465072208</v>
      </c>
      <c r="D40" s="12">
        <f t="shared" si="2"/>
        <v>2158.585642908864</v>
      </c>
      <c r="E40" s="12">
        <f t="shared" si="0"/>
        <v>10749.899989416084</v>
      </c>
      <c r="F40" s="11">
        <v>1508.5624596235</v>
      </c>
      <c r="G40" s="13"/>
      <c r="H40" s="14"/>
      <c r="I40" s="7"/>
      <c r="J40" s="8">
        <v>18</v>
      </c>
      <c r="K40" s="11">
        <v>8094.7921199368229</v>
      </c>
      <c r="L40" s="12">
        <f t="shared" si="3"/>
        <v>2141.8360704411839</v>
      </c>
      <c r="M40" s="12">
        <f t="shared" si="1"/>
        <v>10236.628190378007</v>
      </c>
      <c r="N40" s="11">
        <v>1436.7044077581679</v>
      </c>
      <c r="O40" s="13"/>
    </row>
    <row r="41" spans="1:15" ht="16.899999999999999" customHeight="1" x14ac:dyDescent="0.25">
      <c r="A41" s="7"/>
      <c r="B41" s="8">
        <v>19</v>
      </c>
      <c r="C41" s="11">
        <v>8658.5989538560207</v>
      </c>
      <c r="D41" s="12">
        <f t="shared" si="2"/>
        <v>2158.585642908864</v>
      </c>
      <c r="E41" s="12">
        <f t="shared" si="0"/>
        <v>10817.184596764884</v>
      </c>
      <c r="F41" s="11">
        <v>1517.982304652332</v>
      </c>
      <c r="G41" s="17"/>
      <c r="H41" s="18"/>
      <c r="I41" s="19"/>
      <c r="J41" s="8">
        <v>19</v>
      </c>
      <c r="K41" s="11">
        <v>8162.0767272856228</v>
      </c>
      <c r="L41" s="12">
        <f t="shared" si="3"/>
        <v>2141.8360704411839</v>
      </c>
      <c r="M41" s="12">
        <f t="shared" si="1"/>
        <v>10303.912797726807</v>
      </c>
      <c r="N41" s="11">
        <v>1446.1242527870011</v>
      </c>
      <c r="O41" s="13"/>
    </row>
    <row r="42" spans="1:15" ht="16.899999999999999" customHeight="1" x14ac:dyDescent="0.25">
      <c r="A42" s="7"/>
      <c r="B42" s="8">
        <v>20</v>
      </c>
      <c r="C42" s="11">
        <v>8725.8835612048206</v>
      </c>
      <c r="D42" s="12">
        <f t="shared" si="2"/>
        <v>2158.585642908864</v>
      </c>
      <c r="E42" s="12">
        <f t="shared" si="0"/>
        <v>10884.469204113684</v>
      </c>
      <c r="F42" s="11">
        <v>1527.402149681164</v>
      </c>
      <c r="G42" s="17"/>
      <c r="H42" s="18"/>
      <c r="I42" s="19"/>
      <c r="J42" s="8">
        <v>20</v>
      </c>
      <c r="K42" s="11">
        <v>8229.2420356852217</v>
      </c>
      <c r="L42" s="12">
        <f t="shared" si="3"/>
        <v>2141.8360704411839</v>
      </c>
      <c r="M42" s="12">
        <f t="shared" si="1"/>
        <v>10371.078106126406</v>
      </c>
      <c r="N42" s="11">
        <v>1455.527395962944</v>
      </c>
      <c r="O42" s="13"/>
    </row>
    <row r="43" spans="1:15" ht="16.899999999999999" customHeight="1" x14ac:dyDescent="0.25">
      <c r="A43" s="7"/>
      <c r="B43" s="8">
        <v>21</v>
      </c>
      <c r="C43" s="11">
        <v>8793.0488696044213</v>
      </c>
      <c r="D43" s="12">
        <f t="shared" si="2"/>
        <v>2158.585642908864</v>
      </c>
      <c r="E43" s="12">
        <f t="shared" si="0"/>
        <v>10951.634512513285</v>
      </c>
      <c r="F43" s="11">
        <v>1536.805292857108</v>
      </c>
      <c r="G43" s="17"/>
      <c r="H43" s="18"/>
      <c r="I43" s="19"/>
      <c r="J43" s="8">
        <v>21</v>
      </c>
      <c r="K43" s="11">
        <v>8296.5266430340216</v>
      </c>
      <c r="L43" s="12">
        <f t="shared" si="3"/>
        <v>2141.8360704411839</v>
      </c>
      <c r="M43" s="12">
        <f t="shared" si="1"/>
        <v>10438.362713475206</v>
      </c>
      <c r="N43" s="11">
        <v>1464.947240991776</v>
      </c>
      <c r="O43" s="13"/>
    </row>
    <row r="44" spans="1:15" ht="16.899999999999999" customHeight="1" x14ac:dyDescent="0.25">
      <c r="A44" s="7"/>
      <c r="B44" s="8">
        <v>22</v>
      </c>
      <c r="C44" s="11">
        <v>8860.3334769532212</v>
      </c>
      <c r="D44" s="12">
        <f t="shared" si="2"/>
        <v>2158.585642908864</v>
      </c>
      <c r="E44" s="12">
        <f t="shared" si="0"/>
        <v>11018.919119862085</v>
      </c>
      <c r="F44" s="11">
        <v>1546.2251378859389</v>
      </c>
      <c r="G44" s="17"/>
      <c r="H44" s="18"/>
      <c r="I44" s="19"/>
      <c r="J44" s="8">
        <v>22</v>
      </c>
      <c r="K44" s="11">
        <v>8363.8112503828215</v>
      </c>
      <c r="L44" s="12">
        <f t="shared" si="3"/>
        <v>2141.8360704411839</v>
      </c>
      <c r="M44" s="12">
        <f t="shared" si="1"/>
        <v>10505.647320824006</v>
      </c>
      <c r="N44" s="11">
        <v>1474.367086020608</v>
      </c>
      <c r="O44" s="13"/>
    </row>
    <row r="45" spans="1:15" ht="16.899999999999999" customHeight="1" x14ac:dyDescent="0.25">
      <c r="A45" s="7"/>
      <c r="B45" s="8">
        <v>23</v>
      </c>
      <c r="C45" s="11">
        <v>8927.6180843020211</v>
      </c>
      <c r="D45" s="12">
        <f t="shared" si="2"/>
        <v>2158.585642908864</v>
      </c>
      <c r="E45" s="12">
        <f t="shared" si="0"/>
        <v>11086.203727210885</v>
      </c>
      <c r="F45" s="11">
        <v>1555.6449829147721</v>
      </c>
      <c r="G45" s="17"/>
      <c r="H45" s="18"/>
      <c r="I45" s="19"/>
      <c r="J45" s="8">
        <v>23</v>
      </c>
      <c r="K45" s="11">
        <v>8431.0958577316214</v>
      </c>
      <c r="L45" s="12">
        <f t="shared" si="3"/>
        <v>2141.8360704411839</v>
      </c>
      <c r="M45" s="12">
        <f t="shared" si="1"/>
        <v>10572.931928172806</v>
      </c>
      <c r="N45" s="11">
        <v>1483.78693104944</v>
      </c>
      <c r="O45" s="13"/>
    </row>
    <row r="46" spans="1:15" ht="16.899999999999999" customHeight="1" x14ac:dyDescent="0.25">
      <c r="A46" s="7"/>
      <c r="B46" s="8">
        <v>24</v>
      </c>
      <c r="C46" s="11">
        <v>8994.9026916508228</v>
      </c>
      <c r="D46" s="12">
        <f t="shared" si="2"/>
        <v>2158.585642908864</v>
      </c>
      <c r="E46" s="12">
        <f t="shared" si="0"/>
        <v>11153.488334559686</v>
      </c>
      <c r="F46" s="11">
        <v>1565.0648279436041</v>
      </c>
      <c r="G46" s="17"/>
      <c r="H46" s="18"/>
      <c r="I46" s="19"/>
      <c r="J46" s="8">
        <v>24</v>
      </c>
      <c r="K46" s="11">
        <v>8498.3804650804213</v>
      </c>
      <c r="L46" s="12">
        <f t="shared" si="3"/>
        <v>2141.8360704411839</v>
      </c>
      <c r="M46" s="12">
        <f t="shared" si="1"/>
        <v>10640.216535521606</v>
      </c>
      <c r="N46" s="11">
        <v>1493.206776078272</v>
      </c>
      <c r="O46" s="13"/>
    </row>
    <row r="47" spans="1:15" ht="16.899999999999999" customHeight="1" x14ac:dyDescent="0.25">
      <c r="A47" s="7"/>
      <c r="B47" s="8">
        <v>25</v>
      </c>
      <c r="C47" s="11">
        <v>9062.1872989996209</v>
      </c>
      <c r="D47" s="12">
        <f t="shared" si="2"/>
        <v>2158.585642908864</v>
      </c>
      <c r="E47" s="12">
        <f t="shared" si="0"/>
        <v>11220.772941908484</v>
      </c>
      <c r="F47" s="11">
        <v>1574.484672972435</v>
      </c>
      <c r="G47" s="17"/>
      <c r="H47" s="18"/>
      <c r="I47" s="19"/>
      <c r="J47" s="8">
        <v>25</v>
      </c>
      <c r="K47" s="11">
        <v>8565.6650724292213</v>
      </c>
      <c r="L47" s="12">
        <f t="shared" si="3"/>
        <v>2141.8360704411839</v>
      </c>
      <c r="M47" s="12">
        <f t="shared" si="1"/>
        <v>10707.501142870406</v>
      </c>
      <c r="N47" s="11">
        <v>1502.626621107104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$F$20</f>
        <v>מעודכן לינואר 2018</v>
      </c>
      <c r="G50" s="5"/>
      <c r="H50" s="1"/>
      <c r="I50" s="1"/>
      <c r="J50" s="2" t="s">
        <v>13</v>
      </c>
      <c r="K50" s="3"/>
      <c r="L50" s="3"/>
      <c r="M50" s="4"/>
      <c r="N50" s="4" t="str">
        <f>$F$20</f>
        <v>מעודכן לינואר 2018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6502.389746015223</v>
      </c>
      <c r="D52" s="9">
        <v>2126.327207045184</v>
      </c>
      <c r="E52" s="9">
        <f t="shared" ref="E52:E72" si="4">SUM($C52:$D52)</f>
        <v>8628.7169530604078</v>
      </c>
      <c r="F52" s="9">
        <v>1211.5968345337039</v>
      </c>
      <c r="G52" s="10"/>
      <c r="H52" s="14"/>
      <c r="I52" s="7"/>
      <c r="J52" s="8">
        <v>0</v>
      </c>
      <c r="K52" s="9">
        <v>5851.9718749768226</v>
      </c>
      <c r="L52" s="9">
        <v>2110.3220600205118</v>
      </c>
      <c r="M52" s="9">
        <f t="shared" ref="M52:M67" si="5">SUM($K52:$L52)</f>
        <v>7962.2939349973349</v>
      </c>
      <c r="N52" s="9">
        <v>1118.2976120048741</v>
      </c>
      <c r="O52" s="10"/>
    </row>
    <row r="53" spans="1:15" ht="16.899999999999999" customHeight="1" x14ac:dyDescent="0.25">
      <c r="A53" s="7"/>
      <c r="B53" s="8">
        <v>1</v>
      </c>
      <c r="C53" s="11">
        <v>6565.2602922436226</v>
      </c>
      <c r="D53" s="12">
        <f t="shared" ref="D53:D72" si="6">$D$52</f>
        <v>2126.327207045184</v>
      </c>
      <c r="E53" s="12">
        <f t="shared" si="4"/>
        <v>8691.5874992888057</v>
      </c>
      <c r="F53" s="11">
        <v>1220.398711005681</v>
      </c>
      <c r="G53" s="13"/>
      <c r="H53" s="14"/>
      <c r="I53" s="7"/>
      <c r="J53" s="8">
        <v>1</v>
      </c>
      <c r="K53" s="11">
        <v>5907.9230821516239</v>
      </c>
      <c r="L53" s="12">
        <f t="shared" ref="L53:L67" si="7">$L$52</f>
        <v>2110.3220600205118</v>
      </c>
      <c r="M53" s="12">
        <f t="shared" si="5"/>
        <v>8018.2451421721362</v>
      </c>
      <c r="N53" s="11">
        <v>1126.130781009346</v>
      </c>
      <c r="O53" s="13"/>
    </row>
    <row r="54" spans="1:15" ht="16.899999999999999" customHeight="1" x14ac:dyDescent="0.25">
      <c r="A54" s="7"/>
      <c r="B54" s="8">
        <v>2</v>
      </c>
      <c r="C54" s="11">
        <v>6628.2501374212216</v>
      </c>
      <c r="D54" s="12">
        <f t="shared" si="6"/>
        <v>2126.327207045184</v>
      </c>
      <c r="E54" s="12">
        <f t="shared" si="4"/>
        <v>8754.5773444664046</v>
      </c>
      <c r="F54" s="11">
        <v>1229.217289330544</v>
      </c>
      <c r="G54" s="13"/>
      <c r="H54" s="14"/>
      <c r="I54" s="7"/>
      <c r="J54" s="8">
        <v>2</v>
      </c>
      <c r="K54" s="11">
        <v>5963.7549903772233</v>
      </c>
      <c r="L54" s="12">
        <f t="shared" si="7"/>
        <v>2110.3220600205118</v>
      </c>
      <c r="M54" s="12">
        <f t="shared" si="5"/>
        <v>8074.0770503977346</v>
      </c>
      <c r="N54" s="11">
        <v>1133.94724816093</v>
      </c>
      <c r="O54" s="13"/>
    </row>
    <row r="55" spans="1:15" ht="16.899999999999999" customHeight="1" x14ac:dyDescent="0.25">
      <c r="A55" s="7"/>
      <c r="B55" s="8">
        <v>3</v>
      </c>
      <c r="C55" s="11">
        <v>6691.2399825988223</v>
      </c>
      <c r="D55" s="12">
        <f t="shared" si="6"/>
        <v>2126.327207045184</v>
      </c>
      <c r="E55" s="12">
        <f t="shared" si="4"/>
        <v>8817.5671896440072</v>
      </c>
      <c r="F55" s="11">
        <v>1238.035867655409</v>
      </c>
      <c r="G55" s="13"/>
      <c r="H55" s="14"/>
      <c r="I55" s="7"/>
      <c r="J55" s="8">
        <v>3</v>
      </c>
      <c r="K55" s="11">
        <v>6019.7061975520219</v>
      </c>
      <c r="L55" s="12">
        <f t="shared" si="7"/>
        <v>2110.3220600205118</v>
      </c>
      <c r="M55" s="12">
        <f t="shared" si="5"/>
        <v>8130.0282575725341</v>
      </c>
      <c r="N55" s="11">
        <v>1141.780417165402</v>
      </c>
      <c r="O55" s="13"/>
    </row>
    <row r="56" spans="1:15" ht="16.899999999999999" customHeight="1" x14ac:dyDescent="0.25">
      <c r="A56" s="7"/>
      <c r="B56" s="8">
        <v>4</v>
      </c>
      <c r="C56" s="11">
        <v>6754.1105288272229</v>
      </c>
      <c r="D56" s="12">
        <f t="shared" si="6"/>
        <v>2126.327207045184</v>
      </c>
      <c r="E56" s="12">
        <f t="shared" si="4"/>
        <v>8880.4377358724068</v>
      </c>
      <c r="F56" s="11">
        <v>1246.837744127384</v>
      </c>
      <c r="G56" s="13"/>
      <c r="H56" s="14"/>
      <c r="I56" s="7"/>
      <c r="J56" s="8">
        <v>4</v>
      </c>
      <c r="K56" s="11">
        <v>6075.6574047268223</v>
      </c>
      <c r="L56" s="12">
        <f t="shared" si="7"/>
        <v>2110.3220600205118</v>
      </c>
      <c r="M56" s="12">
        <f t="shared" si="5"/>
        <v>8185.9794647473336</v>
      </c>
      <c r="N56" s="11">
        <v>1149.613586169874</v>
      </c>
      <c r="O56" s="13"/>
    </row>
    <row r="57" spans="1:15" ht="16.899999999999999" customHeight="1" x14ac:dyDescent="0.25">
      <c r="A57" s="7"/>
      <c r="B57" s="8">
        <v>5</v>
      </c>
      <c r="C57" s="11">
        <v>6817.1003740048227</v>
      </c>
      <c r="D57" s="12">
        <f t="shared" si="6"/>
        <v>2126.327207045184</v>
      </c>
      <c r="E57" s="12">
        <f t="shared" si="4"/>
        <v>8943.4275810500076</v>
      </c>
      <c r="F57" s="11">
        <v>1255.656322452249</v>
      </c>
      <c r="G57" s="13"/>
      <c r="H57" s="14"/>
      <c r="I57" s="7"/>
      <c r="J57" s="8">
        <v>5</v>
      </c>
      <c r="K57" s="11">
        <v>6131.4893129524226</v>
      </c>
      <c r="L57" s="12">
        <f t="shared" si="7"/>
        <v>2110.3220600205118</v>
      </c>
      <c r="M57" s="12">
        <f t="shared" si="5"/>
        <v>8241.8113729729339</v>
      </c>
      <c r="N57" s="11">
        <v>1157.430053321458</v>
      </c>
      <c r="O57" s="13"/>
    </row>
    <row r="58" spans="1:15" ht="16.899999999999999" customHeight="1" x14ac:dyDescent="0.25">
      <c r="A58" s="7"/>
      <c r="B58" s="8">
        <v>6</v>
      </c>
      <c r="C58" s="11">
        <v>6880.0902191824216</v>
      </c>
      <c r="D58" s="12">
        <f t="shared" si="6"/>
        <v>2126.327207045184</v>
      </c>
      <c r="E58" s="12">
        <f t="shared" si="4"/>
        <v>9006.4174262276065</v>
      </c>
      <c r="F58" s="11">
        <v>1264.474900777112</v>
      </c>
      <c r="G58" s="13"/>
      <c r="H58" s="14"/>
      <c r="I58" s="7"/>
      <c r="J58" s="8">
        <v>6</v>
      </c>
      <c r="K58" s="11">
        <v>6187.440520127223</v>
      </c>
      <c r="L58" s="12">
        <f t="shared" si="7"/>
        <v>2110.3220600205118</v>
      </c>
      <c r="M58" s="12">
        <f t="shared" si="5"/>
        <v>8297.7625801477352</v>
      </c>
      <c r="N58" s="11">
        <v>1165.26322232593</v>
      </c>
      <c r="O58" s="13"/>
    </row>
    <row r="59" spans="1:15" ht="16.899999999999999" customHeight="1" x14ac:dyDescent="0.25">
      <c r="A59" s="7"/>
      <c r="B59" s="8">
        <v>7</v>
      </c>
      <c r="C59" s="11">
        <v>6942.9607654108231</v>
      </c>
      <c r="D59" s="12">
        <f t="shared" si="6"/>
        <v>2126.327207045184</v>
      </c>
      <c r="E59" s="12">
        <f t="shared" si="4"/>
        <v>9069.287972456008</v>
      </c>
      <c r="F59" s="11">
        <v>1273.2767772490879</v>
      </c>
      <c r="G59" s="13"/>
      <c r="H59" s="14"/>
      <c r="I59" s="7"/>
      <c r="J59" s="8">
        <v>7</v>
      </c>
      <c r="K59" s="11">
        <v>6243.2724283528241</v>
      </c>
      <c r="L59" s="12">
        <f t="shared" si="7"/>
        <v>2110.3220600205118</v>
      </c>
      <c r="M59" s="12">
        <f t="shared" si="5"/>
        <v>8353.5944883733355</v>
      </c>
      <c r="N59" s="11">
        <v>1173.079689477514</v>
      </c>
      <c r="O59" s="13"/>
    </row>
    <row r="60" spans="1:15" ht="16.899999999999999" customHeight="1" x14ac:dyDescent="0.25">
      <c r="A60" s="7"/>
      <c r="B60" s="8">
        <v>8</v>
      </c>
      <c r="C60" s="11">
        <v>7005.9506105884229</v>
      </c>
      <c r="D60" s="12">
        <f t="shared" si="6"/>
        <v>2126.327207045184</v>
      </c>
      <c r="E60" s="12">
        <f t="shared" si="4"/>
        <v>9132.2778176336069</v>
      </c>
      <c r="F60" s="11">
        <v>1282.095355573952</v>
      </c>
      <c r="G60" s="13"/>
      <c r="H60" s="14"/>
      <c r="I60" s="7"/>
      <c r="J60" s="8">
        <v>8</v>
      </c>
      <c r="K60" s="11">
        <v>6299.2236355276218</v>
      </c>
      <c r="L60" s="12">
        <f t="shared" si="7"/>
        <v>2110.3220600205118</v>
      </c>
      <c r="M60" s="12">
        <f t="shared" si="5"/>
        <v>8409.5456955481332</v>
      </c>
      <c r="N60" s="11">
        <v>1180.9128584819859</v>
      </c>
      <c r="O60" s="13"/>
    </row>
    <row r="61" spans="1:15" ht="16.899999999999999" customHeight="1" x14ac:dyDescent="0.25">
      <c r="A61" s="7"/>
      <c r="B61" s="8">
        <v>9</v>
      </c>
      <c r="C61" s="11">
        <v>7068.9404557660228</v>
      </c>
      <c r="D61" s="12">
        <f t="shared" si="6"/>
        <v>2126.327207045184</v>
      </c>
      <c r="E61" s="12">
        <f t="shared" si="4"/>
        <v>9195.2676628112058</v>
      </c>
      <c r="F61" s="11">
        <v>1290.913933898817</v>
      </c>
      <c r="G61" s="13"/>
      <c r="H61" s="14"/>
      <c r="I61" s="7"/>
      <c r="J61" s="8">
        <v>9</v>
      </c>
      <c r="K61" s="11">
        <v>6355.1748427024222</v>
      </c>
      <c r="L61" s="12">
        <f t="shared" si="7"/>
        <v>2110.3220600205118</v>
      </c>
      <c r="M61" s="12">
        <f t="shared" si="5"/>
        <v>8465.4969027229345</v>
      </c>
      <c r="N61" s="11">
        <v>1188.7460274864579</v>
      </c>
      <c r="O61" s="13"/>
    </row>
    <row r="62" spans="1:15" ht="16.899999999999999" customHeight="1" x14ac:dyDescent="0.25">
      <c r="A62" s="7"/>
      <c r="B62" s="8">
        <v>10</v>
      </c>
      <c r="C62" s="11">
        <v>7131.8110019944224</v>
      </c>
      <c r="D62" s="12">
        <f t="shared" si="6"/>
        <v>2126.327207045184</v>
      </c>
      <c r="E62" s="12">
        <f t="shared" si="4"/>
        <v>9258.1382090396073</v>
      </c>
      <c r="F62" s="11">
        <v>1299.715810370792</v>
      </c>
      <c r="G62" s="13"/>
      <c r="H62" s="14"/>
      <c r="I62" s="7"/>
      <c r="J62" s="8">
        <v>10</v>
      </c>
      <c r="K62" s="11">
        <v>6411.0067509280216</v>
      </c>
      <c r="L62" s="12">
        <f t="shared" si="7"/>
        <v>2110.3220600205118</v>
      </c>
      <c r="M62" s="12">
        <f t="shared" si="5"/>
        <v>8521.3288109485329</v>
      </c>
      <c r="N62" s="11">
        <v>1196.5624946380419</v>
      </c>
      <c r="O62" s="13"/>
    </row>
    <row r="63" spans="1:15" ht="16.899999999999999" customHeight="1" x14ac:dyDescent="0.25">
      <c r="A63" s="7"/>
      <c r="B63" s="8">
        <v>11</v>
      </c>
      <c r="C63" s="11">
        <v>7194.8008471720223</v>
      </c>
      <c r="D63" s="12">
        <f t="shared" si="6"/>
        <v>2126.327207045184</v>
      </c>
      <c r="E63" s="12">
        <f t="shared" si="4"/>
        <v>9321.1280542172062</v>
      </c>
      <c r="F63" s="11">
        <v>1308.5343886956559</v>
      </c>
      <c r="G63" s="13"/>
      <c r="H63" s="14"/>
      <c r="I63" s="7"/>
      <c r="J63" s="8">
        <v>11</v>
      </c>
      <c r="K63" s="11">
        <v>6466.9579581028229</v>
      </c>
      <c r="L63" s="12">
        <f t="shared" si="7"/>
        <v>2110.3220600205118</v>
      </c>
      <c r="M63" s="12">
        <f t="shared" si="5"/>
        <v>8577.2800181233342</v>
      </c>
      <c r="N63" s="11">
        <v>1204.3956636425139</v>
      </c>
      <c r="O63" s="13"/>
    </row>
    <row r="64" spans="1:15" ht="16.899999999999999" customHeight="1" x14ac:dyDescent="0.25">
      <c r="A64" s="7"/>
      <c r="B64" s="8">
        <v>12</v>
      </c>
      <c r="C64" s="11">
        <v>7257.6713934004219</v>
      </c>
      <c r="D64" s="12">
        <f t="shared" si="6"/>
        <v>2126.327207045184</v>
      </c>
      <c r="E64" s="12">
        <f t="shared" si="4"/>
        <v>9383.9986004456059</v>
      </c>
      <c r="F64" s="11">
        <v>1317.336265167633</v>
      </c>
      <c r="G64" s="13"/>
      <c r="H64" s="14"/>
      <c r="I64" s="7"/>
      <c r="J64" s="8">
        <v>12</v>
      </c>
      <c r="K64" s="11">
        <v>6522.9091652776224</v>
      </c>
      <c r="L64" s="12">
        <f t="shared" si="7"/>
        <v>2110.3220600205118</v>
      </c>
      <c r="M64" s="12">
        <f t="shared" si="5"/>
        <v>8633.2312252981337</v>
      </c>
      <c r="N64" s="11">
        <v>1212.2288326469859</v>
      </c>
      <c r="O64" s="13"/>
    </row>
    <row r="65" spans="1:15" ht="16.899999999999999" customHeight="1" x14ac:dyDescent="0.25">
      <c r="A65" s="7"/>
      <c r="B65" s="8">
        <v>13</v>
      </c>
      <c r="C65" s="11">
        <v>7320.6612385780218</v>
      </c>
      <c r="D65" s="12">
        <f t="shared" si="6"/>
        <v>2126.327207045184</v>
      </c>
      <c r="E65" s="12">
        <f t="shared" si="4"/>
        <v>9446.9884456232066</v>
      </c>
      <c r="F65" s="11">
        <v>1326.154843492496</v>
      </c>
      <c r="G65" s="13"/>
      <c r="H65" s="14"/>
      <c r="I65" s="7"/>
      <c r="J65" s="8">
        <v>13</v>
      </c>
      <c r="K65" s="11">
        <v>6578.7410735032217</v>
      </c>
      <c r="L65" s="12">
        <f t="shared" si="7"/>
        <v>2110.3220600205118</v>
      </c>
      <c r="M65" s="12">
        <f t="shared" si="5"/>
        <v>8689.063133523734</v>
      </c>
      <c r="N65" s="11">
        <v>1220.0452997985701</v>
      </c>
      <c r="O65" s="13"/>
    </row>
    <row r="66" spans="1:15" ht="16.899999999999999" customHeight="1" x14ac:dyDescent="0.25">
      <c r="A66" s="7"/>
      <c r="B66" s="8">
        <v>14</v>
      </c>
      <c r="C66" s="11">
        <v>7383.6510837556216</v>
      </c>
      <c r="D66" s="12">
        <f t="shared" si="6"/>
        <v>2126.327207045184</v>
      </c>
      <c r="E66" s="12">
        <f t="shared" si="4"/>
        <v>9509.9782908008056</v>
      </c>
      <c r="F66" s="11">
        <v>1334.9734218173601</v>
      </c>
      <c r="G66" s="13"/>
      <c r="H66" s="14"/>
      <c r="I66" s="7"/>
      <c r="J66" s="8">
        <v>14</v>
      </c>
      <c r="K66" s="11">
        <v>6634.6922806780221</v>
      </c>
      <c r="L66" s="12">
        <f t="shared" si="7"/>
        <v>2110.3220600205118</v>
      </c>
      <c r="M66" s="12">
        <f t="shared" si="5"/>
        <v>8745.0143406985335</v>
      </c>
      <c r="N66" s="11">
        <v>1227.8784688030421</v>
      </c>
      <c r="O66" s="13"/>
    </row>
    <row r="67" spans="1:15" ht="16.899999999999999" customHeight="1" x14ac:dyDescent="0.25">
      <c r="A67" s="7"/>
      <c r="B67" s="8">
        <v>15</v>
      </c>
      <c r="C67" s="11">
        <v>7446.5216299840222</v>
      </c>
      <c r="D67" s="12">
        <f t="shared" si="6"/>
        <v>2126.327207045184</v>
      </c>
      <c r="E67" s="12">
        <f t="shared" si="4"/>
        <v>9572.8488370292071</v>
      </c>
      <c r="F67" s="11">
        <v>1343.775298289336</v>
      </c>
      <c r="G67" s="13"/>
      <c r="H67" s="14"/>
      <c r="I67" s="7"/>
      <c r="J67" s="8">
        <v>15</v>
      </c>
      <c r="K67" s="11">
        <v>6690.5241889036224</v>
      </c>
      <c r="L67" s="12">
        <f t="shared" si="7"/>
        <v>2110.3220600205118</v>
      </c>
      <c r="M67" s="12">
        <f t="shared" si="5"/>
        <v>8800.8462489241338</v>
      </c>
      <c r="N67" s="11">
        <v>1235.6949359546261</v>
      </c>
      <c r="O67" s="13"/>
    </row>
    <row r="68" spans="1:15" ht="16.899999999999999" customHeight="1" x14ac:dyDescent="0.25">
      <c r="A68" s="7"/>
      <c r="B68" s="8">
        <v>16</v>
      </c>
      <c r="C68" s="11">
        <v>7509.511475161622</v>
      </c>
      <c r="D68" s="12">
        <f t="shared" si="6"/>
        <v>2126.327207045184</v>
      </c>
      <c r="E68" s="12">
        <f t="shared" si="4"/>
        <v>9635.838682206806</v>
      </c>
      <c r="F68" s="11">
        <v>1352.5938766142001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7572.5013203392227</v>
      </c>
      <c r="D69" s="12">
        <f t="shared" si="6"/>
        <v>2126.327207045184</v>
      </c>
      <c r="E69" s="12">
        <f t="shared" si="4"/>
        <v>9698.8285273844067</v>
      </c>
      <c r="F69" s="11">
        <v>1361.4124549390649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7635.3718665676224</v>
      </c>
      <c r="D70" s="12">
        <f t="shared" si="6"/>
        <v>2126.327207045184</v>
      </c>
      <c r="E70" s="12">
        <f t="shared" si="4"/>
        <v>9761.6990736128064</v>
      </c>
      <c r="F70" s="11">
        <v>1370.2143314110399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7698.3617117452231</v>
      </c>
      <c r="D71" s="12">
        <f t="shared" si="6"/>
        <v>2126.327207045184</v>
      </c>
      <c r="E71" s="12">
        <f t="shared" si="4"/>
        <v>9824.6889187904071</v>
      </c>
      <c r="F71" s="11">
        <v>1379.0329097359049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7761.351556922823</v>
      </c>
      <c r="D72" s="12">
        <f t="shared" si="6"/>
        <v>2126.327207045184</v>
      </c>
      <c r="E72" s="12">
        <f t="shared" si="4"/>
        <v>9887.6787639680078</v>
      </c>
      <c r="F72" s="11">
        <v>1387.851488060769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76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x14ac:dyDescent="0.25">
      <c r="A76" s="89" t="s">
        <v>104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x14ac:dyDescent="0.25">
      <c r="A77" s="101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34.5" customHeight="1" x14ac:dyDescent="0.5">
      <c r="A78" s="95" t="s">
        <v>0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ht="21" customHeight="1" x14ac:dyDescent="0.3">
      <c r="A79" s="85" t="str">
        <f>$A$2</f>
        <v>פעימה ראשונה בגין הסכם השכר עם הסגל האקדמי הזוטר באוניברסיטאות, החל מ-1.1.2018</v>
      </c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100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8"/>
    </row>
    <row r="81" spans="1:15" x14ac:dyDescent="0.25">
      <c r="A81" s="100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8"/>
    </row>
    <row r="82" spans="1:15" ht="25.15" customHeight="1" x14ac:dyDescent="0.4">
      <c r="A82" s="1"/>
      <c r="B82" s="2" t="s">
        <v>15</v>
      </c>
      <c r="C82" s="1"/>
      <c r="D82" s="1"/>
      <c r="E82" s="1"/>
      <c r="F82" s="1"/>
      <c r="G82" s="1"/>
      <c r="H82" s="1"/>
      <c r="I82" s="1"/>
      <c r="J82" s="1"/>
      <c r="K82" s="1"/>
      <c r="L82" s="4" t="s">
        <v>36</v>
      </c>
      <c r="M82" s="1"/>
      <c r="N82" s="1"/>
      <c r="O82" s="1"/>
    </row>
    <row r="83" spans="1:15" ht="22.9" customHeight="1" x14ac:dyDescent="0.35">
      <c r="A83" s="1"/>
      <c r="B83" s="23" t="s">
        <v>16</v>
      </c>
      <c r="C83" s="1"/>
      <c r="D83" s="1"/>
      <c r="E83" s="1"/>
      <c r="F83" s="1"/>
      <c r="G83" s="1"/>
      <c r="H83" s="1"/>
      <c r="I83" s="1"/>
      <c r="J83" s="23" t="s">
        <v>17</v>
      </c>
      <c r="K83" s="1"/>
      <c r="L83" s="1"/>
      <c r="M83" s="1"/>
      <c r="N83" s="1"/>
      <c r="O83" s="1"/>
    </row>
    <row r="84" spans="1:15" ht="33.6" customHeight="1" x14ac:dyDescent="0.25">
      <c r="A84" s="1"/>
      <c r="B84" s="49" t="s">
        <v>5</v>
      </c>
      <c r="C84" s="50" t="s">
        <v>6</v>
      </c>
      <c r="D84" s="49" t="s">
        <v>9</v>
      </c>
      <c r="E84" s="1"/>
      <c r="F84" s="1"/>
      <c r="G84" s="1"/>
      <c r="H84" s="1"/>
      <c r="I84" s="1"/>
      <c r="J84" s="49" t="s">
        <v>5</v>
      </c>
      <c r="K84" s="50" t="s">
        <v>6</v>
      </c>
      <c r="L84" s="49" t="s">
        <v>9</v>
      </c>
      <c r="M84" s="1"/>
      <c r="N84" s="1"/>
      <c r="O84" s="1"/>
    </row>
    <row r="85" spans="1:15" ht="16.899999999999999" customHeight="1" x14ac:dyDescent="0.25">
      <c r="A85" s="1"/>
      <c r="B85" s="8">
        <v>0</v>
      </c>
      <c r="C85" s="9">
        <v>5336.1250847457823</v>
      </c>
      <c r="D85" s="9">
        <v>747.05751186440966</v>
      </c>
      <c r="E85" s="1"/>
      <c r="F85" s="1"/>
      <c r="G85" s="1"/>
      <c r="H85" s="1"/>
      <c r="I85" s="1"/>
      <c r="J85" s="8">
        <v>0</v>
      </c>
      <c r="K85" s="9">
        <v>5636.1822228051478</v>
      </c>
      <c r="L85" s="9">
        <v>789.06551119272069</v>
      </c>
      <c r="M85" s="1"/>
      <c r="N85" s="1"/>
      <c r="O85" s="1"/>
    </row>
    <row r="86" spans="1:15" ht="16.899999999999999" customHeight="1" x14ac:dyDescent="0.25">
      <c r="A86" s="1"/>
      <c r="B86" s="8">
        <v>1</v>
      </c>
      <c r="C86" s="11">
        <v>5389.525083891941</v>
      </c>
      <c r="D86" s="12">
        <v>754.53351174487182</v>
      </c>
      <c r="E86" s="1"/>
      <c r="F86" s="1"/>
      <c r="G86" s="1"/>
      <c r="H86" s="1"/>
      <c r="I86" s="1"/>
      <c r="J86" s="8">
        <v>1</v>
      </c>
      <c r="K86" s="11">
        <v>5692.4883443538174</v>
      </c>
      <c r="L86" s="12">
        <v>796.94836820953446</v>
      </c>
      <c r="M86" s="1"/>
      <c r="N86" s="1"/>
      <c r="O86" s="1"/>
    </row>
    <row r="87" spans="1:15" ht="16.899999999999999" customHeight="1" x14ac:dyDescent="0.25">
      <c r="A87" s="1"/>
      <c r="B87" s="8">
        <v>2</v>
      </c>
      <c r="C87" s="11">
        <v>5443.4094367718499</v>
      </c>
      <c r="D87" s="12">
        <v>762.07732114805901</v>
      </c>
      <c r="E87" s="1"/>
      <c r="F87" s="1"/>
      <c r="G87" s="1"/>
      <c r="H87" s="1"/>
      <c r="I87" s="1"/>
      <c r="J87" s="8">
        <v>2</v>
      </c>
      <c r="K87" s="11">
        <v>5749.3999080696767</v>
      </c>
      <c r="L87" s="12">
        <v>804.91598712975474</v>
      </c>
      <c r="M87" s="1"/>
      <c r="N87" s="1"/>
      <c r="O87" s="1"/>
    </row>
    <row r="88" spans="1:15" ht="16.899999999999999" customHeight="1" x14ac:dyDescent="0.25">
      <c r="A88" s="1"/>
      <c r="B88" s="8">
        <v>3</v>
      </c>
      <c r="C88" s="11">
        <v>5497.8992318189512</v>
      </c>
      <c r="D88" s="12">
        <v>769.70589245465328</v>
      </c>
      <c r="E88" s="1"/>
      <c r="F88" s="1"/>
      <c r="G88" s="1"/>
      <c r="H88" s="1"/>
      <c r="I88" s="1"/>
      <c r="J88" s="8">
        <v>3</v>
      </c>
      <c r="K88" s="11">
        <v>5806.9169139527276</v>
      </c>
      <c r="L88" s="12">
        <v>812.96836795338197</v>
      </c>
      <c r="M88" s="1"/>
      <c r="N88" s="1"/>
      <c r="O88" s="1"/>
    </row>
    <row r="89" spans="1:15" ht="16.899999999999999" customHeight="1" x14ac:dyDescent="0.25">
      <c r="A89" s="1"/>
      <c r="B89" s="8">
        <v>4</v>
      </c>
      <c r="C89" s="11">
        <v>5552.8733805998027</v>
      </c>
      <c r="D89" s="12">
        <v>777.40227328397248</v>
      </c>
      <c r="E89" s="1"/>
      <c r="F89" s="1"/>
      <c r="G89" s="1"/>
      <c r="H89" s="1"/>
      <c r="I89" s="1"/>
      <c r="J89" s="8">
        <v>4</v>
      </c>
      <c r="K89" s="11">
        <v>5865.0393620029672</v>
      </c>
      <c r="L89" s="12">
        <v>821.10551068041548</v>
      </c>
      <c r="M89" s="1"/>
      <c r="N89" s="1"/>
      <c r="O89" s="1"/>
    </row>
    <row r="90" spans="1:15" ht="16.899999999999999" customHeight="1" x14ac:dyDescent="0.25">
      <c r="A90" s="1"/>
      <c r="B90" s="8">
        <v>5</v>
      </c>
      <c r="C90" s="11">
        <v>5608.4529715478457</v>
      </c>
      <c r="D90" s="12">
        <v>785.18341601669852</v>
      </c>
      <c r="E90" s="1"/>
      <c r="F90" s="1"/>
      <c r="G90" s="1"/>
      <c r="H90" s="1"/>
      <c r="I90" s="1"/>
      <c r="J90" s="8">
        <v>5</v>
      </c>
      <c r="K90" s="11">
        <v>5923.6461637869597</v>
      </c>
      <c r="L90" s="12">
        <v>829.31046293017448</v>
      </c>
      <c r="M90" s="1"/>
      <c r="N90" s="1"/>
      <c r="O90" s="1"/>
    </row>
    <row r="91" spans="1:15" ht="16.899999999999999" customHeight="1" x14ac:dyDescent="0.25">
      <c r="A91" s="1"/>
      <c r="B91" s="8">
        <v>6</v>
      </c>
      <c r="C91" s="11">
        <v>5664.5169162296388</v>
      </c>
      <c r="D91" s="12">
        <v>793.03236827214948</v>
      </c>
      <c r="E91" s="1"/>
      <c r="F91" s="1"/>
      <c r="G91" s="1"/>
      <c r="H91" s="1"/>
      <c r="I91" s="1"/>
      <c r="J91" s="8">
        <v>6</v>
      </c>
      <c r="K91" s="11">
        <v>5982.8584077381411</v>
      </c>
      <c r="L91" s="12">
        <v>837.60017708333987</v>
      </c>
      <c r="M91" s="1"/>
      <c r="N91" s="1"/>
      <c r="O91" s="1"/>
    </row>
    <row r="92" spans="1:15" ht="16.899999999999999" customHeight="1" x14ac:dyDescent="0.25">
      <c r="A92" s="1"/>
      <c r="B92" s="8">
        <v>7</v>
      </c>
      <c r="C92" s="11">
        <v>5721.1863030786226</v>
      </c>
      <c r="D92" s="12">
        <v>800.96608243100729</v>
      </c>
      <c r="E92" s="1"/>
      <c r="F92" s="1"/>
      <c r="G92" s="1"/>
      <c r="H92" s="1"/>
      <c r="I92" s="1"/>
      <c r="J92" s="8">
        <v>7</v>
      </c>
      <c r="K92" s="11">
        <v>6042.6760938565139</v>
      </c>
      <c r="L92" s="12">
        <v>845.97465313991199</v>
      </c>
      <c r="M92" s="1"/>
      <c r="N92" s="1"/>
      <c r="O92" s="1"/>
    </row>
    <row r="93" spans="1:15" ht="16.899999999999999" customHeight="1" x14ac:dyDescent="0.25">
      <c r="A93" s="1"/>
      <c r="B93" s="8">
        <v>8</v>
      </c>
      <c r="C93" s="11">
        <v>5778.3400436613592</v>
      </c>
      <c r="D93" s="12">
        <v>808.96760611259026</v>
      </c>
      <c r="E93" s="1"/>
      <c r="F93" s="1"/>
      <c r="G93" s="1"/>
      <c r="H93" s="1"/>
      <c r="I93" s="1"/>
      <c r="J93" s="8">
        <v>8</v>
      </c>
      <c r="K93" s="11">
        <v>6103.0992221420747</v>
      </c>
      <c r="L93" s="12">
        <v>854.4338910998905</v>
      </c>
      <c r="M93" s="1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22.9" customHeight="1" x14ac:dyDescent="0.35">
      <c r="A96" s="1"/>
      <c r="B96" s="23" t="s">
        <v>18</v>
      </c>
      <c r="C96" s="58"/>
      <c r="D96" s="59"/>
      <c r="E96" s="1"/>
      <c r="F96" s="1"/>
      <c r="G96" s="1"/>
      <c r="H96" s="1"/>
      <c r="I96" s="1"/>
      <c r="J96" s="23" t="s">
        <v>19</v>
      </c>
      <c r="K96" s="1"/>
      <c r="L96" s="1"/>
      <c r="M96" s="1"/>
      <c r="N96" s="1"/>
      <c r="O96" s="1"/>
    </row>
    <row r="97" spans="1:15" ht="33.6" customHeight="1" x14ac:dyDescent="0.25">
      <c r="A97" s="1"/>
      <c r="B97" s="49" t="s">
        <v>5</v>
      </c>
      <c r="C97" s="50" t="s">
        <v>6</v>
      </c>
      <c r="D97" s="49" t="s">
        <v>9</v>
      </c>
      <c r="E97" s="1"/>
      <c r="F97" s="1"/>
      <c r="G97" s="1"/>
      <c r="H97" s="1"/>
      <c r="I97" s="1"/>
      <c r="J97" s="49" t="s">
        <v>5</v>
      </c>
      <c r="K97" s="50" t="s">
        <v>6</v>
      </c>
      <c r="L97" s="49" t="s">
        <v>9</v>
      </c>
      <c r="M97" s="1"/>
      <c r="N97" s="1"/>
      <c r="O97" s="1"/>
    </row>
    <row r="98" spans="1:15" ht="16.899999999999999" customHeight="1" x14ac:dyDescent="0.25">
      <c r="A98" s="1"/>
      <c r="B98" s="8">
        <v>0</v>
      </c>
      <c r="C98" s="9">
        <v>6151.8978608175876</v>
      </c>
      <c r="D98" s="9">
        <v>861.26570051446254</v>
      </c>
      <c r="E98" s="1"/>
      <c r="F98" s="1"/>
      <c r="G98" s="1"/>
      <c r="H98" s="1"/>
      <c r="I98" s="1"/>
      <c r="J98" s="8">
        <v>0</v>
      </c>
      <c r="K98" s="9">
        <v>6575.3441125502741</v>
      </c>
      <c r="L98" s="9">
        <v>920.54817575703851</v>
      </c>
      <c r="M98" s="1"/>
      <c r="N98" s="1"/>
      <c r="O98" s="1"/>
    </row>
    <row r="99" spans="1:15" ht="16.899999999999999" customHeight="1" x14ac:dyDescent="0.25">
      <c r="A99" s="1"/>
      <c r="B99" s="8">
        <v>1</v>
      </c>
      <c r="C99" s="11">
        <v>6213.4107850040928</v>
      </c>
      <c r="D99" s="12">
        <v>869.87750990057316</v>
      </c>
      <c r="E99" s="1"/>
      <c r="F99" s="1"/>
      <c r="G99" s="1"/>
      <c r="H99" s="1"/>
      <c r="I99" s="1"/>
      <c r="J99" s="8">
        <v>1</v>
      </c>
      <c r="K99" s="11">
        <v>6641.0951319071082</v>
      </c>
      <c r="L99" s="12">
        <v>929.75331846699521</v>
      </c>
      <c r="M99" s="1"/>
      <c r="N99" s="1"/>
      <c r="O99" s="1"/>
    </row>
    <row r="100" spans="1:15" ht="16.899999999999999" customHeight="1" x14ac:dyDescent="0.25">
      <c r="A100" s="1"/>
      <c r="B100" s="8">
        <v>2</v>
      </c>
      <c r="C100" s="11">
        <v>6275.5291513577868</v>
      </c>
      <c r="D100" s="12">
        <v>878.57408119009017</v>
      </c>
      <c r="E100" s="1"/>
      <c r="F100" s="1"/>
      <c r="G100" s="1"/>
      <c r="H100" s="1"/>
      <c r="I100" s="1"/>
      <c r="J100" s="8">
        <v>2</v>
      </c>
      <c r="K100" s="11">
        <v>6707.4515934311339</v>
      </c>
      <c r="L100" s="12">
        <v>939.04322308035876</v>
      </c>
      <c r="M100" s="1"/>
      <c r="N100" s="1"/>
      <c r="O100" s="1"/>
    </row>
    <row r="101" spans="1:15" ht="16.899999999999999" customHeight="1" x14ac:dyDescent="0.25">
      <c r="A101" s="1"/>
      <c r="B101" s="8">
        <v>3</v>
      </c>
      <c r="C101" s="11">
        <v>6338.2529598786696</v>
      </c>
      <c r="D101" s="12">
        <v>887.35541438301379</v>
      </c>
      <c r="E101" s="1"/>
      <c r="F101" s="1"/>
      <c r="G101" s="1"/>
      <c r="H101" s="1"/>
      <c r="I101" s="1"/>
      <c r="J101" s="8">
        <v>3</v>
      </c>
      <c r="K101" s="11">
        <v>6774.5345855557853</v>
      </c>
      <c r="L101" s="12">
        <v>948.43484197780992</v>
      </c>
      <c r="M101" s="1"/>
      <c r="N101" s="1"/>
      <c r="O101" s="1"/>
    </row>
    <row r="102" spans="1:15" ht="16.899999999999999" customHeight="1" x14ac:dyDescent="0.25">
      <c r="A102" s="1"/>
      <c r="B102" s="8">
        <v>4</v>
      </c>
      <c r="C102" s="11">
        <v>6401.5822105667439</v>
      </c>
      <c r="D102" s="12">
        <v>896.22150947934426</v>
      </c>
      <c r="E102" s="1"/>
      <c r="F102" s="1"/>
      <c r="G102" s="1"/>
      <c r="H102" s="1"/>
      <c r="I102" s="1"/>
      <c r="J102" s="8">
        <v>4</v>
      </c>
      <c r="K102" s="11">
        <v>6842.2230198476273</v>
      </c>
      <c r="L102" s="12">
        <v>957.91122277866793</v>
      </c>
      <c r="M102" s="1"/>
      <c r="N102" s="1"/>
      <c r="O102" s="1"/>
    </row>
    <row r="103" spans="1:15" ht="16.899999999999999" customHeight="1" x14ac:dyDescent="0.25">
      <c r="A103" s="1"/>
      <c r="B103" s="8">
        <v>5</v>
      </c>
      <c r="C103" s="11">
        <v>6465.6379918554476</v>
      </c>
      <c r="D103" s="12">
        <v>905.18931885976281</v>
      </c>
      <c r="E103" s="1"/>
      <c r="F103" s="1"/>
      <c r="G103" s="1"/>
      <c r="H103" s="1"/>
      <c r="I103" s="1"/>
      <c r="J103" s="8">
        <v>5</v>
      </c>
      <c r="K103" s="11">
        <v>6910.6379847400976</v>
      </c>
      <c r="L103" s="12">
        <v>967.48931786361379</v>
      </c>
      <c r="M103" s="1"/>
      <c r="N103" s="1"/>
      <c r="O103" s="1"/>
    </row>
    <row r="104" spans="1:15" ht="16.899999999999999" customHeight="1" x14ac:dyDescent="0.25">
      <c r="A104" s="1"/>
      <c r="B104" s="8">
        <v>6</v>
      </c>
      <c r="C104" s="11">
        <v>6530.2992153113382</v>
      </c>
      <c r="D104" s="12">
        <v>914.24189014358763</v>
      </c>
      <c r="E104" s="1"/>
      <c r="F104" s="1"/>
      <c r="G104" s="1"/>
      <c r="H104" s="1"/>
      <c r="I104" s="1"/>
      <c r="J104" s="8">
        <v>6</v>
      </c>
      <c r="K104" s="11">
        <v>6979.7794802331946</v>
      </c>
      <c r="L104" s="12">
        <v>977.16912723264727</v>
      </c>
      <c r="M104" s="1"/>
      <c r="N104" s="1"/>
      <c r="O104" s="1"/>
    </row>
    <row r="105" spans="1:15" ht="16.899999999999999" customHeight="1" x14ac:dyDescent="0.25">
      <c r="A105" s="1"/>
      <c r="B105" s="8">
        <v>7</v>
      </c>
      <c r="C105" s="11">
        <v>6595.5658809344204</v>
      </c>
      <c r="D105" s="12">
        <v>923.37922333081895</v>
      </c>
      <c r="E105" s="1"/>
      <c r="F105" s="1"/>
      <c r="G105" s="1"/>
      <c r="H105" s="1"/>
      <c r="I105" s="1"/>
      <c r="J105" s="8">
        <v>7</v>
      </c>
      <c r="K105" s="11">
        <v>7049.5264178934831</v>
      </c>
      <c r="L105" s="12">
        <v>986.93369850508782</v>
      </c>
      <c r="M105" s="1"/>
      <c r="N105" s="1"/>
      <c r="O105" s="1"/>
    </row>
    <row r="106" spans="1:15" ht="16.899999999999999" customHeight="1" x14ac:dyDescent="0.25">
      <c r="A106" s="1"/>
      <c r="B106" s="8">
        <v>8</v>
      </c>
      <c r="C106" s="11">
        <v>6661.5590771581301</v>
      </c>
      <c r="D106" s="12">
        <v>932.61827080213823</v>
      </c>
      <c r="E106" s="1"/>
      <c r="F106" s="1"/>
      <c r="G106" s="1"/>
      <c r="H106" s="1"/>
      <c r="I106" s="1"/>
      <c r="J106" s="8">
        <v>8</v>
      </c>
      <c r="K106" s="11">
        <v>7119.9998861543991</v>
      </c>
      <c r="L106" s="12">
        <v>996.79998406161599</v>
      </c>
      <c r="M106" s="1"/>
      <c r="N106" s="1"/>
      <c r="O106" s="1"/>
    </row>
    <row r="107" spans="1:15" x14ac:dyDescent="0.25">
      <c r="A107" s="102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8"/>
    </row>
    <row r="108" spans="1:15" x14ac:dyDescent="0.25">
      <c r="A108" s="81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</row>
    <row r="109" spans="1:15" ht="25.15" customHeight="1" x14ac:dyDescent="0.4">
      <c r="A109" s="1"/>
      <c r="B109" s="2" t="s">
        <v>20</v>
      </c>
      <c r="C109" s="25"/>
      <c r="D109" s="26"/>
      <c r="E109" s="25"/>
      <c r="F109" s="4" t="str">
        <f>$F$20</f>
        <v>מעודכן לינואר 2018</v>
      </c>
      <c r="G109" s="25"/>
      <c r="H109" s="1"/>
      <c r="I109" s="1"/>
      <c r="J109" s="2" t="s">
        <v>20</v>
      </c>
      <c r="K109" s="25"/>
      <c r="L109" s="26"/>
      <c r="M109" s="25"/>
      <c r="N109" s="4" t="str">
        <f>$F$20</f>
        <v>מעודכן לינואר 2018</v>
      </c>
      <c r="O109" s="27"/>
    </row>
    <row r="110" spans="1:15" ht="22.9" customHeight="1" x14ac:dyDescent="0.35">
      <c r="A110" s="1"/>
      <c r="B110" s="23" t="s">
        <v>21</v>
      </c>
      <c r="C110" s="28"/>
      <c r="D110" s="28"/>
      <c r="E110" s="5"/>
      <c r="F110" s="4"/>
      <c r="G110" s="5"/>
      <c r="H110" s="1"/>
      <c r="I110" s="1"/>
      <c r="J110" s="23" t="s">
        <v>22</v>
      </c>
      <c r="K110" s="28"/>
      <c r="L110" s="28"/>
      <c r="M110" s="5"/>
      <c r="N110" s="4"/>
      <c r="O110" s="6"/>
    </row>
    <row r="111" spans="1:15" ht="33.6" customHeight="1" x14ac:dyDescent="0.25">
      <c r="A111" s="1"/>
      <c r="B111" s="29" t="s">
        <v>5</v>
      </c>
      <c r="C111" s="29" t="s">
        <v>6</v>
      </c>
      <c r="D111" s="29" t="s">
        <v>7</v>
      </c>
      <c r="E111" s="47" t="s">
        <v>8</v>
      </c>
      <c r="F111" s="29" t="s">
        <v>9</v>
      </c>
      <c r="G111" s="30"/>
      <c r="H111" s="1"/>
      <c r="I111" s="1"/>
      <c r="J111" s="29" t="s">
        <v>5</v>
      </c>
      <c r="K111" s="29" t="s">
        <v>23</v>
      </c>
      <c r="L111" s="29" t="s">
        <v>7</v>
      </c>
      <c r="M111" s="47" t="s">
        <v>8</v>
      </c>
      <c r="N111" s="29" t="s">
        <v>9</v>
      </c>
      <c r="O111" s="1"/>
    </row>
    <row r="112" spans="1:15" ht="16.899999999999999" customHeight="1" x14ac:dyDescent="0.25">
      <c r="A112" s="1"/>
      <c r="B112" s="31">
        <v>0</v>
      </c>
      <c r="C112" s="32">
        <v>3486.6430365684819</v>
      </c>
      <c r="D112" s="33">
        <v>1217.2906879520399</v>
      </c>
      <c r="E112" s="32">
        <v>4703.9337245205224</v>
      </c>
      <c r="F112" s="32">
        <v>664.66645988879327</v>
      </c>
      <c r="G112" s="34"/>
      <c r="H112" s="1"/>
      <c r="I112" s="1"/>
      <c r="J112" s="31">
        <v>0</v>
      </c>
      <c r="K112" s="32">
        <v>3557.2590670736922</v>
      </c>
      <c r="L112" s="33">
        <v>1243.1904898233599</v>
      </c>
      <c r="M112" s="32">
        <v>4800.4495568970506</v>
      </c>
      <c r="N112" s="32">
        <v>678.17867642150736</v>
      </c>
      <c r="O112" s="1"/>
    </row>
    <row r="113" spans="1:15" ht="16.899999999999999" customHeight="1" x14ac:dyDescent="0.25">
      <c r="A113" s="1"/>
      <c r="B113" s="31">
        <v>1</v>
      </c>
      <c r="C113" s="35">
        <v>3518.8835775897819</v>
      </c>
      <c r="D113" s="36">
        <v>1217.2906879520399</v>
      </c>
      <c r="E113" s="35">
        <v>4736.174265541822</v>
      </c>
      <c r="F113" s="35">
        <v>669.18013563177533</v>
      </c>
      <c r="G113" s="24"/>
      <c r="H113" s="1"/>
      <c r="I113" s="1"/>
      <c r="J113" s="31">
        <v>1</v>
      </c>
      <c r="K113" s="35">
        <v>3590.1855770528919</v>
      </c>
      <c r="L113" s="36">
        <v>1243.1904898233599</v>
      </c>
      <c r="M113" s="35">
        <v>4833.3760668762516</v>
      </c>
      <c r="N113" s="35">
        <v>682.78838781859531</v>
      </c>
      <c r="O113" s="1"/>
    </row>
    <row r="114" spans="1:15" ht="16.899999999999999" customHeight="1" x14ac:dyDescent="0.25">
      <c r="A114" s="1"/>
      <c r="B114" s="31">
        <v>2</v>
      </c>
      <c r="C114" s="35">
        <v>3551.1241186110828</v>
      </c>
      <c r="D114" s="36">
        <v>1217.2906879520399</v>
      </c>
      <c r="E114" s="35">
        <v>4768.4148065631234</v>
      </c>
      <c r="F114" s="35">
        <v>673.69381137475716</v>
      </c>
      <c r="G114" s="24"/>
      <c r="H114" s="1"/>
      <c r="I114" s="1"/>
      <c r="J114" s="31">
        <v>2</v>
      </c>
      <c r="K114" s="35">
        <v>3623.1120870320919</v>
      </c>
      <c r="L114" s="36">
        <v>1243.1904898233599</v>
      </c>
      <c r="M114" s="35">
        <v>4866.3025768554526</v>
      </c>
      <c r="N114" s="35">
        <v>687.39809921568337</v>
      </c>
      <c r="O114" s="1"/>
    </row>
    <row r="115" spans="1:15" ht="16.899999999999999" customHeight="1" x14ac:dyDescent="0.25">
      <c r="A115" s="1"/>
      <c r="B115" s="31">
        <v>3</v>
      </c>
      <c r="C115" s="35">
        <v>3583.364659632382</v>
      </c>
      <c r="D115" s="36">
        <v>1217.2906879520399</v>
      </c>
      <c r="E115" s="35">
        <v>4800.6553475844221</v>
      </c>
      <c r="F115" s="35">
        <v>678.20748711773922</v>
      </c>
      <c r="G115" s="24"/>
      <c r="H115" s="1"/>
      <c r="I115" s="1"/>
      <c r="J115" s="31">
        <v>3</v>
      </c>
      <c r="K115" s="35">
        <v>3656.038597011292</v>
      </c>
      <c r="L115" s="36">
        <v>1243.1904898233599</v>
      </c>
      <c r="M115" s="35">
        <v>4899.2290868346518</v>
      </c>
      <c r="N115" s="35">
        <v>692.00781061277132</v>
      </c>
      <c r="O115" s="1"/>
    </row>
    <row r="116" spans="1:15" ht="16.899999999999999" customHeight="1" x14ac:dyDescent="0.25">
      <c r="A116" s="1"/>
      <c r="B116" s="31">
        <v>4</v>
      </c>
      <c r="C116" s="35">
        <v>3615.605200653682</v>
      </c>
      <c r="D116" s="36">
        <v>1217.2906879520399</v>
      </c>
      <c r="E116" s="35">
        <v>4832.8958886057226</v>
      </c>
      <c r="F116" s="35">
        <v>682.72116286072128</v>
      </c>
      <c r="G116" s="24"/>
      <c r="H116" s="1"/>
      <c r="I116" s="1"/>
      <c r="J116" s="31">
        <v>4</v>
      </c>
      <c r="K116" s="35">
        <v>3688.9651069904921</v>
      </c>
      <c r="L116" s="36">
        <v>1243.1904898233599</v>
      </c>
      <c r="M116" s="35">
        <v>4932.1555968138518</v>
      </c>
      <c r="N116" s="35">
        <v>696.61752200985927</v>
      </c>
      <c r="O116" s="1"/>
    </row>
    <row r="117" spans="1:15" ht="16.899999999999999" customHeight="1" x14ac:dyDescent="0.25">
      <c r="A117" s="1"/>
      <c r="B117" s="31">
        <v>5</v>
      </c>
      <c r="C117" s="35">
        <v>3647.845741674982</v>
      </c>
      <c r="D117" s="36">
        <v>1217.2906879520399</v>
      </c>
      <c r="E117" s="35">
        <v>4865.1364296270222</v>
      </c>
      <c r="F117" s="35">
        <v>687.23483860370322</v>
      </c>
      <c r="G117" s="24"/>
      <c r="H117" s="1"/>
      <c r="I117" s="1"/>
      <c r="J117" s="31">
        <v>5</v>
      </c>
      <c r="K117" s="35">
        <v>3721.8916169696922</v>
      </c>
      <c r="L117" s="36">
        <v>1243.1904898233599</v>
      </c>
      <c r="M117" s="35">
        <v>4965.0821067930519</v>
      </c>
      <c r="N117" s="35">
        <v>701.22723340694733</v>
      </c>
      <c r="O117" s="1"/>
    </row>
    <row r="118" spans="1:15" ht="16.899999999999999" customHeight="1" x14ac:dyDescent="0.25">
      <c r="A118" s="1"/>
      <c r="B118" s="31">
        <v>6</v>
      </c>
      <c r="C118" s="35">
        <v>3680.086282696283</v>
      </c>
      <c r="D118" s="36">
        <v>1217.2906879520399</v>
      </c>
      <c r="E118" s="35">
        <v>4897.3769706483226</v>
      </c>
      <c r="F118" s="35">
        <v>691.74851434668528</v>
      </c>
      <c r="G118" s="24"/>
      <c r="H118" s="1"/>
      <c r="I118" s="1"/>
      <c r="J118" s="31">
        <v>6</v>
      </c>
      <c r="K118" s="35">
        <v>3754.8181269488919</v>
      </c>
      <c r="L118" s="36">
        <v>1243.1904898233599</v>
      </c>
      <c r="M118" s="35">
        <v>4998.008616772252</v>
      </c>
      <c r="N118" s="35">
        <v>705.8369448040354</v>
      </c>
      <c r="O118" s="1"/>
    </row>
    <row r="119" spans="1:15" ht="16.899999999999999" customHeight="1" x14ac:dyDescent="0.25">
      <c r="A119" s="1"/>
      <c r="B119" s="31">
        <v>7</v>
      </c>
      <c r="C119" s="35">
        <v>3712.326823717583</v>
      </c>
      <c r="D119" s="36">
        <v>1217.2906879520399</v>
      </c>
      <c r="E119" s="35">
        <v>4929.6175116696231</v>
      </c>
      <c r="F119" s="35">
        <v>696.26219008966723</v>
      </c>
      <c r="G119" s="24"/>
      <c r="H119" s="1"/>
      <c r="I119" s="1"/>
      <c r="J119" s="31">
        <v>7</v>
      </c>
      <c r="K119" s="35">
        <v>3787.7446369280929</v>
      </c>
      <c r="L119" s="36">
        <v>1243.1904898233599</v>
      </c>
      <c r="M119" s="35">
        <v>5030.9351267514521</v>
      </c>
      <c r="N119" s="35">
        <v>710.44665620112357</v>
      </c>
      <c r="O119" s="1"/>
    </row>
    <row r="120" spans="1:15" ht="16.899999999999999" customHeight="1" x14ac:dyDescent="0.25">
      <c r="A120" s="1"/>
      <c r="B120" s="31">
        <v>8</v>
      </c>
      <c r="C120" s="35">
        <v>3744.567364738883</v>
      </c>
      <c r="D120" s="36">
        <v>1217.2906879520399</v>
      </c>
      <c r="E120" s="35">
        <v>4961.8580526909227</v>
      </c>
      <c r="F120" s="35">
        <v>700.77586583264917</v>
      </c>
      <c r="G120" s="24"/>
      <c r="H120" s="1"/>
      <c r="I120" s="1"/>
      <c r="J120" s="31">
        <v>8</v>
      </c>
      <c r="K120" s="35">
        <v>3820.671146907292</v>
      </c>
      <c r="L120" s="36">
        <v>1243.1904898233599</v>
      </c>
      <c r="M120" s="35">
        <v>5063.8616367306513</v>
      </c>
      <c r="N120" s="35">
        <v>715.0563675982113</v>
      </c>
      <c r="O120" s="1"/>
    </row>
    <row r="121" spans="1:15" ht="16.899999999999999" customHeight="1" x14ac:dyDescent="0.25">
      <c r="A121" s="1"/>
      <c r="B121" s="31">
        <v>9</v>
      </c>
      <c r="C121" s="35">
        <v>3776.8079057601831</v>
      </c>
      <c r="D121" s="36">
        <v>1217.2906879520399</v>
      </c>
      <c r="E121" s="35">
        <v>4994.0985937122223</v>
      </c>
      <c r="F121" s="35">
        <v>705.28954157563123</v>
      </c>
      <c r="G121" s="24"/>
      <c r="H121" s="1"/>
      <c r="I121" s="1"/>
      <c r="J121" s="31">
        <v>9</v>
      </c>
      <c r="K121" s="35">
        <v>3853.597656886493</v>
      </c>
      <c r="L121" s="36">
        <v>1243.1904898233599</v>
      </c>
      <c r="M121" s="35">
        <v>5096.7881467098523</v>
      </c>
      <c r="N121" s="35">
        <v>719.66607899529947</v>
      </c>
      <c r="O121" s="1"/>
    </row>
    <row r="122" spans="1:15" ht="16.899999999999999" customHeight="1" x14ac:dyDescent="0.25">
      <c r="A122" s="1"/>
      <c r="B122" s="31">
        <v>10</v>
      </c>
      <c r="C122" s="35">
        <v>3809.0484467814831</v>
      </c>
      <c r="D122" s="36">
        <v>1217.2906879520399</v>
      </c>
      <c r="E122" s="35">
        <v>5026.3391347335228</v>
      </c>
      <c r="F122" s="35">
        <v>709.80321731861329</v>
      </c>
      <c r="G122" s="24"/>
      <c r="H122" s="1"/>
      <c r="I122" s="1"/>
      <c r="J122" s="31">
        <v>10</v>
      </c>
      <c r="K122" s="35">
        <v>3886.5241668656931</v>
      </c>
      <c r="L122" s="36">
        <v>1243.1904898233599</v>
      </c>
      <c r="M122" s="35">
        <v>5129.7146566890524</v>
      </c>
      <c r="N122" s="35">
        <v>724.27579039238742</v>
      </c>
      <c r="O122" s="1"/>
    </row>
    <row r="123" spans="1:15" ht="16.899999999999999" customHeight="1" x14ac:dyDescent="0.25">
      <c r="A123" s="1"/>
      <c r="B123" s="31">
        <v>11</v>
      </c>
      <c r="C123" s="35">
        <v>3841.2889878027818</v>
      </c>
      <c r="D123" s="36">
        <v>1217.2906879520399</v>
      </c>
      <c r="E123" s="35">
        <v>5058.5796757548223</v>
      </c>
      <c r="F123" s="35">
        <v>714.31689306159512</v>
      </c>
      <c r="G123" s="24"/>
      <c r="H123" s="1"/>
      <c r="I123" s="1"/>
      <c r="J123" s="31">
        <v>11</v>
      </c>
      <c r="K123" s="35">
        <v>3919.4506768448919</v>
      </c>
      <c r="L123" s="36">
        <v>1243.1904898233599</v>
      </c>
      <c r="M123" s="35">
        <v>5162.6411666682516</v>
      </c>
      <c r="N123" s="35">
        <v>728.88550178947548</v>
      </c>
      <c r="O123" s="1"/>
    </row>
    <row r="124" spans="1:15" ht="16.899999999999999" customHeight="1" x14ac:dyDescent="0.25">
      <c r="A124" s="1"/>
      <c r="B124" s="31">
        <v>12</v>
      </c>
      <c r="C124" s="35">
        <v>3873.5295288240832</v>
      </c>
      <c r="D124" s="36">
        <v>1217.2906879520399</v>
      </c>
      <c r="E124" s="35">
        <v>5090.8202167761228</v>
      </c>
      <c r="F124" s="35">
        <v>718.8305688045773</v>
      </c>
      <c r="G124" s="24"/>
      <c r="H124" s="1"/>
      <c r="I124" s="1"/>
      <c r="J124" s="31">
        <v>12</v>
      </c>
      <c r="K124" s="35">
        <v>3952.377186824092</v>
      </c>
      <c r="L124" s="36">
        <v>1243.1904898233599</v>
      </c>
      <c r="M124" s="35">
        <v>5195.5676766474517</v>
      </c>
      <c r="N124" s="35">
        <v>733.49521318656343</v>
      </c>
      <c r="O124" s="1"/>
    </row>
    <row r="125" spans="1:15" ht="16.899999999999999" customHeight="1" x14ac:dyDescent="0.25">
      <c r="A125" s="1"/>
      <c r="B125" s="31">
        <v>13</v>
      </c>
      <c r="C125" s="35">
        <v>3905.7700698453832</v>
      </c>
      <c r="D125" s="36">
        <v>1217.2906879520399</v>
      </c>
      <c r="E125" s="35">
        <v>5123.0607577974224</v>
      </c>
      <c r="F125" s="35">
        <v>723.34424454755924</v>
      </c>
      <c r="G125" s="24"/>
      <c r="H125" s="1"/>
      <c r="I125" s="1"/>
      <c r="J125" s="31">
        <v>13</v>
      </c>
      <c r="K125" s="35">
        <v>3985.303696803292</v>
      </c>
      <c r="L125" s="36">
        <v>1243.1904898233599</v>
      </c>
      <c r="M125" s="35">
        <v>5228.4941866266518</v>
      </c>
      <c r="N125" s="35">
        <v>738.10492458365138</v>
      </c>
      <c r="O125" s="1"/>
    </row>
    <row r="126" spans="1:15" ht="16.899999999999999" customHeight="1" x14ac:dyDescent="0.25">
      <c r="A126" s="1"/>
      <c r="B126" s="31">
        <v>14</v>
      </c>
      <c r="C126" s="35">
        <v>3938.0106108666828</v>
      </c>
      <c r="D126" s="36">
        <v>1217.2906879520399</v>
      </c>
      <c r="E126" s="35">
        <v>5155.3012988187229</v>
      </c>
      <c r="F126" s="35">
        <v>727.8579202905413</v>
      </c>
      <c r="G126" s="24"/>
      <c r="H126" s="1"/>
      <c r="I126" s="1"/>
      <c r="J126" s="31">
        <v>14</v>
      </c>
      <c r="K126" s="35">
        <v>4018.230206782493</v>
      </c>
      <c r="L126" s="36">
        <v>1243.1904898233599</v>
      </c>
      <c r="M126" s="35">
        <v>5261.4206966058518</v>
      </c>
      <c r="N126" s="35">
        <v>742.71463598073944</v>
      </c>
      <c r="O126" s="1"/>
    </row>
    <row r="127" spans="1:15" ht="16.899999999999999" customHeight="1" x14ac:dyDescent="0.25">
      <c r="A127" s="1" t="s">
        <v>23</v>
      </c>
      <c r="B127" s="31">
        <v>15</v>
      </c>
      <c r="C127" s="35">
        <v>3970.2511518879828</v>
      </c>
      <c r="D127" s="36">
        <v>1217.2906879520399</v>
      </c>
      <c r="E127" s="35">
        <v>5187.5418398400216</v>
      </c>
      <c r="F127" s="35">
        <v>732.37159603352325</v>
      </c>
      <c r="G127" s="24"/>
      <c r="H127" s="1"/>
      <c r="I127" s="1"/>
      <c r="J127" s="31">
        <v>15</v>
      </c>
      <c r="K127" s="35">
        <v>4051.1567167616922</v>
      </c>
      <c r="L127" s="36">
        <v>1243.1904898233599</v>
      </c>
      <c r="M127" s="35">
        <v>5294.3472065850519</v>
      </c>
      <c r="N127" s="35">
        <v>747.32434737782728</v>
      </c>
      <c r="O127" s="1"/>
    </row>
    <row r="128" spans="1:15" x14ac:dyDescent="0.25">
      <c r="A128" s="9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8"/>
    </row>
    <row r="129" spans="1:15" x14ac:dyDescent="0.25">
      <c r="A129" s="79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</row>
    <row r="130" spans="1:15" ht="25.15" customHeight="1" x14ac:dyDescent="0.4">
      <c r="A130" s="1"/>
      <c r="B130" s="2" t="s">
        <v>24</v>
      </c>
      <c r="C130" s="37"/>
      <c r="D130" s="37"/>
      <c r="E130" s="38"/>
      <c r="F130" s="4" t="str">
        <f>$F$20</f>
        <v>מעודכן לינואר 2018</v>
      </c>
      <c r="G130" s="5"/>
      <c r="H130" s="1"/>
      <c r="I130" s="1"/>
      <c r="J130" s="2" t="s">
        <v>25</v>
      </c>
      <c r="K130" s="37"/>
      <c r="L130" s="37"/>
      <c r="M130" s="38"/>
      <c r="N130" s="4" t="str">
        <f>$F$20</f>
        <v>מעודכן לינואר 2018</v>
      </c>
      <c r="O130" s="5"/>
    </row>
    <row r="131" spans="1:15" s="54" customFormat="1" ht="33.6" customHeight="1" x14ac:dyDescent="0.25">
      <c r="A131" s="48"/>
      <c r="B131" s="49" t="s">
        <v>5</v>
      </c>
      <c r="C131" s="50" t="s">
        <v>6</v>
      </c>
      <c r="D131" s="49" t="s">
        <v>7</v>
      </c>
      <c r="E131" s="49" t="s">
        <v>8</v>
      </c>
      <c r="F131" s="49" t="s">
        <v>9</v>
      </c>
      <c r="G131" s="51"/>
      <c r="H131" s="52"/>
      <c r="I131" s="53"/>
      <c r="J131" s="49" t="s">
        <v>5</v>
      </c>
      <c r="K131" s="50" t="s">
        <v>6</v>
      </c>
      <c r="L131" s="49" t="s">
        <v>7</v>
      </c>
      <c r="M131" s="49" t="s">
        <v>8</v>
      </c>
      <c r="N131" s="49" t="s">
        <v>9</v>
      </c>
      <c r="O131" s="51"/>
    </row>
    <row r="132" spans="1:15" ht="16.899999999999999" customHeight="1" x14ac:dyDescent="0.25">
      <c r="A132" s="7"/>
      <c r="B132" s="8">
        <v>0</v>
      </c>
      <c r="C132" s="9">
        <v>7424.8990464678354</v>
      </c>
      <c r="D132" s="9">
        <v>2158.585642908864</v>
      </c>
      <c r="E132" s="9">
        <f t="shared" ref="E132:E162" si="8">SUM($C132:$D132)</f>
        <v>9583.484689376699</v>
      </c>
      <c r="F132" s="9">
        <v>1346.8861294586429</v>
      </c>
      <c r="G132" s="10"/>
      <c r="H132" s="14"/>
      <c r="I132" s="7"/>
      <c r="J132" s="8">
        <v>0</v>
      </c>
      <c r="K132" s="9">
        <v>5896.4409093174354</v>
      </c>
      <c r="L132" s="9">
        <v>2110.3220600205118</v>
      </c>
      <c r="M132" s="9">
        <f t="shared" ref="M132:M147" si="9">SUM($K132:$L132)</f>
        <v>8006.7629693379477</v>
      </c>
      <c r="N132" s="9">
        <v>1126.145088653218</v>
      </c>
      <c r="O132" s="10"/>
    </row>
    <row r="133" spans="1:15" ht="16.899999999999999" customHeight="1" x14ac:dyDescent="0.25">
      <c r="A133" s="7"/>
      <c r="B133" s="8">
        <v>1</v>
      </c>
      <c r="C133" s="11">
        <v>7492.1836538166344</v>
      </c>
      <c r="D133" s="11">
        <f t="shared" ref="D133:D162" si="10">$D$132</f>
        <v>2158.585642908864</v>
      </c>
      <c r="E133" s="11">
        <f t="shared" si="8"/>
        <v>9650.7692967254989</v>
      </c>
      <c r="F133" s="11">
        <v>1356.3059744874749</v>
      </c>
      <c r="G133" s="13"/>
      <c r="H133" s="14"/>
      <c r="I133" s="7"/>
      <c r="J133" s="8">
        <v>1</v>
      </c>
      <c r="K133" s="11">
        <v>5952.3921164922367</v>
      </c>
      <c r="L133" s="12">
        <f t="shared" ref="L133:L147" si="11">$L$132</f>
        <v>2110.3220600205118</v>
      </c>
      <c r="M133" s="11">
        <f t="shared" si="9"/>
        <v>8062.714176512749</v>
      </c>
      <c r="N133" s="11">
        <v>1133.9782576576899</v>
      </c>
      <c r="O133" s="13"/>
    </row>
    <row r="134" spans="1:15" ht="16.899999999999999" customHeight="1" x14ac:dyDescent="0.25">
      <c r="A134" s="7"/>
      <c r="B134" s="8">
        <v>2</v>
      </c>
      <c r="C134" s="11">
        <v>7559.4682611654353</v>
      </c>
      <c r="D134" s="11">
        <f t="shared" si="10"/>
        <v>2158.585642908864</v>
      </c>
      <c r="E134" s="11">
        <f t="shared" si="8"/>
        <v>9718.0539040742988</v>
      </c>
      <c r="F134" s="11">
        <v>1365.725819516307</v>
      </c>
      <c r="G134" s="13"/>
      <c r="H134" s="14"/>
      <c r="I134" s="7"/>
      <c r="J134" s="8">
        <v>2</v>
      </c>
      <c r="K134" s="11">
        <v>6008.2240247178361</v>
      </c>
      <c r="L134" s="12">
        <f t="shared" si="11"/>
        <v>2110.3220600205118</v>
      </c>
      <c r="M134" s="11">
        <f t="shared" si="9"/>
        <v>8118.5460847383474</v>
      </c>
      <c r="N134" s="11">
        <v>1141.7947248092739</v>
      </c>
      <c r="O134" s="13"/>
    </row>
    <row r="135" spans="1:15" ht="16.899999999999999" customHeight="1" x14ac:dyDescent="0.25">
      <c r="A135" s="7"/>
      <c r="B135" s="8">
        <v>3</v>
      </c>
      <c r="C135" s="11">
        <v>7626.6335695650341</v>
      </c>
      <c r="D135" s="11">
        <f t="shared" si="10"/>
        <v>2158.585642908864</v>
      </c>
      <c r="E135" s="11">
        <f t="shared" si="8"/>
        <v>9785.2192124738976</v>
      </c>
      <c r="F135" s="11">
        <v>1375.128962692251</v>
      </c>
      <c r="G135" s="13"/>
      <c r="H135" s="14"/>
      <c r="I135" s="7"/>
      <c r="J135" s="8">
        <v>3</v>
      </c>
      <c r="K135" s="11">
        <v>6064.1752318926347</v>
      </c>
      <c r="L135" s="12">
        <f t="shared" si="11"/>
        <v>2110.3220600205118</v>
      </c>
      <c r="M135" s="11">
        <f t="shared" si="9"/>
        <v>8174.4972919131469</v>
      </c>
      <c r="N135" s="11">
        <v>1149.6278938137459</v>
      </c>
      <c r="O135" s="13"/>
    </row>
    <row r="136" spans="1:15" ht="16.899999999999999" customHeight="1" x14ac:dyDescent="0.25">
      <c r="A136" s="7"/>
      <c r="B136" s="8">
        <v>4</v>
      </c>
      <c r="C136" s="11">
        <v>7693.9181769138349</v>
      </c>
      <c r="D136" s="11">
        <f t="shared" si="10"/>
        <v>2158.585642908864</v>
      </c>
      <c r="E136" s="11">
        <f t="shared" si="8"/>
        <v>9852.5038198226994</v>
      </c>
      <c r="F136" s="11">
        <v>1384.548807721083</v>
      </c>
      <c r="G136" s="13"/>
      <c r="H136" s="14"/>
      <c r="I136" s="7"/>
      <c r="J136" s="8">
        <v>4</v>
      </c>
      <c r="K136" s="11">
        <v>6120.1264390674351</v>
      </c>
      <c r="L136" s="12">
        <f t="shared" si="11"/>
        <v>2110.3220600205118</v>
      </c>
      <c r="M136" s="11">
        <f t="shared" si="9"/>
        <v>8230.4484990879464</v>
      </c>
      <c r="N136" s="11">
        <v>1157.4610628182179</v>
      </c>
      <c r="O136" s="13"/>
    </row>
    <row r="137" spans="1:15" ht="16.899999999999999" customHeight="1" x14ac:dyDescent="0.25">
      <c r="A137" s="7"/>
      <c r="B137" s="8">
        <v>5</v>
      </c>
      <c r="C137" s="11">
        <v>7761.2027842626349</v>
      </c>
      <c r="D137" s="11">
        <f t="shared" si="10"/>
        <v>2158.585642908864</v>
      </c>
      <c r="E137" s="11">
        <f t="shared" si="8"/>
        <v>9919.7884271714993</v>
      </c>
      <c r="F137" s="11">
        <v>1393.968652749915</v>
      </c>
      <c r="G137" s="13"/>
      <c r="H137" s="14"/>
      <c r="I137" s="7"/>
      <c r="J137" s="8">
        <v>5</v>
      </c>
      <c r="K137" s="11">
        <v>6175.9583472930353</v>
      </c>
      <c r="L137" s="12">
        <f t="shared" si="11"/>
        <v>2110.3220600205118</v>
      </c>
      <c r="M137" s="11">
        <f t="shared" si="9"/>
        <v>8286.2804073135467</v>
      </c>
      <c r="N137" s="11">
        <v>1165.2775299698019</v>
      </c>
      <c r="O137" s="13"/>
    </row>
    <row r="138" spans="1:15" ht="16.899999999999999" customHeight="1" x14ac:dyDescent="0.25">
      <c r="A138" s="7"/>
      <c r="B138" s="8">
        <v>6</v>
      </c>
      <c r="C138" s="11">
        <v>7828.4873916114357</v>
      </c>
      <c r="D138" s="11">
        <f t="shared" si="10"/>
        <v>2158.585642908864</v>
      </c>
      <c r="E138" s="11">
        <f t="shared" si="8"/>
        <v>9987.0730345202992</v>
      </c>
      <c r="F138" s="11">
        <v>1403.388497778747</v>
      </c>
      <c r="G138" s="13"/>
      <c r="H138" s="14"/>
      <c r="I138" s="7"/>
      <c r="J138" s="8">
        <v>6</v>
      </c>
      <c r="K138" s="11">
        <v>6231.9095544678357</v>
      </c>
      <c r="L138" s="12">
        <f t="shared" si="11"/>
        <v>2110.3220600205118</v>
      </c>
      <c r="M138" s="11">
        <f t="shared" si="9"/>
        <v>8342.231614488348</v>
      </c>
      <c r="N138" s="11">
        <v>1173.1106989742741</v>
      </c>
      <c r="O138" s="13"/>
    </row>
    <row r="139" spans="1:15" ht="16.899999999999999" customHeight="1" x14ac:dyDescent="0.25">
      <c r="A139" s="7"/>
      <c r="B139" s="8">
        <v>7</v>
      </c>
      <c r="C139" s="11">
        <v>7895.7719989602347</v>
      </c>
      <c r="D139" s="11">
        <f t="shared" si="10"/>
        <v>2158.585642908864</v>
      </c>
      <c r="E139" s="11">
        <f t="shared" si="8"/>
        <v>10054.357641869099</v>
      </c>
      <c r="F139" s="11">
        <v>1412.808342807579</v>
      </c>
      <c r="G139" s="13"/>
      <c r="H139" s="14"/>
      <c r="I139" s="7"/>
      <c r="J139" s="8">
        <v>7</v>
      </c>
      <c r="K139" s="11">
        <v>6287.7414626934369</v>
      </c>
      <c r="L139" s="12">
        <f t="shared" si="11"/>
        <v>2110.3220600205118</v>
      </c>
      <c r="M139" s="11">
        <f t="shared" si="9"/>
        <v>8398.0635227139483</v>
      </c>
      <c r="N139" s="11">
        <v>1180.9271661258581</v>
      </c>
      <c r="O139" s="13"/>
    </row>
    <row r="140" spans="1:15" ht="16.899999999999999" customHeight="1" x14ac:dyDescent="0.25">
      <c r="A140" s="7"/>
      <c r="B140" s="8">
        <v>8</v>
      </c>
      <c r="C140" s="11">
        <v>7963.0566063090346</v>
      </c>
      <c r="D140" s="11">
        <f t="shared" si="10"/>
        <v>2158.585642908864</v>
      </c>
      <c r="E140" s="11">
        <f t="shared" si="8"/>
        <v>10121.642249217899</v>
      </c>
      <c r="F140" s="11">
        <v>1422.2281878364111</v>
      </c>
      <c r="G140" s="13"/>
      <c r="H140" s="14"/>
      <c r="I140" s="7"/>
      <c r="J140" s="8">
        <v>8</v>
      </c>
      <c r="K140" s="11">
        <v>6343.6926698682346</v>
      </c>
      <c r="L140" s="12">
        <f t="shared" si="11"/>
        <v>2110.3220600205118</v>
      </c>
      <c r="M140" s="11">
        <f t="shared" si="9"/>
        <v>8454.0147298887459</v>
      </c>
      <c r="N140" s="11">
        <v>1188.7603351303301</v>
      </c>
      <c r="O140" s="13"/>
    </row>
    <row r="141" spans="1:15" ht="16.899999999999999" customHeight="1" x14ac:dyDescent="0.25">
      <c r="A141" s="7"/>
      <c r="B141" s="8">
        <v>9</v>
      </c>
      <c r="C141" s="11">
        <v>8030.3412136578354</v>
      </c>
      <c r="D141" s="11">
        <f t="shared" si="10"/>
        <v>2158.585642908864</v>
      </c>
      <c r="E141" s="11">
        <f t="shared" si="8"/>
        <v>10188.926856566699</v>
      </c>
      <c r="F141" s="11">
        <v>1431.6480328652431</v>
      </c>
      <c r="G141" s="13"/>
      <c r="H141" s="14"/>
      <c r="I141" s="7"/>
      <c r="J141" s="8">
        <v>9</v>
      </c>
      <c r="K141" s="11">
        <v>6399.643877043035</v>
      </c>
      <c r="L141" s="12">
        <f t="shared" si="11"/>
        <v>2110.3220600205118</v>
      </c>
      <c r="M141" s="11">
        <f t="shared" si="9"/>
        <v>8509.9659370635472</v>
      </c>
      <c r="N141" s="11">
        <v>1196.5935041348021</v>
      </c>
      <c r="O141" s="13"/>
    </row>
    <row r="142" spans="1:15" ht="16.899999999999999" customHeight="1" x14ac:dyDescent="0.25">
      <c r="A142" s="7"/>
      <c r="B142" s="8">
        <v>10</v>
      </c>
      <c r="C142" s="11">
        <v>8097.6258210066344</v>
      </c>
      <c r="D142" s="11">
        <f t="shared" si="10"/>
        <v>2158.585642908864</v>
      </c>
      <c r="E142" s="11">
        <f t="shared" si="8"/>
        <v>10256.211463915499</v>
      </c>
      <c r="F142" s="11">
        <v>1441.0678778940751</v>
      </c>
      <c r="G142" s="13"/>
      <c r="H142" s="14"/>
      <c r="I142" s="7"/>
      <c r="J142" s="8">
        <v>10</v>
      </c>
      <c r="K142" s="11">
        <v>6455.4757852686353</v>
      </c>
      <c r="L142" s="12">
        <f t="shared" si="11"/>
        <v>2110.3220600205118</v>
      </c>
      <c r="M142" s="11">
        <f t="shared" si="9"/>
        <v>8565.7978452891475</v>
      </c>
      <c r="N142" s="11">
        <v>1204.4099712863861</v>
      </c>
      <c r="O142" s="13"/>
    </row>
    <row r="143" spans="1:15" ht="16.899999999999999" customHeight="1" x14ac:dyDescent="0.25">
      <c r="A143" s="7"/>
      <c r="B143" s="8">
        <v>11</v>
      </c>
      <c r="C143" s="11">
        <v>8164.9104283554361</v>
      </c>
      <c r="D143" s="11">
        <f t="shared" si="10"/>
        <v>2158.585642908864</v>
      </c>
      <c r="E143" s="11">
        <f t="shared" si="8"/>
        <v>10323.496071264301</v>
      </c>
      <c r="F143" s="11">
        <v>1450.4877229229071</v>
      </c>
      <c r="G143" s="13"/>
      <c r="H143" s="14"/>
      <c r="I143" s="7"/>
      <c r="J143" s="8">
        <v>11</v>
      </c>
      <c r="K143" s="11">
        <v>6511.4269924434357</v>
      </c>
      <c r="L143" s="12">
        <f t="shared" si="11"/>
        <v>2110.3220600205118</v>
      </c>
      <c r="M143" s="11">
        <f t="shared" si="9"/>
        <v>8621.749052463947</v>
      </c>
      <c r="N143" s="11">
        <v>1212.243140290858</v>
      </c>
      <c r="O143" s="13"/>
    </row>
    <row r="144" spans="1:15" ht="16.899999999999999" customHeight="1" x14ac:dyDescent="0.25">
      <c r="A144" s="7"/>
      <c r="B144" s="8">
        <v>12</v>
      </c>
      <c r="C144" s="11">
        <v>8232.0757367550359</v>
      </c>
      <c r="D144" s="11">
        <f t="shared" si="10"/>
        <v>2158.585642908864</v>
      </c>
      <c r="E144" s="11">
        <f t="shared" si="8"/>
        <v>10390.661379663899</v>
      </c>
      <c r="F144" s="11">
        <v>1459.8908660988509</v>
      </c>
      <c r="G144" s="13"/>
      <c r="H144" s="14"/>
      <c r="I144" s="7"/>
      <c r="J144" s="8">
        <v>12</v>
      </c>
      <c r="K144" s="11">
        <v>6567.3781996182352</v>
      </c>
      <c r="L144" s="12">
        <f t="shared" si="11"/>
        <v>2110.3220600205118</v>
      </c>
      <c r="M144" s="11">
        <f t="shared" si="9"/>
        <v>8677.7002596387465</v>
      </c>
      <c r="N144" s="11">
        <v>1220.07630929533</v>
      </c>
      <c r="O144" s="13"/>
    </row>
    <row r="145" spans="1:15" ht="16.899999999999999" customHeight="1" x14ac:dyDescent="0.25">
      <c r="A145" s="7"/>
      <c r="B145" s="8">
        <v>13</v>
      </c>
      <c r="C145" s="11">
        <v>8299.3603441038358</v>
      </c>
      <c r="D145" s="11">
        <f t="shared" si="10"/>
        <v>2158.585642908864</v>
      </c>
      <c r="E145" s="11">
        <f t="shared" si="8"/>
        <v>10457.945987012699</v>
      </c>
      <c r="F145" s="11">
        <v>1469.3107111276829</v>
      </c>
      <c r="G145" s="13"/>
      <c r="H145" s="14"/>
      <c r="I145" s="7"/>
      <c r="J145" s="8">
        <v>13</v>
      </c>
      <c r="K145" s="11">
        <v>6623.2101078438354</v>
      </c>
      <c r="L145" s="12">
        <f t="shared" si="11"/>
        <v>2110.3220600205118</v>
      </c>
      <c r="M145" s="11">
        <f t="shared" si="9"/>
        <v>8733.5321678643468</v>
      </c>
      <c r="N145" s="11">
        <v>1227.892776446914</v>
      </c>
      <c r="O145" s="13"/>
    </row>
    <row r="146" spans="1:15" ht="16.899999999999999" customHeight="1" x14ac:dyDescent="0.25">
      <c r="A146" s="7"/>
      <c r="B146" s="8">
        <v>14</v>
      </c>
      <c r="C146" s="11">
        <v>8366.6449514526357</v>
      </c>
      <c r="D146" s="11">
        <f t="shared" si="10"/>
        <v>2158.585642908864</v>
      </c>
      <c r="E146" s="11">
        <f t="shared" si="8"/>
        <v>10525.230594361499</v>
      </c>
      <c r="F146" s="11">
        <v>1478.7305561565149</v>
      </c>
      <c r="G146" s="13"/>
      <c r="H146" s="14"/>
      <c r="I146" s="7"/>
      <c r="J146" s="8">
        <v>14</v>
      </c>
      <c r="K146" s="11">
        <v>6679.1613150186349</v>
      </c>
      <c r="L146" s="12">
        <f t="shared" si="11"/>
        <v>2110.3220600205118</v>
      </c>
      <c r="M146" s="11">
        <f t="shared" si="9"/>
        <v>8789.4833750391463</v>
      </c>
      <c r="N146" s="11">
        <v>1235.725945451386</v>
      </c>
      <c r="O146" s="13"/>
    </row>
    <row r="147" spans="1:15" ht="16.899999999999999" customHeight="1" x14ac:dyDescent="0.25">
      <c r="A147" s="7"/>
      <c r="B147" s="8">
        <v>15</v>
      </c>
      <c r="C147" s="11">
        <v>8433.9295588014375</v>
      </c>
      <c r="D147" s="11">
        <f t="shared" si="10"/>
        <v>2158.585642908864</v>
      </c>
      <c r="E147" s="11">
        <f t="shared" si="8"/>
        <v>10592.515201710301</v>
      </c>
      <c r="F147" s="11">
        <v>1488.1504011853469</v>
      </c>
      <c r="G147" s="13"/>
      <c r="H147" s="14"/>
      <c r="I147" s="7"/>
      <c r="J147" s="8">
        <v>15</v>
      </c>
      <c r="K147" s="11">
        <v>6734.9932232442352</v>
      </c>
      <c r="L147" s="12">
        <f t="shared" si="11"/>
        <v>2110.3220600205118</v>
      </c>
      <c r="M147" s="11">
        <f t="shared" si="9"/>
        <v>8845.3152832647465</v>
      </c>
      <c r="N147" s="11">
        <v>1243.54241260297</v>
      </c>
      <c r="O147" s="13"/>
    </row>
    <row r="148" spans="1:15" ht="16.899999999999999" customHeight="1" x14ac:dyDescent="0.25">
      <c r="A148" s="7"/>
      <c r="B148" s="8">
        <v>16</v>
      </c>
      <c r="C148" s="11">
        <v>8501.2141661502355</v>
      </c>
      <c r="D148" s="11">
        <f t="shared" si="10"/>
        <v>2158.585642908864</v>
      </c>
      <c r="E148" s="11">
        <f t="shared" si="8"/>
        <v>10659.799809059099</v>
      </c>
      <c r="F148" s="11">
        <v>1497.570246214179</v>
      </c>
      <c r="G148" s="13"/>
      <c r="H148" s="14"/>
      <c r="I148" s="7"/>
      <c r="J148" s="26"/>
      <c r="K148" s="26"/>
      <c r="L148" s="26"/>
      <c r="M148" s="26"/>
      <c r="N148" s="26"/>
      <c r="O148" s="13"/>
    </row>
    <row r="149" spans="1:15" ht="16.899999999999999" customHeight="1" x14ac:dyDescent="0.25">
      <c r="A149" s="7"/>
      <c r="B149" s="8">
        <v>17</v>
      </c>
      <c r="C149" s="11">
        <v>8568.4987734990355</v>
      </c>
      <c r="D149" s="11">
        <f t="shared" si="10"/>
        <v>2158.585642908864</v>
      </c>
      <c r="E149" s="11">
        <f t="shared" si="8"/>
        <v>10727.084416407899</v>
      </c>
      <c r="F149" s="11">
        <v>1506.990091243011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18</v>
      </c>
      <c r="C150" s="11">
        <v>8635.7833808478354</v>
      </c>
      <c r="D150" s="11">
        <f t="shared" si="10"/>
        <v>2158.585642908864</v>
      </c>
      <c r="E150" s="11">
        <f t="shared" si="8"/>
        <v>10794.369023756699</v>
      </c>
      <c r="F150" s="11">
        <v>1516.409936271843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19</v>
      </c>
      <c r="C151" s="11">
        <v>8703.0679881966353</v>
      </c>
      <c r="D151" s="11">
        <f t="shared" si="10"/>
        <v>2158.585642908864</v>
      </c>
      <c r="E151" s="11">
        <f t="shared" si="8"/>
        <v>10861.653631105499</v>
      </c>
      <c r="F151" s="11">
        <v>1525.829781300675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20</v>
      </c>
      <c r="C152" s="11">
        <v>8770.3525955454352</v>
      </c>
      <c r="D152" s="11">
        <f t="shared" si="10"/>
        <v>2158.585642908864</v>
      </c>
      <c r="E152" s="11">
        <f t="shared" si="8"/>
        <v>10928.938238454299</v>
      </c>
      <c r="F152" s="11">
        <v>1535.249626329507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21</v>
      </c>
      <c r="C153" s="11">
        <v>8837.5179039450359</v>
      </c>
      <c r="D153" s="11">
        <f t="shared" si="10"/>
        <v>2158.585642908864</v>
      </c>
      <c r="E153" s="11">
        <f t="shared" si="8"/>
        <v>10996.103546853899</v>
      </c>
      <c r="F153" s="11">
        <v>1544.652769505451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22</v>
      </c>
      <c r="C154" s="11">
        <v>8904.8025112938358</v>
      </c>
      <c r="D154" s="11">
        <f t="shared" si="10"/>
        <v>2158.585642908864</v>
      </c>
      <c r="E154" s="11">
        <f t="shared" si="8"/>
        <v>11063.388154202699</v>
      </c>
      <c r="F154" s="11">
        <v>1554.072614534283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23</v>
      </c>
      <c r="C155" s="11">
        <v>8972.0871186426357</v>
      </c>
      <c r="D155" s="11">
        <f t="shared" si="10"/>
        <v>2158.585642908864</v>
      </c>
      <c r="E155" s="11">
        <f t="shared" si="8"/>
        <v>11130.672761551499</v>
      </c>
      <c r="F155" s="11">
        <v>1563.4924595631151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24</v>
      </c>
      <c r="C156" s="11">
        <v>9039.3717259914374</v>
      </c>
      <c r="D156" s="11">
        <f t="shared" si="10"/>
        <v>2158.585642908864</v>
      </c>
      <c r="E156" s="11">
        <f t="shared" si="8"/>
        <v>11197.957368900301</v>
      </c>
      <c r="F156" s="11">
        <v>1572.9123045919471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7"/>
      <c r="B157" s="8">
        <v>25</v>
      </c>
      <c r="C157" s="11">
        <v>9106.6563333402373</v>
      </c>
      <c r="D157" s="11">
        <f t="shared" si="10"/>
        <v>2158.585642908864</v>
      </c>
      <c r="E157" s="11">
        <f t="shared" si="8"/>
        <v>11265.241976249101</v>
      </c>
      <c r="F157" s="11">
        <v>1582.3321496207791</v>
      </c>
      <c r="G157" s="13"/>
      <c r="H157" s="14"/>
      <c r="I157" s="7"/>
      <c r="J157" s="14"/>
      <c r="K157" s="14"/>
      <c r="L157" s="14"/>
      <c r="M157" s="14"/>
      <c r="N157" s="14"/>
      <c r="O157" s="13"/>
    </row>
    <row r="158" spans="1:15" ht="16.899999999999999" customHeight="1" x14ac:dyDescent="0.25">
      <c r="A158" s="39"/>
      <c r="B158" s="8">
        <v>26</v>
      </c>
      <c r="C158" s="11">
        <v>9173.9409406890354</v>
      </c>
      <c r="D158" s="11">
        <f t="shared" si="10"/>
        <v>2158.585642908864</v>
      </c>
      <c r="E158" s="11">
        <f t="shared" si="8"/>
        <v>11332.526583597899</v>
      </c>
      <c r="F158" s="11">
        <v>1591.7519946496111</v>
      </c>
      <c r="G158" s="40"/>
      <c r="H158" s="14"/>
      <c r="I158" s="14"/>
      <c r="J158" s="14"/>
      <c r="K158" s="14"/>
      <c r="L158" s="14"/>
      <c r="M158" s="14"/>
      <c r="N158" s="14"/>
      <c r="O158" s="40"/>
    </row>
    <row r="159" spans="1:15" ht="16.899999999999999" customHeight="1" x14ac:dyDescent="0.25">
      <c r="A159" s="7"/>
      <c r="B159" s="8">
        <v>27</v>
      </c>
      <c r="C159" s="11">
        <v>9241.2255480378335</v>
      </c>
      <c r="D159" s="11">
        <f t="shared" si="10"/>
        <v>2158.585642908864</v>
      </c>
      <c r="E159" s="11">
        <f t="shared" si="8"/>
        <v>11399.811190946697</v>
      </c>
      <c r="F159" s="11">
        <v>1601.1718396784429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28</v>
      </c>
      <c r="C160" s="11">
        <v>9308.5101553866316</v>
      </c>
      <c r="D160" s="11">
        <f t="shared" si="10"/>
        <v>2158.585642908864</v>
      </c>
      <c r="E160" s="11">
        <f t="shared" si="8"/>
        <v>11467.095798295495</v>
      </c>
      <c r="F160" s="11">
        <v>1610.591684707274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7"/>
      <c r="B161" s="8">
        <v>29</v>
      </c>
      <c r="C161" s="11">
        <v>9375.7947627354297</v>
      </c>
      <c r="D161" s="11">
        <f t="shared" si="10"/>
        <v>2158.585642908864</v>
      </c>
      <c r="E161" s="11">
        <f t="shared" si="8"/>
        <v>11534.380405644293</v>
      </c>
      <c r="F161" s="11">
        <v>1620.011529736106</v>
      </c>
      <c r="G161" s="41"/>
      <c r="H161" s="14"/>
      <c r="I161" s="14"/>
      <c r="J161" s="14"/>
      <c r="K161" s="14"/>
      <c r="L161" s="14"/>
      <c r="M161" s="14"/>
      <c r="N161" s="14"/>
      <c r="O161" s="14"/>
    </row>
    <row r="162" spans="1:15" ht="16.899999999999999" customHeight="1" x14ac:dyDescent="0.25">
      <c r="A162" s="7"/>
      <c r="B162" s="8">
        <v>30</v>
      </c>
      <c r="C162" s="11">
        <v>9442.9600711350304</v>
      </c>
      <c r="D162" s="11">
        <f t="shared" si="10"/>
        <v>2158.585642908864</v>
      </c>
      <c r="E162" s="11">
        <f t="shared" si="8"/>
        <v>11601.545714043894</v>
      </c>
      <c r="F162" s="11">
        <v>1629.41467291205</v>
      </c>
      <c r="G162" s="41"/>
      <c r="H162" s="14"/>
      <c r="I162" s="14"/>
      <c r="J162" s="14"/>
      <c r="K162" s="14"/>
      <c r="L162" s="14"/>
      <c r="M162" s="14"/>
      <c r="N162" s="14"/>
      <c r="O162" s="13"/>
    </row>
    <row r="163" spans="1:15" x14ac:dyDescent="0.25">
      <c r="A163" s="86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8"/>
    </row>
    <row r="164" spans="1:15" x14ac:dyDescent="0.25">
      <c r="A164" s="84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8"/>
    </row>
    <row r="165" spans="1:15" ht="25.15" customHeight="1" x14ac:dyDescent="0.4">
      <c r="A165" s="1"/>
      <c r="B165" s="2" t="s">
        <v>26</v>
      </c>
      <c r="C165" s="25"/>
      <c r="D165" s="26"/>
      <c r="E165" s="25"/>
      <c r="F165" s="4" t="str">
        <f>$F$20</f>
        <v>מעודכן לינואר 2018</v>
      </c>
      <c r="G165" s="25"/>
      <c r="H165" s="1"/>
      <c r="I165" s="6"/>
      <c r="J165" s="2" t="s">
        <v>27</v>
      </c>
      <c r="K165" s="43"/>
      <c r="L165" s="43"/>
      <c r="M165" s="43"/>
      <c r="N165" s="4" t="str">
        <f>$F$20</f>
        <v>מעודכן לינואר 2018</v>
      </c>
      <c r="O165" s="40"/>
    </row>
    <row r="166" spans="1:15" ht="33.6" customHeight="1" x14ac:dyDescent="0.25">
      <c r="A166" s="1"/>
      <c r="B166" s="29" t="s">
        <v>5</v>
      </c>
      <c r="C166" s="29" t="s">
        <v>6</v>
      </c>
      <c r="D166" s="29" t="s">
        <v>7</v>
      </c>
      <c r="E166" s="47" t="s">
        <v>8</v>
      </c>
      <c r="F166" s="29" t="s">
        <v>9</v>
      </c>
      <c r="G166" s="30"/>
      <c r="H166" s="1"/>
      <c r="I166" s="6"/>
      <c r="J166" s="29" t="s">
        <v>28</v>
      </c>
      <c r="K166" s="90" t="s">
        <v>29</v>
      </c>
      <c r="L166" s="91"/>
      <c r="M166" s="92"/>
      <c r="N166" s="44" t="s">
        <v>30</v>
      </c>
      <c r="O166" s="13"/>
    </row>
    <row r="167" spans="1:15" ht="16.899999999999999" customHeight="1" x14ac:dyDescent="0.25">
      <c r="A167" s="1"/>
      <c r="B167" s="31">
        <v>0</v>
      </c>
      <c r="C167" s="9">
        <v>3546.2763011003981</v>
      </c>
      <c r="D167" s="9">
        <v>1217.2906879520399</v>
      </c>
      <c r="E167" s="9">
        <v>4763.5669890524377</v>
      </c>
      <c r="F167" s="9">
        <v>675.18997715913122</v>
      </c>
      <c r="G167" s="34"/>
      <c r="H167" s="1"/>
      <c r="I167" s="6"/>
      <c r="J167" s="45">
        <v>1</v>
      </c>
      <c r="K167" s="96"/>
      <c r="L167" s="91"/>
      <c r="M167" s="92"/>
      <c r="N167" s="11">
        <v>222.97005546128159</v>
      </c>
      <c r="O167" s="13"/>
    </row>
    <row r="168" spans="1:15" ht="16.899999999999999" customHeight="1" x14ac:dyDescent="0.25">
      <c r="A168" s="1"/>
      <c r="B168" s="31">
        <v>1</v>
      </c>
      <c r="C168" s="11">
        <v>3578.5168421216981</v>
      </c>
      <c r="D168" s="11">
        <v>1217.2906879520399</v>
      </c>
      <c r="E168" s="11">
        <v>4795.8075300737373</v>
      </c>
      <c r="F168" s="11">
        <v>679.70365290211328</v>
      </c>
      <c r="G168" s="24"/>
      <c r="H168" s="1"/>
      <c r="I168" s="6"/>
      <c r="J168" s="46" t="s">
        <v>31</v>
      </c>
      <c r="K168" s="96" t="s">
        <v>32</v>
      </c>
      <c r="L168" s="91"/>
      <c r="M168" s="92"/>
      <c r="N168" s="11">
        <v>340.26849387886648</v>
      </c>
      <c r="O168" s="13"/>
    </row>
    <row r="169" spans="1:15" ht="16.899999999999999" customHeight="1" x14ac:dyDescent="0.25">
      <c r="A169" s="1"/>
      <c r="B169" s="31">
        <v>2</v>
      </c>
      <c r="C169" s="11">
        <v>3610.7573831429982</v>
      </c>
      <c r="D169" s="11">
        <v>1217.2906879520399</v>
      </c>
      <c r="E169" s="11">
        <v>4828.0480710950378</v>
      </c>
      <c r="F169" s="11">
        <v>684.21732864509511</v>
      </c>
      <c r="G169" s="24"/>
      <c r="H169" s="1"/>
      <c r="I169" s="6"/>
      <c r="J169" s="46" t="s">
        <v>33</v>
      </c>
      <c r="K169" s="96" t="s">
        <v>34</v>
      </c>
      <c r="L169" s="91"/>
      <c r="M169" s="92"/>
      <c r="N169" s="11">
        <v>440.20028771266868</v>
      </c>
      <c r="O169" s="13"/>
    </row>
    <row r="170" spans="1:15" ht="16.899999999999999" customHeight="1" x14ac:dyDescent="0.25">
      <c r="A170" s="1"/>
      <c r="B170" s="31">
        <v>3</v>
      </c>
      <c r="C170" s="11">
        <v>3642.9979241642982</v>
      </c>
      <c r="D170" s="11">
        <v>1217.2906879520399</v>
      </c>
      <c r="E170" s="11">
        <v>4860.2886121163374</v>
      </c>
      <c r="F170" s="11">
        <v>688.73100438807717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4</v>
      </c>
      <c r="C171" s="11">
        <v>3675.2384651855982</v>
      </c>
      <c r="D171" s="11">
        <v>1217.2906879520399</v>
      </c>
      <c r="E171" s="11">
        <v>4892.5291531376379</v>
      </c>
      <c r="F171" s="11">
        <v>693.24468013105923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5</v>
      </c>
      <c r="C172" s="11">
        <v>3707.4790062068969</v>
      </c>
      <c r="D172" s="11">
        <v>1217.2906879520399</v>
      </c>
      <c r="E172" s="11">
        <v>4924.7696941589375</v>
      </c>
      <c r="F172" s="11">
        <v>697.75835587404117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6</v>
      </c>
      <c r="C173" s="11">
        <v>3739.7195472281978</v>
      </c>
      <c r="D173" s="11">
        <v>1217.2906879520399</v>
      </c>
      <c r="E173" s="11">
        <v>4957.0102351802379</v>
      </c>
      <c r="F173" s="11">
        <v>702.27203161702323</v>
      </c>
      <c r="G173" s="24"/>
      <c r="H173" s="1"/>
      <c r="I173" s="6"/>
      <c r="J173" s="7"/>
      <c r="K173" s="7"/>
      <c r="L173" s="7"/>
      <c r="M173" s="7"/>
      <c r="N173" s="7"/>
      <c r="O173" s="14"/>
    </row>
    <row r="174" spans="1:15" ht="16.899999999999999" customHeight="1" x14ac:dyDescent="0.25">
      <c r="A174" s="1"/>
      <c r="B174" s="31">
        <v>7</v>
      </c>
      <c r="C174" s="11">
        <v>3771.9600882494979</v>
      </c>
      <c r="D174" s="11">
        <v>1217.2906879520399</v>
      </c>
      <c r="E174" s="11">
        <v>4989.2507762015384</v>
      </c>
      <c r="F174" s="11">
        <v>706.78570736000518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8</v>
      </c>
      <c r="C175" s="11">
        <v>3804.2006292707979</v>
      </c>
      <c r="D175" s="11">
        <v>1217.2906879520399</v>
      </c>
      <c r="E175" s="11">
        <v>5021.491317222838</v>
      </c>
      <c r="F175" s="11">
        <v>711.29938310298712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9</v>
      </c>
      <c r="C176" s="11">
        <v>3836.4411702920979</v>
      </c>
      <c r="D176" s="11">
        <v>1217.2906879520399</v>
      </c>
      <c r="E176" s="11">
        <v>5053.7318582441376</v>
      </c>
      <c r="F176" s="11">
        <v>715.81305884596918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10</v>
      </c>
      <c r="C177" s="11">
        <v>3868.681711313398</v>
      </c>
      <c r="D177" s="11">
        <v>1217.2906879520399</v>
      </c>
      <c r="E177" s="11">
        <v>5085.9723992654381</v>
      </c>
      <c r="F177" s="11">
        <v>720.32673458895124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11</v>
      </c>
      <c r="C178" s="11">
        <v>3900.922252334698</v>
      </c>
      <c r="D178" s="11">
        <v>1217.2906879520399</v>
      </c>
      <c r="E178" s="11">
        <v>5118.2129402867376</v>
      </c>
      <c r="F178" s="11">
        <v>724.84041033193307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12</v>
      </c>
      <c r="C179" s="11">
        <v>3933.162793355998</v>
      </c>
      <c r="D179" s="11">
        <v>1217.2906879520399</v>
      </c>
      <c r="E179" s="11">
        <v>5150.4534813080381</v>
      </c>
      <c r="F179" s="11">
        <v>729.35408607491524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13</v>
      </c>
      <c r="C180" s="11">
        <v>3965.4033343772981</v>
      </c>
      <c r="D180" s="11">
        <v>1217.2906879520399</v>
      </c>
      <c r="E180" s="11">
        <v>5182.6940223293377</v>
      </c>
      <c r="F180" s="11">
        <v>733.86776181789719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14</v>
      </c>
      <c r="C181" s="11">
        <v>3997.6438753985981</v>
      </c>
      <c r="D181" s="11">
        <v>1217.2906879520399</v>
      </c>
      <c r="E181" s="11">
        <v>5214.9345633506382</v>
      </c>
      <c r="F181" s="11">
        <v>738.38143756087925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ht="16.899999999999999" customHeight="1" x14ac:dyDescent="0.25">
      <c r="A182" s="1"/>
      <c r="B182" s="31">
        <v>15</v>
      </c>
      <c r="C182" s="11">
        <v>4029.8844164198981</v>
      </c>
      <c r="D182" s="11">
        <v>1217.2906879520399</v>
      </c>
      <c r="E182" s="11">
        <v>5247.1751043719378</v>
      </c>
      <c r="F182" s="11">
        <v>742.89511330386119</v>
      </c>
      <c r="G182" s="24"/>
      <c r="H182" s="1"/>
      <c r="I182" s="6"/>
      <c r="J182" s="7"/>
      <c r="K182" s="7"/>
      <c r="L182" s="7"/>
      <c r="M182" s="7"/>
      <c r="N182" s="7"/>
      <c r="O182" s="7"/>
    </row>
    <row r="183" spans="1:15" x14ac:dyDescent="0.25">
      <c r="A183" s="94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1:15" x14ac:dyDescent="0.25">
      <c r="A184" s="103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</row>
    <row r="185" spans="1:15" ht="14.25" customHeight="1" x14ac:dyDescent="0.25">
      <c r="A185" s="82" t="s">
        <v>14</v>
      </c>
      <c r="B185" s="83"/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</row>
    <row r="186" spans="1:15" ht="14.25" customHeight="1" x14ac:dyDescent="0.25">
      <c r="A186" s="89" t="str">
        <f>$A$76</f>
        <v>עודכנו אחוזית - מורה מן החוץ 1, מורה מן החוץ א', מורה מן החוץ ב', מורה משנה א', מורה משנה ב', מורה עוזר א',ב',ג' וד'</v>
      </c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</row>
  </sheetData>
  <mergeCells count="31">
    <mergeCell ref="A186:O186"/>
    <mergeCell ref="A73:O73"/>
    <mergeCell ref="A107:O107"/>
    <mergeCell ref="A49:O49"/>
    <mergeCell ref="A1:O1"/>
    <mergeCell ref="A79:O79"/>
    <mergeCell ref="K169:M169"/>
    <mergeCell ref="A78:O78"/>
    <mergeCell ref="A185:O185"/>
    <mergeCell ref="K166:M166"/>
    <mergeCell ref="A4:O4"/>
    <mergeCell ref="A184:O184"/>
    <mergeCell ref="A81:O81"/>
    <mergeCell ref="K168:M168"/>
    <mergeCell ref="A19:O19"/>
    <mergeCell ref="K167:M167"/>
    <mergeCell ref="A3:O3"/>
    <mergeCell ref="A2:O2"/>
    <mergeCell ref="A129:O129"/>
    <mergeCell ref="A76:O76"/>
    <mergeCell ref="A183:O183"/>
    <mergeCell ref="A128:O128"/>
    <mergeCell ref="A108:O108"/>
    <mergeCell ref="A80:O80"/>
    <mergeCell ref="A75:O75"/>
    <mergeCell ref="A164:O164"/>
    <mergeCell ref="A48:O48"/>
    <mergeCell ref="A77:O77"/>
    <mergeCell ref="A74:O74"/>
    <mergeCell ref="A18:O18"/>
    <mergeCell ref="A163:O16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105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25">
      <c r="A3" s="8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x14ac:dyDescent="0.25">
      <c r="A4" s="8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106</v>
      </c>
      <c r="G5" s="14"/>
      <c r="H5" s="14"/>
      <c r="I5" s="14"/>
      <c r="J5" s="2" t="s">
        <v>4</v>
      </c>
      <c r="K5" s="3"/>
      <c r="L5" s="3"/>
      <c r="M5" s="4"/>
      <c r="N5" s="4" t="str">
        <f>$F$5</f>
        <v>מעודכן ליולי 2019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14"/>
      <c r="H6" s="14"/>
      <c r="I6" s="14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6955.489617681329</v>
      </c>
      <c r="D7" s="9">
        <v>2195.3819722022131</v>
      </c>
      <c r="E7" s="9">
        <v>9150.8715898835417</v>
      </c>
      <c r="F7" s="9">
        <v>1281.122022583696</v>
      </c>
      <c r="G7" s="14"/>
      <c r="H7" s="14"/>
      <c r="I7" s="14"/>
      <c r="J7" s="8">
        <v>0</v>
      </c>
      <c r="K7" s="9">
        <v>5897.7553093368297</v>
      </c>
      <c r="L7" s="9">
        <v>2163.0801115210252</v>
      </c>
      <c r="M7" s="9">
        <v>8060.8354208578548</v>
      </c>
      <c r="N7" s="9">
        <v>1128.5169589201</v>
      </c>
      <c r="O7" s="14"/>
    </row>
    <row r="8" spans="1:15" ht="18.75" customHeight="1" x14ac:dyDescent="0.25">
      <c r="A8" s="14"/>
      <c r="B8" s="8">
        <v>1</v>
      </c>
      <c r="C8" s="11">
        <v>7024.4563402138483</v>
      </c>
      <c r="D8" s="12">
        <v>2195.3819722022131</v>
      </c>
      <c r="E8" s="12">
        <v>9219.8383124160609</v>
      </c>
      <c r="F8" s="11">
        <v>1290.7773637382491</v>
      </c>
      <c r="G8" s="14"/>
      <c r="H8" s="14"/>
      <c r="I8" s="14"/>
      <c r="J8" s="8">
        <v>1</v>
      </c>
      <c r="K8" s="11">
        <v>5955.1052966910001</v>
      </c>
      <c r="L8" s="12">
        <v>2163.0801115210252</v>
      </c>
      <c r="M8" s="12">
        <v>8118.1854082120244</v>
      </c>
      <c r="N8" s="11">
        <v>1136.545957149684</v>
      </c>
      <c r="O8" s="14"/>
    </row>
    <row r="9" spans="1:15" ht="18.75" customHeight="1" x14ac:dyDescent="0.25">
      <c r="A9" s="14"/>
      <c r="B9" s="8">
        <v>2</v>
      </c>
      <c r="C9" s="11">
        <v>7093.300781323439</v>
      </c>
      <c r="D9" s="12">
        <v>2195.3819722022131</v>
      </c>
      <c r="E9" s="12">
        <v>9288.6827535256525</v>
      </c>
      <c r="F9" s="11">
        <v>1300.4155854935909</v>
      </c>
      <c r="G9" s="14"/>
      <c r="H9" s="14"/>
      <c r="I9" s="14"/>
      <c r="J9" s="8">
        <v>2</v>
      </c>
      <c r="K9" s="11">
        <v>6012.3330026222402</v>
      </c>
      <c r="L9" s="12">
        <v>2163.0801115210252</v>
      </c>
      <c r="M9" s="12">
        <v>8175.4131141432636</v>
      </c>
      <c r="N9" s="11">
        <v>1144.557835980057</v>
      </c>
      <c r="O9" s="14"/>
    </row>
    <row r="10" spans="1:15" ht="18.75" customHeight="1" x14ac:dyDescent="0.25">
      <c r="A10" s="14"/>
      <c r="B10" s="8">
        <v>3</v>
      </c>
      <c r="C10" s="11">
        <v>7162.2675038559591</v>
      </c>
      <c r="D10" s="12">
        <v>2195.3819722022131</v>
      </c>
      <c r="E10" s="12">
        <v>9357.6494760581718</v>
      </c>
      <c r="F10" s="11">
        <v>1310.070926648144</v>
      </c>
      <c r="G10" s="14"/>
      <c r="H10" s="14"/>
      <c r="I10" s="14"/>
      <c r="J10" s="8">
        <v>3</v>
      </c>
      <c r="K10" s="11">
        <v>6069.6829899764089</v>
      </c>
      <c r="L10" s="12">
        <v>2163.0801115210252</v>
      </c>
      <c r="M10" s="12">
        <v>8232.763101497434</v>
      </c>
      <c r="N10" s="11">
        <v>1152.586834209641</v>
      </c>
      <c r="O10" s="14"/>
    </row>
    <row r="11" spans="1:15" ht="18.75" customHeight="1" x14ac:dyDescent="0.25">
      <c r="A11" s="14"/>
      <c r="B11" s="8">
        <v>4</v>
      </c>
      <c r="C11" s="11">
        <v>7231.2342263884802</v>
      </c>
      <c r="D11" s="12">
        <v>2195.3819722022131</v>
      </c>
      <c r="E11" s="12">
        <v>9426.6161985906929</v>
      </c>
      <c r="F11" s="11">
        <v>1319.7262678026971</v>
      </c>
      <c r="G11" s="14"/>
      <c r="H11" s="14"/>
      <c r="I11" s="14"/>
      <c r="J11" s="8">
        <v>4</v>
      </c>
      <c r="K11" s="11">
        <v>6127.0329773305784</v>
      </c>
      <c r="L11" s="12">
        <v>2163.0801115210252</v>
      </c>
      <c r="M11" s="12">
        <v>8290.1130888516036</v>
      </c>
      <c r="N11" s="11">
        <v>1160.615832439225</v>
      </c>
      <c r="O11" s="14"/>
    </row>
    <row r="12" spans="1:15" ht="18.75" customHeight="1" x14ac:dyDescent="0.25">
      <c r="A12" s="14"/>
      <c r="B12" s="8">
        <v>5</v>
      </c>
      <c r="C12" s="11">
        <v>7300.2009489209986</v>
      </c>
      <c r="D12" s="12">
        <v>2195.3819722022131</v>
      </c>
      <c r="E12" s="12">
        <v>9495.5829211232121</v>
      </c>
      <c r="F12" s="11">
        <v>1329.3816089572499</v>
      </c>
      <c r="G12" s="14"/>
      <c r="H12" s="14"/>
      <c r="I12" s="14"/>
      <c r="J12" s="8">
        <v>5</v>
      </c>
      <c r="K12" s="11">
        <v>6184.2606832618194</v>
      </c>
      <c r="L12" s="12">
        <v>2163.0801115210252</v>
      </c>
      <c r="M12" s="12">
        <v>8347.3407947828437</v>
      </c>
      <c r="N12" s="11">
        <v>1168.627711269598</v>
      </c>
      <c r="O12" s="14"/>
    </row>
    <row r="13" spans="1:15" ht="18.75" customHeight="1" x14ac:dyDescent="0.25">
      <c r="A13" s="14"/>
      <c r="B13" s="8">
        <v>6</v>
      </c>
      <c r="C13" s="11">
        <v>7369.1676714535179</v>
      </c>
      <c r="D13" s="12">
        <v>2195.3819722022131</v>
      </c>
      <c r="E13" s="12">
        <v>9564.5496436557314</v>
      </c>
      <c r="F13" s="11">
        <v>1339.036950111803</v>
      </c>
      <c r="G13" s="14"/>
      <c r="H13" s="14"/>
      <c r="I13" s="14"/>
      <c r="J13" s="8">
        <v>6</v>
      </c>
      <c r="K13" s="11">
        <v>6241.6106706159899</v>
      </c>
      <c r="L13" s="12">
        <v>2163.0801115210252</v>
      </c>
      <c r="M13" s="12">
        <v>8404.690782137015</v>
      </c>
      <c r="N13" s="11">
        <v>1176.6567094991819</v>
      </c>
      <c r="O13" s="14"/>
    </row>
    <row r="14" spans="1:15" ht="18.75" customHeight="1" x14ac:dyDescent="0.25">
      <c r="A14" s="14"/>
      <c r="B14" s="8">
        <v>7</v>
      </c>
      <c r="C14" s="11">
        <v>7438.134393986039</v>
      </c>
      <c r="D14" s="12">
        <v>2195.3819722022131</v>
      </c>
      <c r="E14" s="12">
        <v>9633.5163661882525</v>
      </c>
      <c r="F14" s="11">
        <v>1348.6922912663549</v>
      </c>
      <c r="G14" s="14"/>
      <c r="H14" s="14"/>
      <c r="I14" s="14"/>
      <c r="J14" s="8">
        <v>7</v>
      </c>
      <c r="K14" s="11">
        <v>6298.8383765472308</v>
      </c>
      <c r="L14" s="12">
        <v>2163.0801115210252</v>
      </c>
      <c r="M14" s="12">
        <v>8461.9184880682551</v>
      </c>
      <c r="N14" s="11">
        <v>1184.6685883295561</v>
      </c>
      <c r="O14" s="14"/>
    </row>
    <row r="15" spans="1:15" ht="18.75" customHeight="1" x14ac:dyDescent="0.25">
      <c r="A15" s="14"/>
      <c r="B15" s="8">
        <v>8</v>
      </c>
      <c r="C15" s="11">
        <v>7507.1011165185573</v>
      </c>
      <c r="D15" s="12">
        <v>2195.3819722022131</v>
      </c>
      <c r="E15" s="12">
        <v>9702.48308872077</v>
      </c>
      <c r="F15" s="11">
        <v>1358.347632420908</v>
      </c>
      <c r="G15" s="14"/>
      <c r="H15" s="14"/>
      <c r="I15" s="14"/>
      <c r="J15" s="8">
        <v>8</v>
      </c>
      <c r="K15" s="11">
        <v>6356.1883639013986</v>
      </c>
      <c r="L15" s="12">
        <v>2163.0801115210252</v>
      </c>
      <c r="M15" s="12">
        <v>8519.2684754224229</v>
      </c>
      <c r="N15" s="11">
        <v>1192.6975865591389</v>
      </c>
      <c r="O15" s="14"/>
    </row>
    <row r="16" spans="1:15" ht="18.75" customHeight="1" x14ac:dyDescent="0.25">
      <c r="A16" s="14"/>
      <c r="B16" s="8">
        <v>9</v>
      </c>
      <c r="C16" s="11">
        <v>7576.0678390510793</v>
      </c>
      <c r="D16" s="12">
        <v>2195.3819722022131</v>
      </c>
      <c r="E16" s="12">
        <v>9771.4498112532929</v>
      </c>
      <c r="F16" s="11">
        <v>1368.0029735754611</v>
      </c>
      <c r="G16" s="14"/>
      <c r="H16" s="14"/>
      <c r="I16" s="14"/>
      <c r="J16" s="8">
        <v>9</v>
      </c>
      <c r="K16" s="11">
        <v>6413.5383512555691</v>
      </c>
      <c r="L16" s="12">
        <v>2163.0801115210252</v>
      </c>
      <c r="M16" s="12">
        <v>8576.6184627765942</v>
      </c>
      <c r="N16" s="11">
        <v>1200.7265847887229</v>
      </c>
      <c r="O16" s="14"/>
    </row>
    <row r="17" spans="1:15" ht="18.75" customHeight="1" x14ac:dyDescent="0.25">
      <c r="A17" s="14"/>
      <c r="B17" s="8">
        <v>10</v>
      </c>
      <c r="C17" s="11">
        <v>7645.0345615835986</v>
      </c>
      <c r="D17" s="12">
        <v>2195.3819722022131</v>
      </c>
      <c r="E17" s="12">
        <v>9840.4165337858121</v>
      </c>
      <c r="F17" s="11">
        <v>1377.6583147300139</v>
      </c>
      <c r="G17" s="14"/>
      <c r="H17" s="14"/>
      <c r="I17" s="14"/>
      <c r="J17" s="8">
        <v>10</v>
      </c>
      <c r="K17" s="11">
        <v>6470.7660571868091</v>
      </c>
      <c r="L17" s="12">
        <v>2163.0801115210252</v>
      </c>
      <c r="M17" s="12">
        <v>8633.8461687078343</v>
      </c>
      <c r="N17" s="11">
        <v>1208.738463619097</v>
      </c>
      <c r="O17" s="14"/>
    </row>
    <row r="18" spans="1:15" x14ac:dyDescent="0.25">
      <c r="A18" s="104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</row>
    <row r="19" spans="1:15" x14ac:dyDescent="0.25">
      <c r="A19" s="104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ליולי 2019</v>
      </c>
      <c r="G20" s="5"/>
      <c r="H20" s="1"/>
      <c r="I20" s="1"/>
      <c r="J20" s="2" t="s">
        <v>11</v>
      </c>
      <c r="K20" s="3"/>
      <c r="L20" s="3"/>
      <c r="M20" s="4"/>
      <c r="N20" s="4" t="str">
        <f>$F$5</f>
        <v>מעודכן ליולי 2019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7446.4005116932231</v>
      </c>
      <c r="D22" s="9">
        <v>2158.585642908864</v>
      </c>
      <c r="E22" s="9">
        <f t="shared" ref="E22:E47" si="0">SUM($C22:$D22)</f>
        <v>9604.9861546020875</v>
      </c>
      <c r="F22" s="9">
        <v>1350.6805056748881</v>
      </c>
      <c r="G22" s="10"/>
      <c r="H22" s="14"/>
      <c r="I22" s="15"/>
      <c r="J22" s="8">
        <v>0</v>
      </c>
      <c r="K22" s="9">
        <v>6949.8782851228216</v>
      </c>
      <c r="L22" s="9">
        <v>2141.8360704411839</v>
      </c>
      <c r="M22" s="9">
        <f t="shared" ref="M22:M47" si="1">SUM($K22:$L22)</f>
        <v>9091.714355564005</v>
      </c>
      <c r="N22" s="9">
        <v>1278.8224538095569</v>
      </c>
      <c r="O22" s="10"/>
    </row>
    <row r="23" spans="1:15" ht="16.899999999999999" customHeight="1" x14ac:dyDescent="0.25">
      <c r="A23" s="7"/>
      <c r="B23" s="8">
        <v>1</v>
      </c>
      <c r="C23" s="11">
        <v>7513.6851190420221</v>
      </c>
      <c r="D23" s="12">
        <f t="shared" ref="D23:D47" si="2">$D$22</f>
        <v>2158.585642908864</v>
      </c>
      <c r="E23" s="12">
        <f t="shared" si="0"/>
        <v>9672.2707619508856</v>
      </c>
      <c r="F23" s="11">
        <v>1360.1003507037201</v>
      </c>
      <c r="G23" s="10"/>
      <c r="H23" s="16"/>
      <c r="I23" s="15"/>
      <c r="J23" s="8">
        <v>1</v>
      </c>
      <c r="K23" s="11">
        <v>7017.1628924716224</v>
      </c>
      <c r="L23" s="12">
        <f t="shared" ref="L23:L47" si="3">$L$22</f>
        <v>2141.8360704411839</v>
      </c>
      <c r="M23" s="12">
        <f t="shared" si="1"/>
        <v>9158.9989629128067</v>
      </c>
      <c r="N23" s="11">
        <v>1288.2422988383889</v>
      </c>
      <c r="O23" s="13"/>
    </row>
    <row r="24" spans="1:15" ht="16.899999999999999" customHeight="1" x14ac:dyDescent="0.25">
      <c r="A24" s="7"/>
      <c r="B24" s="8">
        <v>2</v>
      </c>
      <c r="C24" s="11">
        <v>7580.9697263908229</v>
      </c>
      <c r="D24" s="12">
        <f t="shared" si="2"/>
        <v>2158.585642908864</v>
      </c>
      <c r="E24" s="12">
        <f t="shared" si="0"/>
        <v>9739.5553692996873</v>
      </c>
      <c r="F24" s="11">
        <v>1369.5201957325521</v>
      </c>
      <c r="G24" s="13"/>
      <c r="H24" s="14"/>
      <c r="I24" s="7"/>
      <c r="J24" s="8">
        <v>2</v>
      </c>
      <c r="K24" s="11">
        <v>7084.3282008712231</v>
      </c>
      <c r="L24" s="12">
        <f t="shared" si="3"/>
        <v>2141.8360704411839</v>
      </c>
      <c r="M24" s="12">
        <f t="shared" si="1"/>
        <v>9226.1642713124074</v>
      </c>
      <c r="N24" s="11">
        <v>1297.645442014333</v>
      </c>
      <c r="O24" s="13"/>
    </row>
    <row r="25" spans="1:15" ht="16.899999999999999" customHeight="1" x14ac:dyDescent="0.25">
      <c r="A25" s="7"/>
      <c r="B25" s="8">
        <v>3</v>
      </c>
      <c r="C25" s="11">
        <v>7648.1350347904217</v>
      </c>
      <c r="D25" s="12">
        <f t="shared" si="2"/>
        <v>2158.585642908864</v>
      </c>
      <c r="E25" s="12">
        <f t="shared" si="0"/>
        <v>9806.7206776992862</v>
      </c>
      <c r="F25" s="11">
        <v>1378.9233389084959</v>
      </c>
      <c r="G25" s="13"/>
      <c r="H25" s="14"/>
      <c r="I25" s="7"/>
      <c r="J25" s="8">
        <v>3</v>
      </c>
      <c r="K25" s="11">
        <v>7151.612808220023</v>
      </c>
      <c r="L25" s="12">
        <f t="shared" si="3"/>
        <v>2141.8360704411839</v>
      </c>
      <c r="M25" s="12">
        <f t="shared" si="1"/>
        <v>9293.4488786612073</v>
      </c>
      <c r="N25" s="11">
        <v>1307.065287043165</v>
      </c>
      <c r="O25" s="13"/>
    </row>
    <row r="26" spans="1:15" ht="16.899999999999999" customHeight="1" x14ac:dyDescent="0.25">
      <c r="A26" s="7"/>
      <c r="B26" s="8">
        <v>4</v>
      </c>
      <c r="C26" s="11">
        <v>7715.4196421392226</v>
      </c>
      <c r="D26" s="12">
        <f t="shared" si="2"/>
        <v>2158.585642908864</v>
      </c>
      <c r="E26" s="12">
        <f t="shared" si="0"/>
        <v>9874.0052850480861</v>
      </c>
      <c r="F26" s="11">
        <v>1388.3431839373279</v>
      </c>
      <c r="G26" s="13"/>
      <c r="H26" s="14"/>
      <c r="I26" s="7"/>
      <c r="J26" s="8">
        <v>4</v>
      </c>
      <c r="K26" s="11">
        <v>7218.8974155688238</v>
      </c>
      <c r="L26" s="12">
        <f t="shared" si="3"/>
        <v>2141.8360704411839</v>
      </c>
      <c r="M26" s="12">
        <f t="shared" si="1"/>
        <v>9360.7334860100073</v>
      </c>
      <c r="N26" s="11">
        <v>1316.485132071997</v>
      </c>
      <c r="O26" s="13"/>
    </row>
    <row r="27" spans="1:15" ht="16.899999999999999" customHeight="1" x14ac:dyDescent="0.25">
      <c r="A27" s="7"/>
      <c r="B27" s="8">
        <v>5</v>
      </c>
      <c r="C27" s="11">
        <v>7782.7042494880216</v>
      </c>
      <c r="D27" s="12">
        <f t="shared" si="2"/>
        <v>2158.585642908864</v>
      </c>
      <c r="E27" s="12">
        <f t="shared" si="0"/>
        <v>9941.289892396886</v>
      </c>
      <c r="F27" s="11">
        <v>1397.7630289661599</v>
      </c>
      <c r="G27" s="13"/>
      <c r="H27" s="14"/>
      <c r="I27" s="7"/>
      <c r="J27" s="8">
        <v>5</v>
      </c>
      <c r="K27" s="11">
        <v>7286.1820229176228</v>
      </c>
      <c r="L27" s="12">
        <f t="shared" si="3"/>
        <v>2141.8360704411839</v>
      </c>
      <c r="M27" s="12">
        <f t="shared" si="1"/>
        <v>9428.0180933588072</v>
      </c>
      <c r="N27" s="11">
        <v>1325.904977100829</v>
      </c>
      <c r="O27" s="13"/>
    </row>
    <row r="28" spans="1:15" ht="16.899999999999999" customHeight="1" x14ac:dyDescent="0.25">
      <c r="A28" s="7"/>
      <c r="B28" s="8">
        <v>6</v>
      </c>
      <c r="C28" s="11">
        <v>7849.9888568368233</v>
      </c>
      <c r="D28" s="12">
        <f t="shared" si="2"/>
        <v>2158.585642908864</v>
      </c>
      <c r="E28" s="12">
        <f t="shared" si="0"/>
        <v>10008.574499745688</v>
      </c>
      <c r="F28" s="11">
        <v>1407.182873994992</v>
      </c>
      <c r="G28" s="13"/>
      <c r="H28" s="14"/>
      <c r="I28" s="7"/>
      <c r="J28" s="8">
        <v>6</v>
      </c>
      <c r="K28" s="11">
        <v>7353.4666302664218</v>
      </c>
      <c r="L28" s="12">
        <f t="shared" si="3"/>
        <v>2141.8360704411839</v>
      </c>
      <c r="M28" s="12">
        <f t="shared" si="1"/>
        <v>9495.3027007076053</v>
      </c>
      <c r="N28" s="11">
        <v>1335.324822129661</v>
      </c>
      <c r="O28" s="13"/>
    </row>
    <row r="29" spans="1:15" ht="16.899999999999999" customHeight="1" x14ac:dyDescent="0.25">
      <c r="A29" s="7"/>
      <c r="B29" s="8">
        <v>7</v>
      </c>
      <c r="C29" s="11">
        <v>7917.2734641856223</v>
      </c>
      <c r="D29" s="12">
        <f t="shared" si="2"/>
        <v>2158.585642908864</v>
      </c>
      <c r="E29" s="12">
        <f t="shared" si="0"/>
        <v>10075.859107094486</v>
      </c>
      <c r="F29" s="11">
        <v>1416.602719023824</v>
      </c>
      <c r="G29" s="13"/>
      <c r="H29" s="14"/>
      <c r="I29" s="7"/>
      <c r="J29" s="8">
        <v>7</v>
      </c>
      <c r="K29" s="11">
        <v>7420.7512376152226</v>
      </c>
      <c r="L29" s="12">
        <f t="shared" si="3"/>
        <v>2141.8360704411839</v>
      </c>
      <c r="M29" s="12">
        <f t="shared" si="1"/>
        <v>9562.587308056407</v>
      </c>
      <c r="N29" s="11">
        <v>1344.744667158493</v>
      </c>
      <c r="O29" s="13"/>
    </row>
    <row r="30" spans="1:15" ht="16.899999999999999" customHeight="1" x14ac:dyDescent="0.25">
      <c r="A30" s="7"/>
      <c r="B30" s="8">
        <v>8</v>
      </c>
      <c r="C30" s="11">
        <v>7984.5580715344222</v>
      </c>
      <c r="D30" s="12">
        <f t="shared" si="2"/>
        <v>2158.585642908864</v>
      </c>
      <c r="E30" s="12">
        <f t="shared" si="0"/>
        <v>10143.143714443286</v>
      </c>
      <c r="F30" s="11">
        <v>1426.022564052656</v>
      </c>
      <c r="G30" s="13"/>
      <c r="H30" s="14"/>
      <c r="I30" s="7"/>
      <c r="J30" s="8">
        <v>8</v>
      </c>
      <c r="K30" s="11">
        <v>7488.0358449640216</v>
      </c>
      <c r="L30" s="12">
        <f t="shared" si="3"/>
        <v>2141.8360704411839</v>
      </c>
      <c r="M30" s="12">
        <f t="shared" si="1"/>
        <v>9629.8719154052051</v>
      </c>
      <c r="N30" s="11">
        <v>1354.164512187325</v>
      </c>
      <c r="O30" s="13"/>
    </row>
    <row r="31" spans="1:15" ht="16.899999999999999" customHeight="1" x14ac:dyDescent="0.25">
      <c r="A31" s="7"/>
      <c r="B31" s="8">
        <v>9</v>
      </c>
      <c r="C31" s="11">
        <v>8051.842678883223</v>
      </c>
      <c r="D31" s="12">
        <f t="shared" si="2"/>
        <v>2158.585642908864</v>
      </c>
      <c r="E31" s="12">
        <f t="shared" si="0"/>
        <v>10210.428321792087</v>
      </c>
      <c r="F31" s="11">
        <v>1435.442409081488</v>
      </c>
      <c r="G31" s="13"/>
      <c r="H31" s="14"/>
      <c r="I31" s="7"/>
      <c r="J31" s="8">
        <v>9</v>
      </c>
      <c r="K31" s="11">
        <v>7555.3204523128234</v>
      </c>
      <c r="L31" s="12">
        <f t="shared" si="3"/>
        <v>2141.8360704411839</v>
      </c>
      <c r="M31" s="12">
        <f t="shared" si="1"/>
        <v>9697.1565227540068</v>
      </c>
      <c r="N31" s="11">
        <v>1363.5843572161571</v>
      </c>
      <c r="O31" s="13"/>
    </row>
    <row r="32" spans="1:15" ht="16.899999999999999" customHeight="1" x14ac:dyDescent="0.25">
      <c r="A32" s="7"/>
      <c r="B32" s="8">
        <v>10</v>
      </c>
      <c r="C32" s="11">
        <v>8119.127286232022</v>
      </c>
      <c r="D32" s="12">
        <f t="shared" si="2"/>
        <v>2158.585642908864</v>
      </c>
      <c r="E32" s="12">
        <f t="shared" si="0"/>
        <v>10277.712929140886</v>
      </c>
      <c r="F32" s="11">
        <v>1444.86225411032</v>
      </c>
      <c r="G32" s="13"/>
      <c r="H32" s="14"/>
      <c r="I32" s="7"/>
      <c r="J32" s="8">
        <v>10</v>
      </c>
      <c r="K32" s="11">
        <v>7622.6050596616233</v>
      </c>
      <c r="L32" s="12">
        <f t="shared" si="3"/>
        <v>2141.8360704411839</v>
      </c>
      <c r="M32" s="12">
        <f t="shared" si="1"/>
        <v>9764.4411301028067</v>
      </c>
      <c r="N32" s="11">
        <v>1373.0042022449891</v>
      </c>
      <c r="O32" s="13"/>
    </row>
    <row r="33" spans="1:15" ht="16.899999999999999" customHeight="1" x14ac:dyDescent="0.25">
      <c r="A33" s="7"/>
      <c r="B33" s="8">
        <v>11</v>
      </c>
      <c r="C33" s="11">
        <v>8186.4118935808237</v>
      </c>
      <c r="D33" s="12">
        <f t="shared" si="2"/>
        <v>2158.585642908864</v>
      </c>
      <c r="E33" s="12">
        <f t="shared" si="0"/>
        <v>10344.997536489687</v>
      </c>
      <c r="F33" s="11">
        <v>1454.282099139152</v>
      </c>
      <c r="G33" s="13"/>
      <c r="H33" s="14"/>
      <c r="I33" s="7"/>
      <c r="J33" s="8">
        <v>11</v>
      </c>
      <c r="K33" s="11">
        <v>7689.7703680612231</v>
      </c>
      <c r="L33" s="12">
        <f t="shared" si="3"/>
        <v>2141.8360704411839</v>
      </c>
      <c r="M33" s="12">
        <f t="shared" si="1"/>
        <v>9831.6064385024074</v>
      </c>
      <c r="N33" s="11">
        <v>1382.4073454209331</v>
      </c>
      <c r="O33" s="13"/>
    </row>
    <row r="34" spans="1:15" ht="16.899999999999999" customHeight="1" x14ac:dyDescent="0.25">
      <c r="A34" s="7"/>
      <c r="B34" s="8">
        <v>12</v>
      </c>
      <c r="C34" s="11">
        <v>8253.5772019804226</v>
      </c>
      <c r="D34" s="12">
        <f t="shared" si="2"/>
        <v>2158.585642908864</v>
      </c>
      <c r="E34" s="12">
        <f t="shared" si="0"/>
        <v>10412.162844889286</v>
      </c>
      <c r="F34" s="11">
        <v>1463.685242315096</v>
      </c>
      <c r="G34" s="13"/>
      <c r="H34" s="14"/>
      <c r="I34" s="7"/>
      <c r="J34" s="8">
        <v>12</v>
      </c>
      <c r="K34" s="11">
        <v>7757.0549754100221</v>
      </c>
      <c r="L34" s="12">
        <f t="shared" si="3"/>
        <v>2141.8360704411839</v>
      </c>
      <c r="M34" s="12">
        <f t="shared" si="1"/>
        <v>9898.8910458512055</v>
      </c>
      <c r="N34" s="11">
        <v>1391.8271904497651</v>
      </c>
      <c r="O34" s="13"/>
    </row>
    <row r="35" spans="1:15" ht="16.899999999999999" customHeight="1" x14ac:dyDescent="0.25">
      <c r="A35" s="7"/>
      <c r="B35" s="8">
        <v>13</v>
      </c>
      <c r="C35" s="11">
        <v>8320.8618093292225</v>
      </c>
      <c r="D35" s="12">
        <f t="shared" si="2"/>
        <v>2158.585642908864</v>
      </c>
      <c r="E35" s="12">
        <f t="shared" si="0"/>
        <v>10479.447452238086</v>
      </c>
      <c r="F35" s="11">
        <v>1473.1050873439281</v>
      </c>
      <c r="G35" s="13"/>
      <c r="H35" s="14"/>
      <c r="I35" s="7"/>
      <c r="J35" s="8">
        <v>13</v>
      </c>
      <c r="K35" s="11">
        <v>7824.3395827588229</v>
      </c>
      <c r="L35" s="12">
        <f t="shared" si="3"/>
        <v>2141.8360704411839</v>
      </c>
      <c r="M35" s="12">
        <f t="shared" si="1"/>
        <v>9966.1756532000072</v>
      </c>
      <c r="N35" s="11">
        <v>1401.2470354785969</v>
      </c>
      <c r="O35" s="13"/>
    </row>
    <row r="36" spans="1:15" ht="16.899999999999999" customHeight="1" x14ac:dyDescent="0.25">
      <c r="A36" s="7"/>
      <c r="B36" s="8">
        <v>14</v>
      </c>
      <c r="C36" s="11">
        <v>8388.1464166780224</v>
      </c>
      <c r="D36" s="12">
        <f t="shared" si="2"/>
        <v>2158.585642908864</v>
      </c>
      <c r="E36" s="12">
        <f t="shared" si="0"/>
        <v>10546.732059586886</v>
      </c>
      <c r="F36" s="11">
        <v>1482.5249323727601</v>
      </c>
      <c r="G36" s="13"/>
      <c r="H36" s="14"/>
      <c r="I36" s="7"/>
      <c r="J36" s="8">
        <v>14</v>
      </c>
      <c r="K36" s="11">
        <v>7891.6241901076219</v>
      </c>
      <c r="L36" s="12">
        <f t="shared" si="3"/>
        <v>2141.8360704411839</v>
      </c>
      <c r="M36" s="12">
        <f t="shared" si="1"/>
        <v>10033.460260548805</v>
      </c>
      <c r="N36" s="11">
        <v>1410.6668805074289</v>
      </c>
      <c r="O36" s="13"/>
    </row>
    <row r="37" spans="1:15" ht="16.899999999999999" customHeight="1" x14ac:dyDescent="0.25">
      <c r="A37" s="7"/>
      <c r="B37" s="8">
        <v>15</v>
      </c>
      <c r="C37" s="11">
        <v>8455.4310240268242</v>
      </c>
      <c r="D37" s="12">
        <f t="shared" si="2"/>
        <v>2158.585642908864</v>
      </c>
      <c r="E37" s="12">
        <f t="shared" si="0"/>
        <v>10614.016666935688</v>
      </c>
      <c r="F37" s="11">
        <v>1491.9447774015921</v>
      </c>
      <c r="G37" s="13"/>
      <c r="H37" s="14"/>
      <c r="I37" s="7"/>
      <c r="J37" s="8">
        <v>15</v>
      </c>
      <c r="K37" s="11">
        <v>7958.9087974564218</v>
      </c>
      <c r="L37" s="12">
        <f t="shared" si="3"/>
        <v>2141.8360704411839</v>
      </c>
      <c r="M37" s="12">
        <f t="shared" si="1"/>
        <v>10100.744867897605</v>
      </c>
      <c r="N37" s="11">
        <v>1420.0867255362609</v>
      </c>
      <c r="O37" s="13"/>
    </row>
    <row r="38" spans="1:15" ht="16.899999999999999" customHeight="1" x14ac:dyDescent="0.25">
      <c r="A38" s="7"/>
      <c r="B38" s="8">
        <v>16</v>
      </c>
      <c r="C38" s="11">
        <v>8522.7156313756223</v>
      </c>
      <c r="D38" s="12">
        <f t="shared" si="2"/>
        <v>2158.585642908864</v>
      </c>
      <c r="E38" s="12">
        <f t="shared" si="0"/>
        <v>10681.301274284486</v>
      </c>
      <c r="F38" s="11">
        <v>1501.3646224304241</v>
      </c>
      <c r="G38" s="13"/>
      <c r="H38" s="14"/>
      <c r="I38" s="7"/>
      <c r="J38" s="8">
        <v>16</v>
      </c>
      <c r="K38" s="11">
        <v>8026.1934048052244</v>
      </c>
      <c r="L38" s="12">
        <f t="shared" si="3"/>
        <v>2141.8360704411839</v>
      </c>
      <c r="M38" s="12">
        <f t="shared" si="1"/>
        <v>10168.029475246409</v>
      </c>
      <c r="N38" s="11">
        <v>1429.5065705650929</v>
      </c>
      <c r="O38" s="13"/>
    </row>
    <row r="39" spans="1:15" ht="16.899999999999999" customHeight="1" x14ac:dyDescent="0.25">
      <c r="A39" s="7"/>
      <c r="B39" s="8">
        <v>17</v>
      </c>
      <c r="C39" s="11">
        <v>8590.0002387244222</v>
      </c>
      <c r="D39" s="12">
        <f t="shared" si="2"/>
        <v>2158.585642908864</v>
      </c>
      <c r="E39" s="12">
        <f t="shared" si="0"/>
        <v>10748.585881633286</v>
      </c>
      <c r="F39" s="11">
        <v>1510.7844674592559</v>
      </c>
      <c r="G39" s="13"/>
      <c r="H39" s="14"/>
      <c r="I39" s="7"/>
      <c r="J39" s="8">
        <v>17</v>
      </c>
      <c r="K39" s="11">
        <v>8093.4780121540234</v>
      </c>
      <c r="L39" s="12">
        <f t="shared" si="3"/>
        <v>2141.8360704411839</v>
      </c>
      <c r="M39" s="12">
        <f t="shared" si="1"/>
        <v>10235.314082595207</v>
      </c>
      <c r="N39" s="11">
        <v>1438.926415593925</v>
      </c>
      <c r="O39" s="13"/>
    </row>
    <row r="40" spans="1:15" ht="16.899999999999999" customHeight="1" x14ac:dyDescent="0.25">
      <c r="A40" s="7"/>
      <c r="B40" s="8">
        <v>18</v>
      </c>
      <c r="C40" s="11">
        <v>8657.2848460732221</v>
      </c>
      <c r="D40" s="12">
        <f t="shared" si="2"/>
        <v>2158.585642908864</v>
      </c>
      <c r="E40" s="12">
        <f t="shared" si="0"/>
        <v>10815.870488982086</v>
      </c>
      <c r="F40" s="11">
        <v>1520.2043124880879</v>
      </c>
      <c r="G40" s="13"/>
      <c r="H40" s="14"/>
      <c r="I40" s="7"/>
      <c r="J40" s="8">
        <v>18</v>
      </c>
      <c r="K40" s="11">
        <v>8160.7626195028233</v>
      </c>
      <c r="L40" s="12">
        <f t="shared" si="3"/>
        <v>2141.8360704411839</v>
      </c>
      <c r="M40" s="12">
        <f t="shared" si="1"/>
        <v>10302.598689944007</v>
      </c>
      <c r="N40" s="11">
        <v>1448.346260622757</v>
      </c>
      <c r="O40" s="13"/>
    </row>
    <row r="41" spans="1:15" ht="16.899999999999999" customHeight="1" x14ac:dyDescent="0.25">
      <c r="A41" s="7"/>
      <c r="B41" s="8">
        <v>19</v>
      </c>
      <c r="C41" s="11">
        <v>8724.569453422022</v>
      </c>
      <c r="D41" s="12">
        <f t="shared" si="2"/>
        <v>2158.585642908864</v>
      </c>
      <c r="E41" s="12">
        <f t="shared" si="0"/>
        <v>10883.155096330885</v>
      </c>
      <c r="F41" s="11">
        <v>1529.6241575169199</v>
      </c>
      <c r="G41" s="17"/>
      <c r="H41" s="18"/>
      <c r="I41" s="19"/>
      <c r="J41" s="8">
        <v>19</v>
      </c>
      <c r="K41" s="11">
        <v>8228.0472268516223</v>
      </c>
      <c r="L41" s="12">
        <f t="shared" si="3"/>
        <v>2141.8360704411839</v>
      </c>
      <c r="M41" s="12">
        <f t="shared" si="1"/>
        <v>10369.883297292807</v>
      </c>
      <c r="N41" s="11">
        <v>1457.766105651589</v>
      </c>
      <c r="O41" s="13"/>
    </row>
    <row r="42" spans="1:15" ht="16.899999999999999" customHeight="1" x14ac:dyDescent="0.25">
      <c r="A42" s="7"/>
      <c r="B42" s="8">
        <v>20</v>
      </c>
      <c r="C42" s="11">
        <v>8791.8540607708219</v>
      </c>
      <c r="D42" s="12">
        <f t="shared" si="2"/>
        <v>2158.585642908864</v>
      </c>
      <c r="E42" s="12">
        <f t="shared" si="0"/>
        <v>10950.439703679685</v>
      </c>
      <c r="F42" s="11">
        <v>1539.0440025457519</v>
      </c>
      <c r="G42" s="17"/>
      <c r="H42" s="18"/>
      <c r="I42" s="19"/>
      <c r="J42" s="8">
        <v>20</v>
      </c>
      <c r="K42" s="11">
        <v>8295.2125352512212</v>
      </c>
      <c r="L42" s="12">
        <f t="shared" si="3"/>
        <v>2141.8360704411839</v>
      </c>
      <c r="M42" s="12">
        <f t="shared" si="1"/>
        <v>10437.048605692406</v>
      </c>
      <c r="N42" s="11">
        <v>1467.169248827533</v>
      </c>
      <c r="O42" s="13"/>
    </row>
    <row r="43" spans="1:15" ht="16.899999999999999" customHeight="1" x14ac:dyDescent="0.25">
      <c r="A43" s="7"/>
      <c r="B43" s="8">
        <v>21</v>
      </c>
      <c r="C43" s="11">
        <v>8859.0193691704226</v>
      </c>
      <c r="D43" s="12">
        <f t="shared" si="2"/>
        <v>2158.585642908864</v>
      </c>
      <c r="E43" s="12">
        <f t="shared" si="0"/>
        <v>11017.605012079286</v>
      </c>
      <c r="F43" s="11">
        <v>1548.447145721696</v>
      </c>
      <c r="G43" s="17"/>
      <c r="H43" s="18"/>
      <c r="I43" s="19"/>
      <c r="J43" s="8">
        <v>21</v>
      </c>
      <c r="K43" s="11">
        <v>8362.4971426000229</v>
      </c>
      <c r="L43" s="12">
        <f t="shared" si="3"/>
        <v>2141.8360704411839</v>
      </c>
      <c r="M43" s="12">
        <f t="shared" si="1"/>
        <v>10504.333213041207</v>
      </c>
      <c r="N43" s="11">
        <v>1476.589093856365</v>
      </c>
      <c r="O43" s="13"/>
    </row>
    <row r="44" spans="1:15" ht="16.899999999999999" customHeight="1" x14ac:dyDescent="0.25">
      <c r="A44" s="7"/>
      <c r="B44" s="8">
        <v>22</v>
      </c>
      <c r="C44" s="11">
        <v>8926.3039765192225</v>
      </c>
      <c r="D44" s="12">
        <f t="shared" si="2"/>
        <v>2158.585642908864</v>
      </c>
      <c r="E44" s="12">
        <f t="shared" si="0"/>
        <v>11084.889619428086</v>
      </c>
      <c r="F44" s="11">
        <v>1557.866990750528</v>
      </c>
      <c r="G44" s="17"/>
      <c r="H44" s="18"/>
      <c r="I44" s="19"/>
      <c r="J44" s="8">
        <v>22</v>
      </c>
      <c r="K44" s="11">
        <v>8429.7817499488228</v>
      </c>
      <c r="L44" s="12">
        <f t="shared" si="3"/>
        <v>2141.8360704411839</v>
      </c>
      <c r="M44" s="12">
        <f t="shared" si="1"/>
        <v>10571.617820390007</v>
      </c>
      <c r="N44" s="11">
        <v>1486.008938885197</v>
      </c>
      <c r="O44" s="13"/>
    </row>
    <row r="45" spans="1:15" ht="16.899999999999999" customHeight="1" x14ac:dyDescent="0.25">
      <c r="A45" s="7"/>
      <c r="B45" s="8">
        <v>23</v>
      </c>
      <c r="C45" s="11">
        <v>8993.5885838680224</v>
      </c>
      <c r="D45" s="12">
        <f t="shared" si="2"/>
        <v>2158.585642908864</v>
      </c>
      <c r="E45" s="12">
        <f t="shared" si="0"/>
        <v>11152.174226776886</v>
      </c>
      <c r="F45" s="11">
        <v>1567.28683577936</v>
      </c>
      <c r="G45" s="17"/>
      <c r="H45" s="18"/>
      <c r="I45" s="19"/>
      <c r="J45" s="8">
        <v>23</v>
      </c>
      <c r="K45" s="11">
        <v>8497.0663572976227</v>
      </c>
      <c r="L45" s="12">
        <f t="shared" si="3"/>
        <v>2141.8360704411839</v>
      </c>
      <c r="M45" s="12">
        <f t="shared" si="1"/>
        <v>10638.902427738807</v>
      </c>
      <c r="N45" s="11">
        <v>1495.4287839140291</v>
      </c>
      <c r="O45" s="13"/>
    </row>
    <row r="46" spans="1:15" ht="16.899999999999999" customHeight="1" x14ac:dyDescent="0.25">
      <c r="A46" s="7"/>
      <c r="B46" s="8">
        <v>24</v>
      </c>
      <c r="C46" s="11">
        <v>9060.8731912168241</v>
      </c>
      <c r="D46" s="12">
        <f t="shared" si="2"/>
        <v>2158.585642908864</v>
      </c>
      <c r="E46" s="12">
        <f t="shared" si="0"/>
        <v>11219.458834125688</v>
      </c>
      <c r="F46" s="11">
        <v>1576.706680808192</v>
      </c>
      <c r="G46" s="17"/>
      <c r="H46" s="18"/>
      <c r="I46" s="19"/>
      <c r="J46" s="8">
        <v>24</v>
      </c>
      <c r="K46" s="11">
        <v>8564.3509646464227</v>
      </c>
      <c r="L46" s="12">
        <f t="shared" si="3"/>
        <v>2141.8360704411839</v>
      </c>
      <c r="M46" s="12">
        <f t="shared" si="1"/>
        <v>10706.187035087607</v>
      </c>
      <c r="N46" s="11">
        <v>1504.8486289428611</v>
      </c>
      <c r="O46" s="13"/>
    </row>
    <row r="47" spans="1:15" ht="16.899999999999999" customHeight="1" x14ac:dyDescent="0.25">
      <c r="A47" s="7"/>
      <c r="B47" s="8">
        <v>25</v>
      </c>
      <c r="C47" s="11">
        <v>9128.1577985656222</v>
      </c>
      <c r="D47" s="12">
        <f t="shared" si="2"/>
        <v>2158.585642908864</v>
      </c>
      <c r="E47" s="12">
        <f t="shared" si="0"/>
        <v>11286.743441474486</v>
      </c>
      <c r="F47" s="11">
        <v>1586.126525837024</v>
      </c>
      <c r="G47" s="17"/>
      <c r="H47" s="18"/>
      <c r="I47" s="19"/>
      <c r="J47" s="8">
        <v>25</v>
      </c>
      <c r="K47" s="11">
        <v>8631.6355719952226</v>
      </c>
      <c r="L47" s="12">
        <f t="shared" si="3"/>
        <v>2141.8360704411839</v>
      </c>
      <c r="M47" s="12">
        <f t="shared" si="1"/>
        <v>10773.471642436407</v>
      </c>
      <c r="N47" s="11">
        <v>1514.2684739716931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$F$5</f>
        <v>מעודכן ליולי 2019</v>
      </c>
      <c r="G50" s="5"/>
      <c r="H50" s="1"/>
      <c r="I50" s="1"/>
      <c r="J50" s="2" t="s">
        <v>13</v>
      </c>
      <c r="K50" s="3"/>
      <c r="L50" s="3"/>
      <c r="M50" s="4"/>
      <c r="N50" s="4" t="str">
        <f>$F$5</f>
        <v>מעודכן ליולי 2019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6568.3602455812234</v>
      </c>
      <c r="D52" s="9">
        <v>2126.327207045184</v>
      </c>
      <c r="E52" s="9">
        <f t="shared" ref="E52:E72" si="4">SUM($C52:$D52)</f>
        <v>8694.6874526264073</v>
      </c>
      <c r="F52" s="9">
        <v>1223.238687398293</v>
      </c>
      <c r="G52" s="10"/>
      <c r="H52" s="14"/>
      <c r="I52" s="7"/>
      <c r="J52" s="8">
        <v>0</v>
      </c>
      <c r="K52" s="9">
        <v>5917.942374542823</v>
      </c>
      <c r="L52" s="9">
        <v>2110.3220600205118</v>
      </c>
      <c r="M52" s="9">
        <f t="shared" ref="M52:M67" si="5">SUM($K52:$L52)</f>
        <v>8028.2644345633344</v>
      </c>
      <c r="N52" s="9">
        <v>1129.9394648694631</v>
      </c>
      <c r="O52" s="10"/>
    </row>
    <row r="53" spans="1:15" ht="16.899999999999999" customHeight="1" x14ac:dyDescent="0.25">
      <c r="A53" s="7"/>
      <c r="B53" s="8">
        <v>1</v>
      </c>
      <c r="C53" s="11">
        <v>6631.230791809623</v>
      </c>
      <c r="D53" s="12">
        <f t="shared" ref="D53:D72" si="6">$D$52</f>
        <v>2126.327207045184</v>
      </c>
      <c r="E53" s="12">
        <f t="shared" si="4"/>
        <v>8757.557998854807</v>
      </c>
      <c r="F53" s="11">
        <v>1232.0405638702689</v>
      </c>
      <c r="G53" s="13"/>
      <c r="H53" s="14"/>
      <c r="I53" s="7"/>
      <c r="J53" s="8">
        <v>1</v>
      </c>
      <c r="K53" s="11">
        <v>5973.8935817176243</v>
      </c>
      <c r="L53" s="12">
        <f t="shared" ref="L53:L67" si="7">$L$52</f>
        <v>2110.3220600205118</v>
      </c>
      <c r="M53" s="12">
        <f t="shared" si="5"/>
        <v>8084.2156417381357</v>
      </c>
      <c r="N53" s="11">
        <v>1137.7726338739351</v>
      </c>
      <c r="O53" s="13"/>
    </row>
    <row r="54" spans="1:15" ht="16.899999999999999" customHeight="1" x14ac:dyDescent="0.25">
      <c r="A54" s="7"/>
      <c r="B54" s="8">
        <v>2</v>
      </c>
      <c r="C54" s="11">
        <v>6694.2206369872229</v>
      </c>
      <c r="D54" s="12">
        <f t="shared" si="6"/>
        <v>2126.327207045184</v>
      </c>
      <c r="E54" s="12">
        <f t="shared" si="4"/>
        <v>8820.5478440324077</v>
      </c>
      <c r="F54" s="11">
        <v>1240.859142195133</v>
      </c>
      <c r="G54" s="13"/>
      <c r="H54" s="14"/>
      <c r="I54" s="7"/>
      <c r="J54" s="8">
        <v>2</v>
      </c>
      <c r="K54" s="11">
        <v>6029.7254899432237</v>
      </c>
      <c r="L54" s="12">
        <f t="shared" si="7"/>
        <v>2110.3220600205118</v>
      </c>
      <c r="M54" s="12">
        <f t="shared" si="5"/>
        <v>8140.0475499637359</v>
      </c>
      <c r="N54" s="11">
        <v>1145.5891010255191</v>
      </c>
      <c r="O54" s="13"/>
    </row>
    <row r="55" spans="1:15" ht="16.899999999999999" customHeight="1" x14ac:dyDescent="0.25">
      <c r="A55" s="7"/>
      <c r="B55" s="8">
        <v>3</v>
      </c>
      <c r="C55" s="11">
        <v>6757.2104821648227</v>
      </c>
      <c r="D55" s="12">
        <f t="shared" si="6"/>
        <v>2126.327207045184</v>
      </c>
      <c r="E55" s="12">
        <f t="shared" si="4"/>
        <v>8883.5376892100066</v>
      </c>
      <c r="F55" s="11">
        <v>1249.6777205199969</v>
      </c>
      <c r="G55" s="13"/>
      <c r="H55" s="14"/>
      <c r="I55" s="7"/>
      <c r="J55" s="8">
        <v>3</v>
      </c>
      <c r="K55" s="11">
        <v>6085.6766971180223</v>
      </c>
      <c r="L55" s="12">
        <f t="shared" si="7"/>
        <v>2110.3220600205118</v>
      </c>
      <c r="M55" s="12">
        <f t="shared" si="5"/>
        <v>8195.9987571385336</v>
      </c>
      <c r="N55" s="11">
        <v>1153.4222700299911</v>
      </c>
      <c r="O55" s="13"/>
    </row>
    <row r="56" spans="1:15" ht="16.899999999999999" customHeight="1" x14ac:dyDescent="0.25">
      <c r="A56" s="7"/>
      <c r="B56" s="8">
        <v>4</v>
      </c>
      <c r="C56" s="11">
        <v>6820.0810283932233</v>
      </c>
      <c r="D56" s="12">
        <f t="shared" si="6"/>
        <v>2126.327207045184</v>
      </c>
      <c r="E56" s="12">
        <f t="shared" si="4"/>
        <v>8946.4082354384082</v>
      </c>
      <c r="F56" s="11">
        <v>1258.479596991973</v>
      </c>
      <c r="G56" s="13"/>
      <c r="H56" s="14"/>
      <c r="I56" s="7"/>
      <c r="J56" s="8">
        <v>4</v>
      </c>
      <c r="K56" s="11">
        <v>6141.6279042928227</v>
      </c>
      <c r="L56" s="12">
        <f t="shared" si="7"/>
        <v>2110.3220600205118</v>
      </c>
      <c r="M56" s="12">
        <f t="shared" si="5"/>
        <v>8251.9499643133349</v>
      </c>
      <c r="N56" s="11">
        <v>1161.2554390344631</v>
      </c>
      <c r="O56" s="13"/>
    </row>
    <row r="57" spans="1:15" ht="16.899999999999999" customHeight="1" x14ac:dyDescent="0.25">
      <c r="A57" s="7"/>
      <c r="B57" s="8">
        <v>5</v>
      </c>
      <c r="C57" s="11">
        <v>6883.0708735708231</v>
      </c>
      <c r="D57" s="12">
        <f t="shared" si="6"/>
        <v>2126.327207045184</v>
      </c>
      <c r="E57" s="12">
        <f t="shared" si="4"/>
        <v>9009.3980806160071</v>
      </c>
      <c r="F57" s="11">
        <v>1267.2981753168369</v>
      </c>
      <c r="G57" s="13"/>
      <c r="H57" s="14"/>
      <c r="I57" s="7"/>
      <c r="J57" s="8">
        <v>5</v>
      </c>
      <c r="K57" s="11">
        <v>6197.459812518423</v>
      </c>
      <c r="L57" s="12">
        <f t="shared" si="7"/>
        <v>2110.3220600205118</v>
      </c>
      <c r="M57" s="12">
        <f t="shared" si="5"/>
        <v>8307.7818725389352</v>
      </c>
      <c r="N57" s="11">
        <v>1169.071906186047</v>
      </c>
      <c r="O57" s="13"/>
    </row>
    <row r="58" spans="1:15" ht="16.899999999999999" customHeight="1" x14ac:dyDescent="0.25">
      <c r="A58" s="7"/>
      <c r="B58" s="8">
        <v>6</v>
      </c>
      <c r="C58" s="11">
        <v>6946.060718748422</v>
      </c>
      <c r="D58" s="12">
        <f t="shared" si="6"/>
        <v>2126.327207045184</v>
      </c>
      <c r="E58" s="12">
        <f t="shared" si="4"/>
        <v>9072.387925793606</v>
      </c>
      <c r="F58" s="11">
        <v>1276.1167536417011</v>
      </c>
      <c r="G58" s="13"/>
      <c r="H58" s="14"/>
      <c r="I58" s="7"/>
      <c r="J58" s="8">
        <v>6</v>
      </c>
      <c r="K58" s="11">
        <v>6253.4110196932234</v>
      </c>
      <c r="L58" s="12">
        <f t="shared" si="7"/>
        <v>2110.3220600205118</v>
      </c>
      <c r="M58" s="12">
        <f t="shared" si="5"/>
        <v>8363.7330797137347</v>
      </c>
      <c r="N58" s="11">
        <v>1176.905075190519</v>
      </c>
      <c r="O58" s="13"/>
    </row>
    <row r="59" spans="1:15" ht="16.899999999999999" customHeight="1" x14ac:dyDescent="0.25">
      <c r="A59" s="7"/>
      <c r="B59" s="8">
        <v>7</v>
      </c>
      <c r="C59" s="11">
        <v>7008.9312649768244</v>
      </c>
      <c r="D59" s="12">
        <f t="shared" si="6"/>
        <v>2126.327207045184</v>
      </c>
      <c r="E59" s="12">
        <f t="shared" si="4"/>
        <v>9135.2584720220075</v>
      </c>
      <c r="F59" s="11">
        <v>1284.918630113677</v>
      </c>
      <c r="G59" s="13"/>
      <c r="H59" s="14"/>
      <c r="I59" s="7"/>
      <c r="J59" s="8">
        <v>7</v>
      </c>
      <c r="K59" s="11">
        <v>6309.2429279188254</v>
      </c>
      <c r="L59" s="12">
        <f t="shared" si="7"/>
        <v>2110.3220600205118</v>
      </c>
      <c r="M59" s="12">
        <f t="shared" si="5"/>
        <v>8419.5649879393368</v>
      </c>
      <c r="N59" s="11">
        <v>1184.721542342103</v>
      </c>
      <c r="O59" s="13"/>
    </row>
    <row r="60" spans="1:15" ht="16.899999999999999" customHeight="1" x14ac:dyDescent="0.25">
      <c r="A60" s="7"/>
      <c r="B60" s="8">
        <v>8</v>
      </c>
      <c r="C60" s="11">
        <v>7071.9211101544233</v>
      </c>
      <c r="D60" s="12">
        <f t="shared" si="6"/>
        <v>2126.327207045184</v>
      </c>
      <c r="E60" s="12">
        <f t="shared" si="4"/>
        <v>9198.2483171996064</v>
      </c>
      <c r="F60" s="11">
        <v>1293.7372084385411</v>
      </c>
      <c r="G60" s="13"/>
      <c r="H60" s="14"/>
      <c r="I60" s="7"/>
      <c r="J60" s="8">
        <v>8</v>
      </c>
      <c r="K60" s="11">
        <v>6365.1941350936222</v>
      </c>
      <c r="L60" s="12">
        <f t="shared" si="7"/>
        <v>2110.3220600205118</v>
      </c>
      <c r="M60" s="12">
        <f t="shared" si="5"/>
        <v>8475.5161951141345</v>
      </c>
      <c r="N60" s="11">
        <v>1192.554711346575</v>
      </c>
      <c r="O60" s="13"/>
    </row>
    <row r="61" spans="1:15" ht="16.899999999999999" customHeight="1" x14ac:dyDescent="0.25">
      <c r="A61" s="7"/>
      <c r="B61" s="8">
        <v>9</v>
      </c>
      <c r="C61" s="11">
        <v>7134.9109553320231</v>
      </c>
      <c r="D61" s="12">
        <f t="shared" si="6"/>
        <v>2126.327207045184</v>
      </c>
      <c r="E61" s="12">
        <f t="shared" si="4"/>
        <v>9261.2381623772071</v>
      </c>
      <c r="F61" s="11">
        <v>1302.555786763405</v>
      </c>
      <c r="G61" s="13"/>
      <c r="H61" s="14"/>
      <c r="I61" s="7"/>
      <c r="J61" s="8">
        <v>9</v>
      </c>
      <c r="K61" s="11">
        <v>6421.1453422684226</v>
      </c>
      <c r="L61" s="12">
        <f t="shared" si="7"/>
        <v>2110.3220600205118</v>
      </c>
      <c r="M61" s="12">
        <f t="shared" si="5"/>
        <v>8531.467402288934</v>
      </c>
      <c r="N61" s="11">
        <v>1200.387880351047</v>
      </c>
      <c r="O61" s="13"/>
    </row>
    <row r="62" spans="1:15" ht="16.899999999999999" customHeight="1" x14ac:dyDescent="0.25">
      <c r="A62" s="7"/>
      <c r="B62" s="8">
        <v>10</v>
      </c>
      <c r="C62" s="11">
        <v>7197.7815015604219</v>
      </c>
      <c r="D62" s="12">
        <f t="shared" si="6"/>
        <v>2126.327207045184</v>
      </c>
      <c r="E62" s="12">
        <f t="shared" si="4"/>
        <v>9324.1087086056068</v>
      </c>
      <c r="F62" s="11">
        <v>1311.3576632353811</v>
      </c>
      <c r="G62" s="13"/>
      <c r="H62" s="14"/>
      <c r="I62" s="7"/>
      <c r="J62" s="8">
        <v>10</v>
      </c>
      <c r="K62" s="11">
        <v>6476.9772504940229</v>
      </c>
      <c r="L62" s="12">
        <f t="shared" si="7"/>
        <v>2110.3220600205118</v>
      </c>
      <c r="M62" s="12">
        <f t="shared" si="5"/>
        <v>8587.2993105145342</v>
      </c>
      <c r="N62" s="11">
        <v>1208.204347502631</v>
      </c>
      <c r="O62" s="13"/>
    </row>
    <row r="63" spans="1:15" ht="16.899999999999999" customHeight="1" x14ac:dyDescent="0.25">
      <c r="A63" s="7"/>
      <c r="B63" s="8">
        <v>11</v>
      </c>
      <c r="C63" s="11">
        <v>7260.7713467380227</v>
      </c>
      <c r="D63" s="12">
        <f t="shared" si="6"/>
        <v>2126.327207045184</v>
      </c>
      <c r="E63" s="12">
        <f t="shared" si="4"/>
        <v>9387.0985537832057</v>
      </c>
      <c r="F63" s="11">
        <v>1320.176241560245</v>
      </c>
      <c r="G63" s="13"/>
      <c r="H63" s="14"/>
      <c r="I63" s="7"/>
      <c r="J63" s="8">
        <v>11</v>
      </c>
      <c r="K63" s="11">
        <v>6532.9284576688233</v>
      </c>
      <c r="L63" s="12">
        <f t="shared" si="7"/>
        <v>2110.3220600205118</v>
      </c>
      <c r="M63" s="12">
        <f t="shared" si="5"/>
        <v>8643.2505176893355</v>
      </c>
      <c r="N63" s="11">
        <v>1216.037516507103</v>
      </c>
      <c r="O63" s="13"/>
    </row>
    <row r="64" spans="1:15" ht="16.899999999999999" customHeight="1" x14ac:dyDescent="0.25">
      <c r="A64" s="7"/>
      <c r="B64" s="8">
        <v>12</v>
      </c>
      <c r="C64" s="11">
        <v>7323.6418929664223</v>
      </c>
      <c r="D64" s="12">
        <f t="shared" si="6"/>
        <v>2126.327207045184</v>
      </c>
      <c r="E64" s="12">
        <f t="shared" si="4"/>
        <v>9449.9691000116072</v>
      </c>
      <c r="F64" s="11">
        <v>1328.9781180322209</v>
      </c>
      <c r="G64" s="13"/>
      <c r="H64" s="14"/>
      <c r="I64" s="7"/>
      <c r="J64" s="8">
        <v>12</v>
      </c>
      <c r="K64" s="11">
        <v>6588.8796648436228</v>
      </c>
      <c r="L64" s="12">
        <f t="shared" si="7"/>
        <v>2110.3220600205118</v>
      </c>
      <c r="M64" s="12">
        <f t="shared" si="5"/>
        <v>8699.201724864135</v>
      </c>
      <c r="N64" s="11">
        <v>1223.8706855115749</v>
      </c>
      <c r="O64" s="13"/>
    </row>
    <row r="65" spans="1:15" ht="16.899999999999999" customHeight="1" x14ac:dyDescent="0.25">
      <c r="A65" s="7"/>
      <c r="B65" s="8">
        <v>13</v>
      </c>
      <c r="C65" s="11">
        <v>7386.6317381440222</v>
      </c>
      <c r="D65" s="12">
        <f t="shared" si="6"/>
        <v>2126.327207045184</v>
      </c>
      <c r="E65" s="12">
        <f t="shared" si="4"/>
        <v>9512.9589451892061</v>
      </c>
      <c r="F65" s="11">
        <v>1337.796696357085</v>
      </c>
      <c r="G65" s="13"/>
      <c r="H65" s="14"/>
      <c r="I65" s="7"/>
      <c r="J65" s="8">
        <v>13</v>
      </c>
      <c r="K65" s="11">
        <v>6644.7115730692221</v>
      </c>
      <c r="L65" s="12">
        <f t="shared" si="7"/>
        <v>2110.3220600205118</v>
      </c>
      <c r="M65" s="12">
        <f t="shared" si="5"/>
        <v>8755.0336330897335</v>
      </c>
      <c r="N65" s="11">
        <v>1231.6871526631589</v>
      </c>
      <c r="O65" s="13"/>
    </row>
    <row r="66" spans="1:15" ht="16.899999999999999" customHeight="1" x14ac:dyDescent="0.25">
      <c r="A66" s="7"/>
      <c r="B66" s="8">
        <v>14</v>
      </c>
      <c r="C66" s="11">
        <v>7449.6215833216229</v>
      </c>
      <c r="D66" s="12">
        <f t="shared" si="6"/>
        <v>2126.327207045184</v>
      </c>
      <c r="E66" s="12">
        <f t="shared" si="4"/>
        <v>9575.9487903668069</v>
      </c>
      <c r="F66" s="11">
        <v>1346.6152746819489</v>
      </c>
      <c r="G66" s="13"/>
      <c r="H66" s="14"/>
      <c r="I66" s="7"/>
      <c r="J66" s="8">
        <v>14</v>
      </c>
      <c r="K66" s="11">
        <v>6700.6627802440235</v>
      </c>
      <c r="L66" s="12">
        <f t="shared" si="7"/>
        <v>2110.3220600205118</v>
      </c>
      <c r="M66" s="12">
        <f t="shared" si="5"/>
        <v>8810.9848402645348</v>
      </c>
      <c r="N66" s="11">
        <v>1239.5203216676309</v>
      </c>
      <c r="O66" s="13"/>
    </row>
    <row r="67" spans="1:15" ht="16.899999999999999" customHeight="1" x14ac:dyDescent="0.25">
      <c r="A67" s="7"/>
      <c r="B67" s="8">
        <v>15</v>
      </c>
      <c r="C67" s="11">
        <v>7512.4921295500226</v>
      </c>
      <c r="D67" s="12">
        <f t="shared" si="6"/>
        <v>2126.327207045184</v>
      </c>
      <c r="E67" s="12">
        <f t="shared" si="4"/>
        <v>9638.8193365952066</v>
      </c>
      <c r="F67" s="11">
        <v>1355.417151153925</v>
      </c>
      <c r="G67" s="13"/>
      <c r="H67" s="14"/>
      <c r="I67" s="7"/>
      <c r="J67" s="8">
        <v>15</v>
      </c>
      <c r="K67" s="11">
        <v>6756.4946884696228</v>
      </c>
      <c r="L67" s="12">
        <f t="shared" si="7"/>
        <v>2110.3220600205118</v>
      </c>
      <c r="M67" s="12">
        <f t="shared" si="5"/>
        <v>8866.8167484901351</v>
      </c>
      <c r="N67" s="11">
        <v>1247.3367888192149</v>
      </c>
      <c r="O67" s="13"/>
    </row>
    <row r="68" spans="1:15" ht="16.899999999999999" customHeight="1" x14ac:dyDescent="0.25">
      <c r="A68" s="7"/>
      <c r="B68" s="8">
        <v>16</v>
      </c>
      <c r="C68" s="11">
        <v>7575.4819747276224</v>
      </c>
      <c r="D68" s="12">
        <f t="shared" si="6"/>
        <v>2126.327207045184</v>
      </c>
      <c r="E68" s="12">
        <f t="shared" si="4"/>
        <v>9701.8091817728055</v>
      </c>
      <c r="F68" s="11">
        <v>1364.2357294787889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7638.4718199052231</v>
      </c>
      <c r="D69" s="12">
        <f t="shared" si="6"/>
        <v>2126.327207045184</v>
      </c>
      <c r="E69" s="12">
        <f t="shared" si="4"/>
        <v>9764.799026950408</v>
      </c>
      <c r="F69" s="11">
        <v>1373.054307803653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7701.3423661336228</v>
      </c>
      <c r="D70" s="12">
        <f t="shared" si="6"/>
        <v>2126.327207045184</v>
      </c>
      <c r="E70" s="12">
        <f t="shared" si="4"/>
        <v>9827.6695731788059</v>
      </c>
      <c r="F70" s="11">
        <v>1381.8561842756289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7764.3322113112235</v>
      </c>
      <c r="D71" s="12">
        <f t="shared" si="6"/>
        <v>2126.327207045184</v>
      </c>
      <c r="E71" s="12">
        <f t="shared" si="4"/>
        <v>9890.6594183564084</v>
      </c>
      <c r="F71" s="11">
        <v>1390.6747626004931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7827.3220564888234</v>
      </c>
      <c r="D72" s="12">
        <f t="shared" si="6"/>
        <v>2126.327207045184</v>
      </c>
      <c r="E72" s="12">
        <f t="shared" si="4"/>
        <v>9953.6492635340073</v>
      </c>
      <c r="F72" s="11">
        <v>1399.493340925357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105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ht="14.25" customHeight="1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15" customHeight="1" x14ac:dyDescent="0.5">
      <c r="A77" s="95" t="s">
        <v>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שנייה בגין הסכם השכר עם הסגל האקדמי הזוטר באוניברסיטאות, החל מ-1.7.2019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81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</row>
    <row r="81" spans="1:15" ht="25.15" customHeight="1" x14ac:dyDescent="0.4">
      <c r="A81" s="56"/>
      <c r="B81" s="2" t="s">
        <v>15</v>
      </c>
      <c r="C81" s="56"/>
      <c r="D81" s="56"/>
      <c r="E81" s="56"/>
      <c r="F81" s="56"/>
      <c r="G81" s="56"/>
      <c r="H81" s="56"/>
      <c r="I81" s="56"/>
      <c r="J81" s="56"/>
      <c r="K81" s="56"/>
      <c r="L81" s="4" t="str">
        <f>$F$5</f>
        <v>מעודכן ליולי 2019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56"/>
      <c r="D82" s="56"/>
      <c r="E82" s="56"/>
      <c r="F82" s="56"/>
      <c r="G82" s="56"/>
      <c r="H82" s="56"/>
      <c r="I82" s="56"/>
      <c r="J82" s="23" t="s">
        <v>17</v>
      </c>
      <c r="K82" s="56"/>
      <c r="L82" s="56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5388.6977456792383</v>
      </c>
      <c r="D84" s="33">
        <v>754.41768439509349</v>
      </c>
      <c r="E84" s="56"/>
      <c r="F84" s="56"/>
      <c r="G84" s="56"/>
      <c r="H84" s="56"/>
      <c r="I84" s="56"/>
      <c r="J84" s="31">
        <v>0</v>
      </c>
      <c r="K84" s="32">
        <v>5691.7111116997794</v>
      </c>
      <c r="L84" s="33">
        <v>796.83955563796917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5442.6238531913687</v>
      </c>
      <c r="D85" s="36">
        <v>761.9673394467917</v>
      </c>
      <c r="E85" s="56"/>
      <c r="F85" s="56"/>
      <c r="G85" s="56"/>
      <c r="H85" s="56"/>
      <c r="I85" s="56"/>
      <c r="J85" s="31">
        <v>1</v>
      </c>
      <c r="K85" s="35">
        <v>5748.5719733622282</v>
      </c>
      <c r="L85" s="36">
        <v>804.80007627071222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5497.039086395218</v>
      </c>
      <c r="D86" s="36">
        <v>769.5854720953306</v>
      </c>
      <c r="E86" s="56"/>
      <c r="F86" s="56"/>
      <c r="G86" s="56"/>
      <c r="H86" s="56"/>
      <c r="I86" s="56"/>
      <c r="J86" s="31">
        <v>2</v>
      </c>
      <c r="K86" s="35">
        <v>5806.0442421393291</v>
      </c>
      <c r="L86" s="36">
        <v>812.84619389950603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5552.0657267137194</v>
      </c>
      <c r="D87" s="36">
        <v>777.28920173992071</v>
      </c>
      <c r="E87" s="56"/>
      <c r="F87" s="56"/>
      <c r="G87" s="56"/>
      <c r="H87" s="56"/>
      <c r="I87" s="56"/>
      <c r="J87" s="31">
        <v>3</v>
      </c>
      <c r="K87" s="35">
        <v>5864.1279180310803</v>
      </c>
      <c r="L87" s="36">
        <v>820.97790852435128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5607.5814927239389</v>
      </c>
      <c r="D88" s="36">
        <v>785.06140898135152</v>
      </c>
      <c r="E88" s="56"/>
      <c r="F88" s="56"/>
      <c r="G88" s="56"/>
      <c r="H88" s="56"/>
      <c r="I88" s="56"/>
      <c r="J88" s="31">
        <v>4</v>
      </c>
      <c r="K88" s="35">
        <v>5922.8230010374791</v>
      </c>
      <c r="L88" s="36">
        <v>829.19522014524716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5663.7086658488097</v>
      </c>
      <c r="D89" s="36">
        <v>792.91921321883342</v>
      </c>
      <c r="E89" s="56"/>
      <c r="F89" s="56"/>
      <c r="G89" s="56"/>
      <c r="H89" s="56"/>
      <c r="I89" s="56"/>
      <c r="J89" s="31">
        <v>5</v>
      </c>
      <c r="K89" s="35">
        <v>5982.0072097355996</v>
      </c>
      <c r="L89" s="36">
        <v>837.48100936298408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5720.3249646653994</v>
      </c>
      <c r="D90" s="36">
        <v>800.84549505315579</v>
      </c>
      <c r="E90" s="56"/>
      <c r="F90" s="56"/>
      <c r="G90" s="56"/>
      <c r="H90" s="56"/>
      <c r="I90" s="56"/>
      <c r="J90" s="31">
        <v>6</v>
      </c>
      <c r="K90" s="35">
        <v>6041.8028255483687</v>
      </c>
      <c r="L90" s="36">
        <v>845.85239557677176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5777.5526705966386</v>
      </c>
      <c r="D91" s="36">
        <v>808.85737388352959</v>
      </c>
      <c r="E91" s="56"/>
      <c r="F91" s="56"/>
      <c r="G91" s="56"/>
      <c r="H91" s="56"/>
      <c r="I91" s="56"/>
      <c r="J91" s="31">
        <v>7</v>
      </c>
      <c r="K91" s="35">
        <v>6102.2098484757898</v>
      </c>
      <c r="L91" s="36">
        <v>854.30937878661064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5835.2695022195994</v>
      </c>
      <c r="D92" s="36">
        <v>816.93773031074386</v>
      </c>
      <c r="E92" s="56"/>
      <c r="F92" s="56"/>
      <c r="G92" s="56"/>
      <c r="H92" s="56"/>
      <c r="I92" s="56"/>
      <c r="J92" s="31">
        <v>8</v>
      </c>
      <c r="K92" s="35">
        <v>6163.2282785178586</v>
      </c>
      <c r="L92" s="36">
        <v>862.85195899250027</v>
      </c>
      <c r="M92" s="56"/>
      <c r="N92" s="56"/>
      <c r="O92" s="56"/>
    </row>
    <row r="93" spans="1:15" x14ac:dyDescent="0.25">
      <c r="A93" s="81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</row>
    <row r="94" spans="1:15" x14ac:dyDescent="0.25">
      <c r="A94" s="81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</row>
    <row r="95" spans="1:15" ht="22.9" customHeight="1" x14ac:dyDescent="0.35">
      <c r="A95" s="56"/>
      <c r="B95" s="23" t="s">
        <v>18</v>
      </c>
      <c r="C95" s="56"/>
      <c r="D95" s="56"/>
      <c r="E95" s="56"/>
      <c r="F95" s="56"/>
      <c r="G95" s="56"/>
      <c r="H95" s="56"/>
      <c r="I95" s="56"/>
      <c r="J95" s="23" t="s">
        <v>19</v>
      </c>
      <c r="K95" s="56"/>
      <c r="L95" s="56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6212.507691958649</v>
      </c>
      <c r="D97" s="33">
        <v>869.75107687421087</v>
      </c>
      <c r="E97" s="56"/>
      <c r="F97" s="56"/>
      <c r="G97" s="56"/>
      <c r="H97" s="56"/>
      <c r="I97" s="56"/>
      <c r="J97" s="31">
        <v>0</v>
      </c>
      <c r="K97" s="32">
        <v>6640.1258279448584</v>
      </c>
      <c r="L97" s="33">
        <v>929.61761591228026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6274.6266548070889</v>
      </c>
      <c r="D98" s="36">
        <v>878.44773167299263</v>
      </c>
      <c r="E98" s="56"/>
      <c r="F98" s="56"/>
      <c r="G98" s="56"/>
      <c r="H98" s="56"/>
      <c r="I98" s="56"/>
      <c r="J98" s="31">
        <v>1</v>
      </c>
      <c r="K98" s="35">
        <v>6706.5246405958478</v>
      </c>
      <c r="L98" s="36">
        <v>938.91344968341889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6337.3570247701782</v>
      </c>
      <c r="D99" s="36">
        <v>887.22998346782515</v>
      </c>
      <c r="E99" s="56"/>
      <c r="F99" s="56"/>
      <c r="G99" s="56"/>
      <c r="H99" s="56"/>
      <c r="I99" s="56"/>
      <c r="J99" s="31">
        <v>2</v>
      </c>
      <c r="K99" s="35">
        <v>6773.5348603614893</v>
      </c>
      <c r="L99" s="36">
        <v>948.29488045060862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6400.6988018479178</v>
      </c>
      <c r="D100" s="36">
        <v>896.09783225870854</v>
      </c>
      <c r="E100" s="56"/>
      <c r="F100" s="56"/>
      <c r="G100" s="56"/>
      <c r="H100" s="56"/>
      <c r="I100" s="56"/>
      <c r="J100" s="31">
        <v>3</v>
      </c>
      <c r="K100" s="35">
        <v>6841.2787686647089</v>
      </c>
      <c r="L100" s="36">
        <v>957.77902761305927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6464.6519860403077</v>
      </c>
      <c r="D101" s="36">
        <v>905.05127804564324</v>
      </c>
      <c r="E101" s="56"/>
      <c r="F101" s="56"/>
      <c r="G101" s="56"/>
      <c r="H101" s="56"/>
      <c r="I101" s="56"/>
      <c r="J101" s="31">
        <v>4</v>
      </c>
      <c r="K101" s="35">
        <v>6909.6340840825796</v>
      </c>
      <c r="L101" s="36">
        <v>967.34877177156125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6529.3388587702802</v>
      </c>
      <c r="D102" s="36">
        <v>914.10744022783922</v>
      </c>
      <c r="E102" s="56"/>
      <c r="F102" s="56"/>
      <c r="G102" s="56"/>
      <c r="H102" s="56"/>
      <c r="I102" s="56"/>
      <c r="J102" s="31">
        <v>5</v>
      </c>
      <c r="K102" s="35">
        <v>6978.7230880380293</v>
      </c>
      <c r="L102" s="36">
        <v>977.02123232532426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6594.6371386148994</v>
      </c>
      <c r="D103" s="36">
        <v>923.24919940608595</v>
      </c>
      <c r="E103" s="56"/>
      <c r="F103" s="56"/>
      <c r="G103" s="56"/>
      <c r="H103" s="56"/>
      <c r="I103" s="56"/>
      <c r="J103" s="31">
        <v>6</v>
      </c>
      <c r="K103" s="35">
        <v>7048.5457805310589</v>
      </c>
      <c r="L103" s="36">
        <v>986.79640927434832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6660.546825574168</v>
      </c>
      <c r="D104" s="36">
        <v>932.47655558038366</v>
      </c>
      <c r="E104" s="56"/>
      <c r="F104" s="56"/>
      <c r="G104" s="56"/>
      <c r="H104" s="56"/>
      <c r="I104" s="56"/>
      <c r="J104" s="31">
        <v>7</v>
      </c>
      <c r="K104" s="35">
        <v>7118.9798801387387</v>
      </c>
      <c r="L104" s="36">
        <v>996.65718321942359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6727.1902010710182</v>
      </c>
      <c r="D105" s="36">
        <v>941.80662814994253</v>
      </c>
      <c r="E105" s="56"/>
      <c r="F105" s="56"/>
      <c r="G105" s="56"/>
      <c r="H105" s="56"/>
      <c r="I105" s="56"/>
      <c r="J105" s="31">
        <v>8</v>
      </c>
      <c r="K105" s="35">
        <v>7190.1476682839993</v>
      </c>
      <c r="L105" s="36">
        <v>1006.62067355976</v>
      </c>
      <c r="M105" s="56"/>
      <c r="N105" s="56"/>
      <c r="O105" s="56"/>
    </row>
    <row r="106" spans="1:15" x14ac:dyDescent="0.25">
      <c r="A106" s="81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</row>
    <row r="107" spans="1:15" x14ac:dyDescent="0.25">
      <c r="A107" s="81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</row>
    <row r="108" spans="1:15" ht="25.15" customHeight="1" x14ac:dyDescent="0.4">
      <c r="A108" s="1"/>
      <c r="B108" s="2" t="s">
        <v>20</v>
      </c>
      <c r="C108" s="25"/>
      <c r="D108" s="26"/>
      <c r="E108" s="25"/>
      <c r="F108" s="4" t="str">
        <f>$F$5</f>
        <v>מעודכן ליולי 2019</v>
      </c>
      <c r="G108" s="25"/>
      <c r="H108" s="1"/>
      <c r="I108" s="1"/>
      <c r="J108" s="2" t="s">
        <v>20</v>
      </c>
      <c r="K108" s="25"/>
      <c r="L108" s="26"/>
      <c r="M108" s="25"/>
      <c r="N108" s="4" t="str">
        <f>$F$5</f>
        <v>מעודכן ליולי 2019</v>
      </c>
      <c r="O108" s="27"/>
    </row>
    <row r="109" spans="1:15" ht="22.9" customHeight="1" x14ac:dyDescent="0.35">
      <c r="A109" s="1"/>
      <c r="B109" s="23" t="s">
        <v>21</v>
      </c>
      <c r="C109" s="28"/>
      <c r="D109" s="28"/>
      <c r="E109" s="5"/>
      <c r="F109" s="55"/>
      <c r="G109" s="5"/>
      <c r="H109" s="1"/>
      <c r="I109" s="1"/>
      <c r="J109" s="23" t="s">
        <v>22</v>
      </c>
      <c r="K109" s="28"/>
      <c r="L109" s="28"/>
      <c r="M109" s="5"/>
      <c r="N109" s="55"/>
      <c r="O109" s="6"/>
    </row>
    <row r="110" spans="1:15" ht="33.6" customHeight="1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30"/>
      <c r="H110" s="1"/>
      <c r="I110" s="1"/>
      <c r="J110" s="29" t="s">
        <v>5</v>
      </c>
      <c r="K110" s="29" t="s">
        <v>23</v>
      </c>
      <c r="L110" s="29" t="s">
        <v>7</v>
      </c>
      <c r="M110" s="47" t="s">
        <v>8</v>
      </c>
      <c r="N110" s="29" t="s">
        <v>9</v>
      </c>
      <c r="O110" s="1"/>
    </row>
    <row r="111" spans="1:15" ht="16.899999999999999" customHeight="1" x14ac:dyDescent="0.25">
      <c r="A111" s="1"/>
      <c r="B111" s="31">
        <v>0</v>
      </c>
      <c r="C111" s="32">
        <v>3559.4473052818121</v>
      </c>
      <c r="D111" s="33">
        <v>1217.2906879520399</v>
      </c>
      <c r="E111" s="32">
        <v>4776.7379932338517</v>
      </c>
      <c r="F111" s="32">
        <v>677.51427201467504</v>
      </c>
      <c r="G111" s="34"/>
      <c r="H111" s="1"/>
      <c r="I111" s="1"/>
      <c r="J111" s="31">
        <v>0</v>
      </c>
      <c r="K111" s="32">
        <v>3630.063335787022</v>
      </c>
      <c r="L111" s="33">
        <v>1243.1904898233599</v>
      </c>
      <c r="M111" s="32">
        <v>4873.2538256103817</v>
      </c>
      <c r="N111" s="32">
        <v>691.02648854738914</v>
      </c>
      <c r="O111" s="1"/>
    </row>
    <row r="112" spans="1:15" ht="16.899999999999999" customHeight="1" x14ac:dyDescent="0.25">
      <c r="A112" s="1"/>
      <c r="B112" s="31">
        <v>1</v>
      </c>
      <c r="C112" s="35">
        <v>3591.6878463031121</v>
      </c>
      <c r="D112" s="36">
        <v>1217.2906879520399</v>
      </c>
      <c r="E112" s="35">
        <v>4808.9785342551522</v>
      </c>
      <c r="F112" s="35">
        <v>682.0279477576571</v>
      </c>
      <c r="G112" s="24"/>
      <c r="H112" s="1"/>
      <c r="I112" s="1"/>
      <c r="J112" s="31">
        <v>1</v>
      </c>
      <c r="K112" s="35">
        <v>3662.9898457662221</v>
      </c>
      <c r="L112" s="36">
        <v>1243.1904898233599</v>
      </c>
      <c r="M112" s="35">
        <v>4906.1803355895818</v>
      </c>
      <c r="N112" s="35">
        <v>695.63619994447708</v>
      </c>
      <c r="O112" s="1"/>
    </row>
    <row r="113" spans="1:15" ht="16.899999999999999" customHeight="1" x14ac:dyDescent="0.25">
      <c r="A113" s="1"/>
      <c r="B113" s="31">
        <v>2</v>
      </c>
      <c r="C113" s="35">
        <v>3623.9283873244131</v>
      </c>
      <c r="D113" s="36">
        <v>1217.2906879520399</v>
      </c>
      <c r="E113" s="35">
        <v>4841.2190752764527</v>
      </c>
      <c r="F113" s="35">
        <v>686.54162350063893</v>
      </c>
      <c r="G113" s="24"/>
      <c r="H113" s="1"/>
      <c r="I113" s="1"/>
      <c r="J113" s="31">
        <v>2</v>
      </c>
      <c r="K113" s="35">
        <v>3695.9163557454222</v>
      </c>
      <c r="L113" s="36">
        <v>1243.1904898233599</v>
      </c>
      <c r="M113" s="35">
        <v>4939.1068455687819</v>
      </c>
      <c r="N113" s="35">
        <v>700.24591134156515</v>
      </c>
      <c r="O113" s="1"/>
    </row>
    <row r="114" spans="1:15" ht="16.899999999999999" customHeight="1" x14ac:dyDescent="0.25">
      <c r="A114" s="1"/>
      <c r="B114" s="31">
        <v>3</v>
      </c>
      <c r="C114" s="35">
        <v>3656.1689283457122</v>
      </c>
      <c r="D114" s="36">
        <v>1217.2906879520399</v>
      </c>
      <c r="E114" s="35">
        <v>4873.4596162977523</v>
      </c>
      <c r="F114" s="35">
        <v>691.05529924362099</v>
      </c>
      <c r="G114" s="24"/>
      <c r="H114" s="1"/>
      <c r="I114" s="1"/>
      <c r="J114" s="31">
        <v>3</v>
      </c>
      <c r="K114" s="35">
        <v>3728.8428657246218</v>
      </c>
      <c r="L114" s="36">
        <v>1243.1904898233599</v>
      </c>
      <c r="M114" s="35">
        <v>4972.033355547982</v>
      </c>
      <c r="N114" s="35">
        <v>704.8556227386531</v>
      </c>
      <c r="O114" s="1"/>
    </row>
    <row r="115" spans="1:15" ht="16.899999999999999" customHeight="1" x14ac:dyDescent="0.25">
      <c r="A115" s="1"/>
      <c r="B115" s="31">
        <v>4</v>
      </c>
      <c r="C115" s="35">
        <v>3688.4094693670122</v>
      </c>
      <c r="D115" s="36">
        <v>1217.2906879520399</v>
      </c>
      <c r="E115" s="35">
        <v>4905.7001573190519</v>
      </c>
      <c r="F115" s="35">
        <v>695.56897498660305</v>
      </c>
      <c r="G115" s="24"/>
      <c r="H115" s="1"/>
      <c r="I115" s="1"/>
      <c r="J115" s="31">
        <v>4</v>
      </c>
      <c r="K115" s="35">
        <v>3761.7693757038219</v>
      </c>
      <c r="L115" s="36">
        <v>1243.1904898233599</v>
      </c>
      <c r="M115" s="35">
        <v>5004.959865527182</v>
      </c>
      <c r="N115" s="35">
        <v>709.46533413574105</v>
      </c>
      <c r="O115" s="1"/>
    </row>
    <row r="116" spans="1:15" ht="16.899999999999999" customHeight="1" x14ac:dyDescent="0.25">
      <c r="A116" s="1"/>
      <c r="B116" s="31">
        <v>5</v>
      </c>
      <c r="C116" s="35">
        <v>3720.6500103883118</v>
      </c>
      <c r="D116" s="36">
        <v>1217.2906879520399</v>
      </c>
      <c r="E116" s="35">
        <v>4937.9406983403514</v>
      </c>
      <c r="F116" s="35">
        <v>700.082650729585</v>
      </c>
      <c r="G116" s="24"/>
      <c r="H116" s="1"/>
      <c r="I116" s="1"/>
      <c r="J116" s="31">
        <v>5</v>
      </c>
      <c r="K116" s="35">
        <v>3794.695885683022</v>
      </c>
      <c r="L116" s="36">
        <v>1243.1904898233599</v>
      </c>
      <c r="M116" s="35">
        <v>5037.8863755063812</v>
      </c>
      <c r="N116" s="35">
        <v>714.07504553282911</v>
      </c>
      <c r="O116" s="1"/>
    </row>
    <row r="117" spans="1:15" ht="16.899999999999999" customHeight="1" x14ac:dyDescent="0.25">
      <c r="A117" s="1"/>
      <c r="B117" s="31">
        <v>6</v>
      </c>
      <c r="C117" s="35">
        <v>3752.8905514096118</v>
      </c>
      <c r="D117" s="36">
        <v>1217.2906879520399</v>
      </c>
      <c r="E117" s="35">
        <v>4970.1812393616519</v>
      </c>
      <c r="F117" s="35">
        <v>704.59632647256706</v>
      </c>
      <c r="G117" s="24"/>
      <c r="H117" s="1"/>
      <c r="I117" s="1"/>
      <c r="J117" s="31">
        <v>6</v>
      </c>
      <c r="K117" s="35">
        <v>3827.6223956622221</v>
      </c>
      <c r="L117" s="36">
        <v>1243.1904898233599</v>
      </c>
      <c r="M117" s="35">
        <v>5070.8128854855822</v>
      </c>
      <c r="N117" s="35">
        <v>718.68475692991717</v>
      </c>
      <c r="O117" s="1"/>
    </row>
    <row r="118" spans="1:15" ht="16.899999999999999" customHeight="1" x14ac:dyDescent="0.25">
      <c r="A118" s="1"/>
      <c r="B118" s="31">
        <v>7</v>
      </c>
      <c r="C118" s="35">
        <v>3785.1310924309132</v>
      </c>
      <c r="D118" s="36">
        <v>1217.2906879520399</v>
      </c>
      <c r="E118" s="35">
        <v>5002.4217803829524</v>
      </c>
      <c r="F118" s="35">
        <v>709.110002215549</v>
      </c>
      <c r="G118" s="24"/>
      <c r="H118" s="1"/>
      <c r="I118" s="1"/>
      <c r="J118" s="31">
        <v>7</v>
      </c>
      <c r="K118" s="35">
        <v>3860.5489056414231</v>
      </c>
      <c r="L118" s="36">
        <v>1243.1904898233599</v>
      </c>
      <c r="M118" s="35">
        <v>5103.7393954647823</v>
      </c>
      <c r="N118" s="35">
        <v>723.29446832700535</v>
      </c>
      <c r="O118" s="1"/>
    </row>
    <row r="119" spans="1:15" ht="16.899999999999999" customHeight="1" x14ac:dyDescent="0.25">
      <c r="A119" s="1"/>
      <c r="B119" s="31">
        <v>8</v>
      </c>
      <c r="C119" s="35">
        <v>3817.3716334522119</v>
      </c>
      <c r="D119" s="36">
        <v>1217.2906879520399</v>
      </c>
      <c r="E119" s="35">
        <v>5034.662321404252</v>
      </c>
      <c r="F119" s="35">
        <v>713.62367795853095</v>
      </c>
      <c r="G119" s="24"/>
      <c r="H119" s="1"/>
      <c r="I119" s="1"/>
      <c r="J119" s="31">
        <v>8</v>
      </c>
      <c r="K119" s="35">
        <v>3893.4754156206218</v>
      </c>
      <c r="L119" s="36">
        <v>1243.1904898233599</v>
      </c>
      <c r="M119" s="35">
        <v>5136.6659054439824</v>
      </c>
      <c r="N119" s="35">
        <v>727.90417972409307</v>
      </c>
      <c r="O119" s="1"/>
    </row>
    <row r="120" spans="1:15" ht="16.899999999999999" customHeight="1" x14ac:dyDescent="0.25">
      <c r="A120" s="1"/>
      <c r="B120" s="31">
        <v>9</v>
      </c>
      <c r="C120" s="35">
        <v>3849.6121744735119</v>
      </c>
      <c r="D120" s="36">
        <v>1217.2906879520399</v>
      </c>
      <c r="E120" s="35">
        <v>5066.9028624255516</v>
      </c>
      <c r="F120" s="35">
        <v>718.13735370151301</v>
      </c>
      <c r="G120" s="24"/>
      <c r="H120" s="1"/>
      <c r="I120" s="1"/>
      <c r="J120" s="31">
        <v>9</v>
      </c>
      <c r="K120" s="35">
        <v>3926.4019255998219</v>
      </c>
      <c r="L120" s="36">
        <v>1243.1904898233599</v>
      </c>
      <c r="M120" s="35">
        <v>5169.5924154231816</v>
      </c>
      <c r="N120" s="35">
        <v>732.51389112118125</v>
      </c>
      <c r="O120" s="1"/>
    </row>
    <row r="121" spans="1:15" ht="16.899999999999999" customHeight="1" x14ac:dyDescent="0.25">
      <c r="A121" s="1"/>
      <c r="B121" s="31">
        <v>10</v>
      </c>
      <c r="C121" s="35">
        <v>3881.8527154948119</v>
      </c>
      <c r="D121" s="36">
        <v>1217.2906879520399</v>
      </c>
      <c r="E121" s="35">
        <v>5099.1434034468521</v>
      </c>
      <c r="F121" s="35">
        <v>722.65102944449507</v>
      </c>
      <c r="G121" s="24"/>
      <c r="H121" s="1"/>
      <c r="I121" s="1"/>
      <c r="J121" s="31">
        <v>10</v>
      </c>
      <c r="K121" s="35">
        <v>3959.328435579022</v>
      </c>
      <c r="L121" s="36">
        <v>1243.1904898233599</v>
      </c>
      <c r="M121" s="35">
        <v>5202.5189254023826</v>
      </c>
      <c r="N121" s="35">
        <v>737.12360251826919</v>
      </c>
      <c r="O121" s="1"/>
    </row>
    <row r="122" spans="1:15" ht="16.899999999999999" customHeight="1" x14ac:dyDescent="0.25">
      <c r="A122" s="1"/>
      <c r="B122" s="31">
        <v>11</v>
      </c>
      <c r="C122" s="35">
        <v>3914.093256516112</v>
      </c>
      <c r="D122" s="36">
        <v>1217.2906879520399</v>
      </c>
      <c r="E122" s="35">
        <v>5131.3839444681516</v>
      </c>
      <c r="F122" s="35">
        <v>727.1647051874769</v>
      </c>
      <c r="G122" s="24"/>
      <c r="H122" s="1"/>
      <c r="I122" s="1"/>
      <c r="J122" s="31">
        <v>11</v>
      </c>
      <c r="K122" s="35">
        <v>3992.2549455582221</v>
      </c>
      <c r="L122" s="36">
        <v>1243.1904898233599</v>
      </c>
      <c r="M122" s="35">
        <v>5235.4454353815818</v>
      </c>
      <c r="N122" s="35">
        <v>741.73331391535726</v>
      </c>
      <c r="O122" s="1"/>
    </row>
    <row r="123" spans="1:15" ht="16.899999999999999" customHeight="1" x14ac:dyDescent="0.25">
      <c r="A123" s="1"/>
      <c r="B123" s="31">
        <v>12</v>
      </c>
      <c r="C123" s="35">
        <v>3946.3337975374129</v>
      </c>
      <c r="D123" s="36">
        <v>1217.2906879520399</v>
      </c>
      <c r="E123" s="35">
        <v>5163.624485489453</v>
      </c>
      <c r="F123" s="35">
        <v>731.67838093045907</v>
      </c>
      <c r="G123" s="24"/>
      <c r="H123" s="1"/>
      <c r="I123" s="1"/>
      <c r="J123" s="31">
        <v>12</v>
      </c>
      <c r="K123" s="35">
        <v>4025.1814555374222</v>
      </c>
      <c r="L123" s="36">
        <v>1243.1904898233599</v>
      </c>
      <c r="M123" s="35">
        <v>5268.3719453607819</v>
      </c>
      <c r="N123" s="35">
        <v>746.34302531244521</v>
      </c>
      <c r="O123" s="1"/>
    </row>
    <row r="124" spans="1:15" ht="16.899999999999999" customHeight="1" x14ac:dyDescent="0.25">
      <c r="A124" s="1"/>
      <c r="B124" s="31">
        <v>13</v>
      </c>
      <c r="C124" s="35">
        <v>3978.574338558712</v>
      </c>
      <c r="D124" s="36">
        <v>1217.2906879520399</v>
      </c>
      <c r="E124" s="35">
        <v>5195.8650265107526</v>
      </c>
      <c r="F124" s="35">
        <v>736.19205667344102</v>
      </c>
      <c r="G124" s="24"/>
      <c r="H124" s="1"/>
      <c r="I124" s="1"/>
      <c r="J124" s="31">
        <v>13</v>
      </c>
      <c r="K124" s="35">
        <v>4058.1079655166218</v>
      </c>
      <c r="L124" s="36">
        <v>1243.1904898233599</v>
      </c>
      <c r="M124" s="35">
        <v>5301.298455339982</v>
      </c>
      <c r="N124" s="35">
        <v>750.95273670953316</v>
      </c>
      <c r="O124" s="1"/>
    </row>
    <row r="125" spans="1:15" ht="16.899999999999999" customHeight="1" x14ac:dyDescent="0.25">
      <c r="A125" s="1"/>
      <c r="B125" s="31">
        <v>14</v>
      </c>
      <c r="C125" s="35">
        <v>4010.814879580013</v>
      </c>
      <c r="D125" s="36">
        <v>1217.2906879520399</v>
      </c>
      <c r="E125" s="35">
        <v>5228.1055675320522</v>
      </c>
      <c r="F125" s="35">
        <v>740.70573241642307</v>
      </c>
      <c r="G125" s="24"/>
      <c r="H125" s="1"/>
      <c r="I125" s="1"/>
      <c r="J125" s="31">
        <v>14</v>
      </c>
      <c r="K125" s="35">
        <v>4091.0344754958219</v>
      </c>
      <c r="L125" s="36">
        <v>1243.1904898233599</v>
      </c>
      <c r="M125" s="35">
        <v>5334.224965319182</v>
      </c>
      <c r="N125" s="35">
        <v>755.56244810662122</v>
      </c>
      <c r="O125" s="1"/>
    </row>
    <row r="126" spans="1:15" ht="16.899999999999999" customHeight="1" x14ac:dyDescent="0.25">
      <c r="A126" s="1" t="s">
        <v>23</v>
      </c>
      <c r="B126" s="31">
        <v>15</v>
      </c>
      <c r="C126" s="35">
        <v>4043.055420601313</v>
      </c>
      <c r="D126" s="36">
        <v>1217.2906879520399</v>
      </c>
      <c r="E126" s="35">
        <v>5260.3461085533527</v>
      </c>
      <c r="F126" s="35">
        <v>745.21940815940502</v>
      </c>
      <c r="G126" s="24"/>
      <c r="H126" s="1"/>
      <c r="I126" s="1"/>
      <c r="J126" s="31">
        <v>15</v>
      </c>
      <c r="K126" s="35">
        <v>4123.9609854750224</v>
      </c>
      <c r="L126" s="36">
        <v>1243.1904898233599</v>
      </c>
      <c r="M126" s="35">
        <v>5367.1514752983812</v>
      </c>
      <c r="N126" s="35">
        <v>760.17215950370905</v>
      </c>
      <c r="O126" s="1"/>
    </row>
    <row r="127" spans="1:15" x14ac:dyDescent="0.25">
      <c r="A127" s="9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8"/>
    </row>
    <row r="128" spans="1:15" x14ac:dyDescent="0.25">
      <c r="A128" s="79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</row>
    <row r="129" spans="1:15" ht="25.15" customHeight="1" x14ac:dyDescent="0.4">
      <c r="A129" s="1"/>
      <c r="B129" s="2" t="s">
        <v>24</v>
      </c>
      <c r="C129" s="37"/>
      <c r="D129" s="37"/>
      <c r="E129" s="38"/>
      <c r="F129" s="4" t="str">
        <f>$F$5</f>
        <v>מעודכן ליולי 2019</v>
      </c>
      <c r="G129" s="5"/>
      <c r="H129" s="1"/>
      <c r="I129" s="1"/>
      <c r="J129" s="2" t="s">
        <v>25</v>
      </c>
      <c r="K129" s="37"/>
      <c r="L129" s="37"/>
      <c r="M129" s="38"/>
      <c r="N129" s="4" t="str">
        <f>$F$5</f>
        <v>מעודכן ליולי 2019</v>
      </c>
      <c r="O129" s="5"/>
    </row>
    <row r="130" spans="1:15" s="54" customFormat="1" ht="33.6" customHeight="1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51"/>
      <c r="H130" s="52"/>
      <c r="I130" s="53"/>
      <c r="J130" s="49" t="s">
        <v>5</v>
      </c>
      <c r="K130" s="50" t="s">
        <v>6</v>
      </c>
      <c r="L130" s="49" t="s">
        <v>7</v>
      </c>
      <c r="M130" s="49" t="s">
        <v>8</v>
      </c>
      <c r="N130" s="49" t="s">
        <v>9</v>
      </c>
      <c r="O130" s="51"/>
    </row>
    <row r="131" spans="1:15" ht="16.899999999999999" customHeight="1" x14ac:dyDescent="0.25">
      <c r="A131" s="7"/>
      <c r="B131" s="8">
        <v>0</v>
      </c>
      <c r="C131" s="9">
        <v>7519.9212401026598</v>
      </c>
      <c r="D131" s="9">
        <v>2158.585642908864</v>
      </c>
      <c r="E131" s="9">
        <f t="shared" ref="E131:E161" si="8">SUM($C131:$D131)</f>
        <v>9678.5068830115233</v>
      </c>
      <c r="F131" s="9">
        <v>1363.654751864789</v>
      </c>
      <c r="G131" s="10"/>
      <c r="H131" s="14"/>
      <c r="I131" s="7"/>
      <c r="J131" s="8">
        <v>0</v>
      </c>
      <c r="K131" s="9">
        <v>5991.4631029522598</v>
      </c>
      <c r="L131" s="9">
        <v>2110.3220600205118</v>
      </c>
      <c r="M131" s="9">
        <f t="shared" ref="M131:M146" si="9">SUM($K131:$L131)</f>
        <v>8101.785162972772</v>
      </c>
      <c r="N131" s="9">
        <v>1142.9137110593631</v>
      </c>
      <c r="O131" s="10"/>
    </row>
    <row r="132" spans="1:15" ht="16.899999999999999" customHeight="1" x14ac:dyDescent="0.25">
      <c r="A132" s="7"/>
      <c r="B132" s="8">
        <v>1</v>
      </c>
      <c r="C132" s="11">
        <v>7587.2058474514588</v>
      </c>
      <c r="D132" s="11">
        <f t="shared" ref="D132:D161" si="10">$D$131</f>
        <v>2158.585642908864</v>
      </c>
      <c r="E132" s="11">
        <f t="shared" si="8"/>
        <v>9745.7914903603232</v>
      </c>
      <c r="F132" s="11">
        <v>1373.0745968936201</v>
      </c>
      <c r="G132" s="13"/>
      <c r="H132" s="14"/>
      <c r="I132" s="7"/>
      <c r="J132" s="8">
        <v>1</v>
      </c>
      <c r="K132" s="11">
        <v>6047.4143101270611</v>
      </c>
      <c r="L132" s="12">
        <f t="shared" ref="L132:L146" si="11">$L$131</f>
        <v>2110.3220600205118</v>
      </c>
      <c r="M132" s="11">
        <f t="shared" si="9"/>
        <v>8157.7363701475733</v>
      </c>
      <c r="N132" s="11">
        <v>1150.7468800638351</v>
      </c>
      <c r="O132" s="13"/>
    </row>
    <row r="133" spans="1:15" ht="16.899999999999999" customHeight="1" x14ac:dyDescent="0.25">
      <c r="A133" s="7"/>
      <c r="B133" s="8">
        <v>2</v>
      </c>
      <c r="C133" s="11">
        <v>7654.4904548002596</v>
      </c>
      <c r="D133" s="11">
        <f t="shared" si="10"/>
        <v>2158.585642908864</v>
      </c>
      <c r="E133" s="11">
        <f t="shared" si="8"/>
        <v>9813.0760977091231</v>
      </c>
      <c r="F133" s="11">
        <v>1382.494441922453</v>
      </c>
      <c r="G133" s="13"/>
      <c r="H133" s="14"/>
      <c r="I133" s="7"/>
      <c r="J133" s="8">
        <v>2</v>
      </c>
      <c r="K133" s="11">
        <v>6103.2462183526604</v>
      </c>
      <c r="L133" s="12">
        <f t="shared" si="11"/>
        <v>2110.3220600205118</v>
      </c>
      <c r="M133" s="11">
        <f t="shared" si="9"/>
        <v>8213.5682783731718</v>
      </c>
      <c r="N133" s="11">
        <v>1158.5633472154191</v>
      </c>
      <c r="O133" s="13"/>
    </row>
    <row r="134" spans="1:15" ht="16.899999999999999" customHeight="1" x14ac:dyDescent="0.25">
      <c r="A134" s="7"/>
      <c r="B134" s="8">
        <v>3</v>
      </c>
      <c r="C134" s="11">
        <v>7721.6557631998576</v>
      </c>
      <c r="D134" s="11">
        <f t="shared" si="10"/>
        <v>2158.585642908864</v>
      </c>
      <c r="E134" s="11">
        <f t="shared" si="8"/>
        <v>9880.241406108722</v>
      </c>
      <c r="F134" s="11">
        <v>1391.8975850983959</v>
      </c>
      <c r="G134" s="13"/>
      <c r="H134" s="14"/>
      <c r="I134" s="7"/>
      <c r="J134" s="8">
        <v>3</v>
      </c>
      <c r="K134" s="11">
        <v>6159.197425527459</v>
      </c>
      <c r="L134" s="12">
        <f t="shared" si="11"/>
        <v>2110.3220600205118</v>
      </c>
      <c r="M134" s="11">
        <f t="shared" si="9"/>
        <v>8269.5194855479713</v>
      </c>
      <c r="N134" s="11">
        <v>1166.3965162198911</v>
      </c>
      <c r="O134" s="13"/>
    </row>
    <row r="135" spans="1:15" ht="16.899999999999999" customHeight="1" x14ac:dyDescent="0.25">
      <c r="A135" s="7"/>
      <c r="B135" s="8">
        <v>4</v>
      </c>
      <c r="C135" s="11">
        <v>7788.9403705486593</v>
      </c>
      <c r="D135" s="11">
        <f t="shared" si="10"/>
        <v>2158.585642908864</v>
      </c>
      <c r="E135" s="11">
        <f t="shared" si="8"/>
        <v>9947.5260134575237</v>
      </c>
      <c r="F135" s="11">
        <v>1401.3174301272279</v>
      </c>
      <c r="G135" s="13"/>
      <c r="H135" s="14"/>
      <c r="I135" s="7"/>
      <c r="J135" s="8">
        <v>4</v>
      </c>
      <c r="K135" s="11">
        <v>6215.1486327022594</v>
      </c>
      <c r="L135" s="12">
        <f t="shared" si="11"/>
        <v>2110.3220600205118</v>
      </c>
      <c r="M135" s="11">
        <f t="shared" si="9"/>
        <v>8325.4706927227708</v>
      </c>
      <c r="N135" s="11">
        <v>1174.229685224363</v>
      </c>
      <c r="O135" s="13"/>
    </row>
    <row r="136" spans="1:15" ht="16.899999999999999" customHeight="1" x14ac:dyDescent="0.25">
      <c r="A136" s="7"/>
      <c r="B136" s="8">
        <v>5</v>
      </c>
      <c r="C136" s="11">
        <v>7856.2249778974592</v>
      </c>
      <c r="D136" s="11">
        <f t="shared" si="10"/>
        <v>2158.585642908864</v>
      </c>
      <c r="E136" s="11">
        <f t="shared" si="8"/>
        <v>10014.810620806324</v>
      </c>
      <c r="F136" s="11">
        <v>1410.7372751560599</v>
      </c>
      <c r="G136" s="13"/>
      <c r="H136" s="14"/>
      <c r="I136" s="7"/>
      <c r="J136" s="8">
        <v>5</v>
      </c>
      <c r="K136" s="11">
        <v>6270.9805409278597</v>
      </c>
      <c r="L136" s="12">
        <f t="shared" si="11"/>
        <v>2110.3220600205118</v>
      </c>
      <c r="M136" s="11">
        <f t="shared" si="9"/>
        <v>8381.302600948371</v>
      </c>
      <c r="N136" s="11">
        <v>1182.046152375947</v>
      </c>
      <c r="O136" s="13"/>
    </row>
    <row r="137" spans="1:15" ht="16.899999999999999" customHeight="1" x14ac:dyDescent="0.25">
      <c r="A137" s="7"/>
      <c r="B137" s="8">
        <v>6</v>
      </c>
      <c r="C137" s="11">
        <v>7923.50958524626</v>
      </c>
      <c r="D137" s="11">
        <f t="shared" si="10"/>
        <v>2158.585642908864</v>
      </c>
      <c r="E137" s="11">
        <f t="shared" si="8"/>
        <v>10082.095228155124</v>
      </c>
      <c r="F137" s="11">
        <v>1420.1571201848931</v>
      </c>
      <c r="G137" s="13"/>
      <c r="H137" s="14"/>
      <c r="I137" s="7"/>
      <c r="J137" s="8">
        <v>6</v>
      </c>
      <c r="K137" s="11">
        <v>6326.9317481026601</v>
      </c>
      <c r="L137" s="12">
        <f t="shared" si="11"/>
        <v>2110.3220600205118</v>
      </c>
      <c r="M137" s="11">
        <f t="shared" si="9"/>
        <v>8437.2538081231723</v>
      </c>
      <c r="N137" s="11">
        <v>1189.879321380419</v>
      </c>
      <c r="O137" s="13"/>
    </row>
    <row r="138" spans="1:15" ht="16.899999999999999" customHeight="1" x14ac:dyDescent="0.25">
      <c r="A138" s="7"/>
      <c r="B138" s="8">
        <v>7</v>
      </c>
      <c r="C138" s="11">
        <v>7990.794192595059</v>
      </c>
      <c r="D138" s="11">
        <f t="shared" si="10"/>
        <v>2158.585642908864</v>
      </c>
      <c r="E138" s="11">
        <f t="shared" si="8"/>
        <v>10149.379835503923</v>
      </c>
      <c r="F138" s="11">
        <v>1429.576965213724</v>
      </c>
      <c r="G138" s="13"/>
      <c r="H138" s="14"/>
      <c r="I138" s="7"/>
      <c r="J138" s="8">
        <v>7</v>
      </c>
      <c r="K138" s="11">
        <v>6382.7636563282613</v>
      </c>
      <c r="L138" s="12">
        <f t="shared" si="11"/>
        <v>2110.3220600205118</v>
      </c>
      <c r="M138" s="11">
        <f t="shared" si="9"/>
        <v>8493.0857163487726</v>
      </c>
      <c r="N138" s="11">
        <v>1197.695788532003</v>
      </c>
      <c r="O138" s="13"/>
    </row>
    <row r="139" spans="1:15" ht="16.899999999999999" customHeight="1" x14ac:dyDescent="0.25">
      <c r="A139" s="7"/>
      <c r="B139" s="8">
        <v>8</v>
      </c>
      <c r="C139" s="11">
        <v>8058.0787999438589</v>
      </c>
      <c r="D139" s="11">
        <f t="shared" si="10"/>
        <v>2158.585642908864</v>
      </c>
      <c r="E139" s="11">
        <f t="shared" si="8"/>
        <v>10216.664442852723</v>
      </c>
      <c r="F139" s="11">
        <v>1438.996810242556</v>
      </c>
      <c r="G139" s="13"/>
      <c r="H139" s="14"/>
      <c r="I139" s="7"/>
      <c r="J139" s="8">
        <v>8</v>
      </c>
      <c r="K139" s="11">
        <v>6438.714863503059</v>
      </c>
      <c r="L139" s="12">
        <f t="shared" si="11"/>
        <v>2110.3220600205118</v>
      </c>
      <c r="M139" s="11">
        <f t="shared" si="9"/>
        <v>8549.0369235235703</v>
      </c>
      <c r="N139" s="11">
        <v>1205.528957536475</v>
      </c>
      <c r="O139" s="13"/>
    </row>
    <row r="140" spans="1:15" ht="16.899999999999999" customHeight="1" x14ac:dyDescent="0.25">
      <c r="A140" s="7"/>
      <c r="B140" s="8">
        <v>9</v>
      </c>
      <c r="C140" s="11">
        <v>8125.3634072926598</v>
      </c>
      <c r="D140" s="11">
        <f t="shared" si="10"/>
        <v>2158.585642908864</v>
      </c>
      <c r="E140" s="11">
        <f t="shared" si="8"/>
        <v>10283.949050201523</v>
      </c>
      <c r="F140" s="11">
        <v>1448.416655271388</v>
      </c>
      <c r="G140" s="13"/>
      <c r="H140" s="14"/>
      <c r="I140" s="7"/>
      <c r="J140" s="8">
        <v>9</v>
      </c>
      <c r="K140" s="11">
        <v>6494.6660706778594</v>
      </c>
      <c r="L140" s="12">
        <f t="shared" si="11"/>
        <v>2110.3220600205118</v>
      </c>
      <c r="M140" s="11">
        <f t="shared" si="9"/>
        <v>8604.9881306983716</v>
      </c>
      <c r="N140" s="11">
        <v>1213.362126540947</v>
      </c>
      <c r="O140" s="13"/>
    </row>
    <row r="141" spans="1:15" ht="16.899999999999999" customHeight="1" x14ac:dyDescent="0.25">
      <c r="A141" s="7"/>
      <c r="B141" s="8">
        <v>10</v>
      </c>
      <c r="C141" s="11">
        <v>8192.6480146414578</v>
      </c>
      <c r="D141" s="11">
        <f t="shared" si="10"/>
        <v>2158.585642908864</v>
      </c>
      <c r="E141" s="11">
        <f t="shared" si="8"/>
        <v>10351.233657550321</v>
      </c>
      <c r="F141" s="11">
        <v>1457.83650030022</v>
      </c>
      <c r="G141" s="13"/>
      <c r="H141" s="14"/>
      <c r="I141" s="7"/>
      <c r="J141" s="8">
        <v>10</v>
      </c>
      <c r="K141" s="11">
        <v>6550.4979789034596</v>
      </c>
      <c r="L141" s="12">
        <f t="shared" si="11"/>
        <v>2110.3220600205118</v>
      </c>
      <c r="M141" s="11">
        <f t="shared" si="9"/>
        <v>8660.8200389239719</v>
      </c>
      <c r="N141" s="11">
        <v>1221.178593692531</v>
      </c>
      <c r="O141" s="13"/>
    </row>
    <row r="142" spans="1:15" ht="16.899999999999999" customHeight="1" x14ac:dyDescent="0.25">
      <c r="A142" s="7"/>
      <c r="B142" s="8">
        <v>11</v>
      </c>
      <c r="C142" s="11">
        <v>8259.9326219902596</v>
      </c>
      <c r="D142" s="11">
        <f t="shared" si="10"/>
        <v>2158.585642908864</v>
      </c>
      <c r="E142" s="11">
        <f t="shared" si="8"/>
        <v>10418.518264899123</v>
      </c>
      <c r="F142" s="11">
        <v>1467.2563453290529</v>
      </c>
      <c r="G142" s="13"/>
      <c r="H142" s="14"/>
      <c r="I142" s="7"/>
      <c r="J142" s="8">
        <v>11</v>
      </c>
      <c r="K142" s="11">
        <v>6606.44918607826</v>
      </c>
      <c r="L142" s="12">
        <f t="shared" si="11"/>
        <v>2110.3220600205118</v>
      </c>
      <c r="M142" s="11">
        <f t="shared" si="9"/>
        <v>8716.7712460987714</v>
      </c>
      <c r="N142" s="11">
        <v>1229.011762697003</v>
      </c>
      <c r="O142" s="13"/>
    </row>
    <row r="143" spans="1:15" ht="16.899999999999999" customHeight="1" x14ac:dyDescent="0.25">
      <c r="A143" s="7"/>
      <c r="B143" s="8">
        <v>12</v>
      </c>
      <c r="C143" s="11">
        <v>8327.0979303898584</v>
      </c>
      <c r="D143" s="11">
        <f t="shared" si="10"/>
        <v>2158.585642908864</v>
      </c>
      <c r="E143" s="11">
        <f t="shared" si="8"/>
        <v>10485.683573298722</v>
      </c>
      <c r="F143" s="11">
        <v>1476.659488504996</v>
      </c>
      <c r="G143" s="13"/>
      <c r="H143" s="14"/>
      <c r="I143" s="7"/>
      <c r="J143" s="8">
        <v>12</v>
      </c>
      <c r="K143" s="11">
        <v>6662.4003932530604</v>
      </c>
      <c r="L143" s="12">
        <f t="shared" si="11"/>
        <v>2110.3220600205118</v>
      </c>
      <c r="M143" s="11">
        <f t="shared" si="9"/>
        <v>8772.7224532735727</v>
      </c>
      <c r="N143" s="11">
        <v>1236.8449317014749</v>
      </c>
      <c r="O143" s="13"/>
    </row>
    <row r="144" spans="1:15" ht="16.899999999999999" customHeight="1" x14ac:dyDescent="0.25">
      <c r="A144" s="7"/>
      <c r="B144" s="8">
        <v>13</v>
      </c>
      <c r="C144" s="11">
        <v>8394.3825377386584</v>
      </c>
      <c r="D144" s="11">
        <f t="shared" si="10"/>
        <v>2158.585642908864</v>
      </c>
      <c r="E144" s="11">
        <f t="shared" si="8"/>
        <v>10552.968180647522</v>
      </c>
      <c r="F144" s="11">
        <v>1486.079333533828</v>
      </c>
      <c r="G144" s="13"/>
      <c r="H144" s="14"/>
      <c r="I144" s="7"/>
      <c r="J144" s="8">
        <v>13</v>
      </c>
      <c r="K144" s="11">
        <v>6718.2323014786589</v>
      </c>
      <c r="L144" s="12">
        <f t="shared" si="11"/>
        <v>2110.3220600205118</v>
      </c>
      <c r="M144" s="11">
        <f t="shared" si="9"/>
        <v>8828.5543614991711</v>
      </c>
      <c r="N144" s="11">
        <v>1244.6613988530589</v>
      </c>
      <c r="O144" s="13"/>
    </row>
    <row r="145" spans="1:15" ht="16.899999999999999" customHeight="1" x14ac:dyDescent="0.25">
      <c r="A145" s="7"/>
      <c r="B145" s="8">
        <v>14</v>
      </c>
      <c r="C145" s="11">
        <v>8461.6671450874583</v>
      </c>
      <c r="D145" s="11">
        <f t="shared" si="10"/>
        <v>2158.585642908864</v>
      </c>
      <c r="E145" s="11">
        <f t="shared" si="8"/>
        <v>10620.252787996322</v>
      </c>
      <c r="F145" s="11">
        <v>1495.4991785626601</v>
      </c>
      <c r="G145" s="13"/>
      <c r="H145" s="14"/>
      <c r="I145" s="7"/>
      <c r="J145" s="8">
        <v>14</v>
      </c>
      <c r="K145" s="11">
        <v>6774.1835086534593</v>
      </c>
      <c r="L145" s="12">
        <f t="shared" si="11"/>
        <v>2110.3220600205118</v>
      </c>
      <c r="M145" s="11">
        <f t="shared" si="9"/>
        <v>8884.5055686739706</v>
      </c>
      <c r="N145" s="11">
        <v>1252.4945678575309</v>
      </c>
      <c r="O145" s="13"/>
    </row>
    <row r="146" spans="1:15" ht="16.899999999999999" customHeight="1" x14ac:dyDescent="0.25">
      <c r="A146" s="7"/>
      <c r="B146" s="8">
        <v>15</v>
      </c>
      <c r="C146" s="11">
        <v>8528.95175243626</v>
      </c>
      <c r="D146" s="11">
        <f t="shared" si="10"/>
        <v>2158.585642908864</v>
      </c>
      <c r="E146" s="11">
        <f t="shared" si="8"/>
        <v>10687.537395345124</v>
      </c>
      <c r="F146" s="11">
        <v>1504.919023591493</v>
      </c>
      <c r="G146" s="13"/>
      <c r="H146" s="14"/>
      <c r="I146" s="7"/>
      <c r="J146" s="8">
        <v>15</v>
      </c>
      <c r="K146" s="11">
        <v>6830.0154168790596</v>
      </c>
      <c r="L146" s="12">
        <f t="shared" si="11"/>
        <v>2110.3220600205118</v>
      </c>
      <c r="M146" s="11">
        <f t="shared" si="9"/>
        <v>8940.3374768995709</v>
      </c>
      <c r="N146" s="11">
        <v>1260.3110350091149</v>
      </c>
      <c r="O146" s="13"/>
    </row>
    <row r="147" spans="1:15" ht="16.899999999999999" customHeight="1" x14ac:dyDescent="0.25">
      <c r="A147" s="7"/>
      <c r="B147" s="8">
        <v>16</v>
      </c>
      <c r="C147" s="11">
        <v>8596.2363597850581</v>
      </c>
      <c r="D147" s="11">
        <f t="shared" si="10"/>
        <v>2158.585642908864</v>
      </c>
      <c r="E147" s="11">
        <f t="shared" si="8"/>
        <v>10754.822002693922</v>
      </c>
      <c r="F147" s="11">
        <v>1514.3388686203241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99999999999999" customHeight="1" x14ac:dyDescent="0.25">
      <c r="A148" s="7"/>
      <c r="B148" s="8">
        <v>17</v>
      </c>
      <c r="C148" s="11">
        <v>8663.520967133858</v>
      </c>
      <c r="D148" s="11">
        <f t="shared" si="10"/>
        <v>2158.585642908864</v>
      </c>
      <c r="E148" s="11">
        <f t="shared" si="8"/>
        <v>10822.106610042722</v>
      </c>
      <c r="F148" s="11">
        <v>1523.7587136491561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99999999999999" customHeight="1" x14ac:dyDescent="0.25">
      <c r="A149" s="7"/>
      <c r="B149" s="8">
        <v>18</v>
      </c>
      <c r="C149" s="11">
        <v>8730.8055744826579</v>
      </c>
      <c r="D149" s="11">
        <f t="shared" si="10"/>
        <v>2158.585642908864</v>
      </c>
      <c r="E149" s="11">
        <f t="shared" si="8"/>
        <v>10889.391217391521</v>
      </c>
      <c r="F149" s="11">
        <v>1533.1785586779879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19</v>
      </c>
      <c r="C150" s="11">
        <v>8798.0901818314578</v>
      </c>
      <c r="D150" s="11">
        <f t="shared" si="10"/>
        <v>2158.585642908864</v>
      </c>
      <c r="E150" s="11">
        <f t="shared" si="8"/>
        <v>10956.675824740321</v>
      </c>
      <c r="F150" s="11">
        <v>1542.5984037068199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20</v>
      </c>
      <c r="C151" s="11">
        <v>8865.3747891802577</v>
      </c>
      <c r="D151" s="11">
        <f t="shared" si="10"/>
        <v>2158.585642908864</v>
      </c>
      <c r="E151" s="11">
        <f t="shared" si="8"/>
        <v>11023.960432089121</v>
      </c>
      <c r="F151" s="11">
        <v>1552.0182487356519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21</v>
      </c>
      <c r="C152" s="11">
        <v>8932.5400975798584</v>
      </c>
      <c r="D152" s="11">
        <f t="shared" si="10"/>
        <v>2158.585642908864</v>
      </c>
      <c r="E152" s="11">
        <f t="shared" si="8"/>
        <v>11091.125740488722</v>
      </c>
      <c r="F152" s="11">
        <v>1561.4213919115959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22</v>
      </c>
      <c r="C153" s="11">
        <v>8999.8247049286583</v>
      </c>
      <c r="D153" s="11">
        <f t="shared" si="10"/>
        <v>2158.585642908864</v>
      </c>
      <c r="E153" s="11">
        <f t="shared" si="8"/>
        <v>11158.410347837522</v>
      </c>
      <c r="F153" s="11">
        <v>1570.841236940428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23</v>
      </c>
      <c r="C154" s="11">
        <v>9067.1093122774582</v>
      </c>
      <c r="D154" s="11">
        <f t="shared" si="10"/>
        <v>2158.585642908864</v>
      </c>
      <c r="E154" s="11">
        <f t="shared" si="8"/>
        <v>11225.694955186322</v>
      </c>
      <c r="F154" s="11">
        <v>1580.26108196926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24</v>
      </c>
      <c r="C155" s="11">
        <v>9134.39391962626</v>
      </c>
      <c r="D155" s="11">
        <f t="shared" si="10"/>
        <v>2158.585642908864</v>
      </c>
      <c r="E155" s="11">
        <f t="shared" si="8"/>
        <v>11292.979562535123</v>
      </c>
      <c r="F155" s="11">
        <v>1589.6809269980929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25</v>
      </c>
      <c r="C156" s="11">
        <v>9201.6785269750599</v>
      </c>
      <c r="D156" s="11">
        <f t="shared" si="10"/>
        <v>2158.585642908864</v>
      </c>
      <c r="E156" s="11">
        <f t="shared" si="8"/>
        <v>11360.264169883923</v>
      </c>
      <c r="F156" s="11">
        <v>1599.100772026924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39"/>
      <c r="B157" s="8">
        <v>26</v>
      </c>
      <c r="C157" s="11">
        <v>9268.963134323858</v>
      </c>
      <c r="D157" s="11">
        <f t="shared" si="10"/>
        <v>2158.585642908864</v>
      </c>
      <c r="E157" s="11">
        <f t="shared" si="8"/>
        <v>11427.548777232721</v>
      </c>
      <c r="F157" s="11">
        <v>1608.520617055756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99999999999999" customHeight="1" x14ac:dyDescent="0.25">
      <c r="A158" s="7"/>
      <c r="B158" s="8">
        <v>27</v>
      </c>
      <c r="C158" s="11">
        <v>9336.247741672656</v>
      </c>
      <c r="D158" s="11">
        <f t="shared" si="10"/>
        <v>2158.585642908864</v>
      </c>
      <c r="E158" s="11">
        <f t="shared" si="8"/>
        <v>11494.83338458152</v>
      </c>
      <c r="F158" s="11">
        <v>1617.940462084588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99999999999999" customHeight="1" x14ac:dyDescent="0.25">
      <c r="A159" s="7"/>
      <c r="B159" s="8">
        <v>28</v>
      </c>
      <c r="C159" s="11">
        <v>9403.5323490214541</v>
      </c>
      <c r="D159" s="11">
        <f t="shared" si="10"/>
        <v>2158.585642908864</v>
      </c>
      <c r="E159" s="11">
        <f t="shared" si="8"/>
        <v>11562.117991930318</v>
      </c>
      <c r="F159" s="11">
        <v>1627.36030711342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29</v>
      </c>
      <c r="C160" s="11">
        <v>9470.8169563702522</v>
      </c>
      <c r="D160" s="11">
        <f t="shared" si="10"/>
        <v>2158.585642908864</v>
      </c>
      <c r="E160" s="11">
        <f t="shared" si="8"/>
        <v>11629.402599279116</v>
      </c>
      <c r="F160" s="11">
        <v>1636.7801521422521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42"/>
      <c r="B161" s="8">
        <v>30</v>
      </c>
      <c r="C161" s="11">
        <v>9537.9822647698529</v>
      </c>
      <c r="D161" s="11">
        <f t="shared" si="10"/>
        <v>2158.585642908864</v>
      </c>
      <c r="E161" s="11">
        <f t="shared" si="8"/>
        <v>11696.567907678716</v>
      </c>
      <c r="F161" s="11">
        <v>1646.1832953181961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81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</row>
    <row r="163" spans="1:15" x14ac:dyDescent="0.25">
      <c r="A163" s="81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</row>
    <row r="164" spans="1:15" ht="25.15" customHeight="1" x14ac:dyDescent="0.4">
      <c r="A164" s="1"/>
      <c r="B164" s="2" t="s">
        <v>26</v>
      </c>
      <c r="C164" s="25"/>
      <c r="D164" s="26"/>
      <c r="E164" s="25"/>
      <c r="F164" s="4" t="str">
        <f>$F$5</f>
        <v>מעודכן ליולי 2019</v>
      </c>
      <c r="G164" s="25"/>
      <c r="H164" s="1"/>
      <c r="I164" s="6"/>
      <c r="J164" s="2" t="s">
        <v>27</v>
      </c>
      <c r="K164" s="43"/>
      <c r="L164" s="43"/>
      <c r="M164" s="43"/>
      <c r="N164" s="4" t="str">
        <f>$F$5</f>
        <v>מעודכן ליולי 2019</v>
      </c>
      <c r="O164" s="40"/>
    </row>
    <row r="165" spans="1:15" ht="33.6" customHeight="1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30"/>
      <c r="H165" s="1"/>
      <c r="I165" s="6"/>
      <c r="J165" s="29" t="s">
        <v>28</v>
      </c>
      <c r="K165" s="90" t="s">
        <v>29</v>
      </c>
      <c r="L165" s="91"/>
      <c r="M165" s="92"/>
      <c r="N165" s="44" t="s">
        <v>30</v>
      </c>
      <c r="O165" s="13"/>
    </row>
    <row r="166" spans="1:15" ht="16.899999999999999" customHeight="1" x14ac:dyDescent="0.25">
      <c r="A166" s="1"/>
      <c r="B166" s="31">
        <v>0</v>
      </c>
      <c r="C166" s="9">
        <v>3642.1463905042551</v>
      </c>
      <c r="D166" s="9">
        <v>1217.2906879520399</v>
      </c>
      <c r="E166" s="9">
        <v>4859.4370784562943</v>
      </c>
      <c r="F166" s="9">
        <v>692.10822823040007</v>
      </c>
      <c r="G166" s="34"/>
      <c r="H166" s="1"/>
      <c r="I166" s="6"/>
      <c r="J166" s="45">
        <v>1</v>
      </c>
      <c r="K166" s="96"/>
      <c r="L166" s="91"/>
      <c r="M166" s="92"/>
      <c r="N166" s="11">
        <v>225.16680477617101</v>
      </c>
      <c r="O166" s="13"/>
    </row>
    <row r="167" spans="1:15" ht="16.899999999999999" customHeight="1" x14ac:dyDescent="0.25">
      <c r="A167" s="1"/>
      <c r="B167" s="31">
        <v>1</v>
      </c>
      <c r="C167" s="11">
        <v>3674.3869315255552</v>
      </c>
      <c r="D167" s="11">
        <v>1217.2906879520399</v>
      </c>
      <c r="E167" s="11">
        <v>4891.6776194775948</v>
      </c>
      <c r="F167" s="11">
        <v>696.62190397338213</v>
      </c>
      <c r="G167" s="24"/>
      <c r="H167" s="1"/>
      <c r="I167" s="6"/>
      <c r="J167" s="46" t="s">
        <v>31</v>
      </c>
      <c r="K167" s="96" t="s">
        <v>32</v>
      </c>
      <c r="L167" s="91"/>
      <c r="M167" s="92"/>
      <c r="N167" s="11">
        <v>343.62089283333808</v>
      </c>
      <c r="O167" s="13"/>
    </row>
    <row r="168" spans="1:15" ht="16.899999999999999" customHeight="1" x14ac:dyDescent="0.25">
      <c r="A168" s="1"/>
      <c r="B168" s="31">
        <v>2</v>
      </c>
      <c r="C168" s="11">
        <v>3706.6274725468552</v>
      </c>
      <c r="D168" s="11">
        <v>1217.2906879520399</v>
      </c>
      <c r="E168" s="11">
        <v>4923.9181604988953</v>
      </c>
      <c r="F168" s="11">
        <v>701.13557971636396</v>
      </c>
      <c r="G168" s="24"/>
      <c r="H168" s="1"/>
      <c r="I168" s="6"/>
      <c r="J168" s="46" t="s">
        <v>33</v>
      </c>
      <c r="K168" s="96" t="s">
        <v>34</v>
      </c>
      <c r="L168" s="91"/>
      <c r="M168" s="92"/>
      <c r="N168" s="11">
        <v>444.53723636008408</v>
      </c>
      <c r="O168" s="13"/>
    </row>
    <row r="169" spans="1:15" ht="16.899999999999999" customHeight="1" x14ac:dyDescent="0.25">
      <c r="A169" s="1"/>
      <c r="B169" s="31">
        <v>3</v>
      </c>
      <c r="C169" s="11">
        <v>3738.8680135681552</v>
      </c>
      <c r="D169" s="11">
        <v>1217.2906879520399</v>
      </c>
      <c r="E169" s="11">
        <v>4956.1587015201949</v>
      </c>
      <c r="F169" s="11">
        <v>705.64925545934602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99999999999999" customHeight="1" x14ac:dyDescent="0.25">
      <c r="A170" s="1"/>
      <c r="B170" s="31">
        <v>4</v>
      </c>
      <c r="C170" s="11">
        <v>3771.1085545894548</v>
      </c>
      <c r="D170" s="11">
        <v>1217.2906879520399</v>
      </c>
      <c r="E170" s="11">
        <v>4988.3992425414935</v>
      </c>
      <c r="F170" s="11">
        <v>710.16293120232808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5</v>
      </c>
      <c r="C171" s="11">
        <v>3803.3490956107539</v>
      </c>
      <c r="D171" s="11">
        <v>1217.2906879520399</v>
      </c>
      <c r="E171" s="11">
        <v>5020.639783562794</v>
      </c>
      <c r="F171" s="11">
        <v>714.67660694531003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6</v>
      </c>
      <c r="C172" s="11">
        <v>3835.5896366320549</v>
      </c>
      <c r="D172" s="11">
        <v>1217.2906879520399</v>
      </c>
      <c r="E172" s="11">
        <v>5052.8803245840954</v>
      </c>
      <c r="F172" s="11">
        <v>719.19028268829209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7</v>
      </c>
      <c r="C173" s="11">
        <v>3867.8301776533549</v>
      </c>
      <c r="D173" s="11">
        <v>1217.2906879520399</v>
      </c>
      <c r="E173" s="11">
        <v>5085.120865605395</v>
      </c>
      <c r="F173" s="11">
        <v>723.70395843127403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99999999999999" customHeight="1" x14ac:dyDescent="0.25">
      <c r="A174" s="1"/>
      <c r="B174" s="31">
        <v>8</v>
      </c>
      <c r="C174" s="11">
        <v>3900.0707186746549</v>
      </c>
      <c r="D174" s="11">
        <v>1217.2906879520399</v>
      </c>
      <c r="E174" s="11">
        <v>5117.3614066266946</v>
      </c>
      <c r="F174" s="11">
        <v>728.21763417425598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9</v>
      </c>
      <c r="C175" s="11">
        <v>3932.311259695955</v>
      </c>
      <c r="D175" s="11">
        <v>1217.2906879520399</v>
      </c>
      <c r="E175" s="11">
        <v>5149.6019476479951</v>
      </c>
      <c r="F175" s="11">
        <v>732.73130991723804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10</v>
      </c>
      <c r="C176" s="11">
        <v>3964.551800717255</v>
      </c>
      <c r="D176" s="11">
        <v>1217.2906879520399</v>
      </c>
      <c r="E176" s="11">
        <v>5181.8424886692947</v>
      </c>
      <c r="F176" s="11">
        <v>737.2449856602201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11</v>
      </c>
      <c r="C177" s="11">
        <v>3996.792341738555</v>
      </c>
      <c r="D177" s="11">
        <v>1217.2906879520399</v>
      </c>
      <c r="E177" s="11">
        <v>5214.0830296905942</v>
      </c>
      <c r="F177" s="11">
        <v>741.75866140320193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12</v>
      </c>
      <c r="C178" s="11">
        <v>4029.032882759856</v>
      </c>
      <c r="D178" s="11">
        <v>1217.2906879520399</v>
      </c>
      <c r="E178" s="11">
        <v>5246.3235707118956</v>
      </c>
      <c r="F178" s="11">
        <v>746.2723371461841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13</v>
      </c>
      <c r="C179" s="11">
        <v>4061.2734237811551</v>
      </c>
      <c r="D179" s="11">
        <v>1217.2906879520399</v>
      </c>
      <c r="E179" s="11">
        <v>5278.5641117331952</v>
      </c>
      <c r="F179" s="11">
        <v>750.78601288916605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14</v>
      </c>
      <c r="C180" s="11">
        <v>4093.5139648024551</v>
      </c>
      <c r="D180" s="11">
        <v>1217.2906879520399</v>
      </c>
      <c r="E180" s="11">
        <v>5310.8046527544948</v>
      </c>
      <c r="F180" s="11">
        <v>755.2996886321481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15</v>
      </c>
      <c r="C181" s="11">
        <v>4125.7545058237556</v>
      </c>
      <c r="D181" s="11">
        <v>1217.2906879520399</v>
      </c>
      <c r="E181" s="11">
        <v>5343.0451937757953</v>
      </c>
      <c r="F181" s="11">
        <v>759.81336437513005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76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8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82" t="s">
        <v>14</v>
      </c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1:15" ht="14.25" customHeight="1" x14ac:dyDescent="0.25">
      <c r="A185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</row>
  </sheetData>
  <mergeCells count="32">
    <mergeCell ref="A1:O1"/>
    <mergeCell ref="A94:O94"/>
    <mergeCell ref="A79:O79"/>
    <mergeCell ref="A78:O78"/>
    <mergeCell ref="A185:O185"/>
    <mergeCell ref="K166:M166"/>
    <mergeCell ref="A4:O4"/>
    <mergeCell ref="A106:O106"/>
    <mergeCell ref="A184:O184"/>
    <mergeCell ref="K168:M168"/>
    <mergeCell ref="A19:O19"/>
    <mergeCell ref="A93:O93"/>
    <mergeCell ref="K167:M167"/>
    <mergeCell ref="A127:O127"/>
    <mergeCell ref="A48:O48"/>
    <mergeCell ref="A77:O77"/>
    <mergeCell ref="A3:O3"/>
    <mergeCell ref="A2:O2"/>
    <mergeCell ref="A162:O162"/>
    <mergeCell ref="A76:O76"/>
    <mergeCell ref="A73:O73"/>
    <mergeCell ref="A107:O107"/>
    <mergeCell ref="A49:O49"/>
    <mergeCell ref="A74:O74"/>
    <mergeCell ref="A183:O183"/>
    <mergeCell ref="A128:O128"/>
    <mergeCell ref="A80:O80"/>
    <mergeCell ref="A75:O75"/>
    <mergeCell ref="A18:O18"/>
    <mergeCell ref="A163:O163"/>
    <mergeCell ref="A182:O182"/>
    <mergeCell ref="K165:M165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86"/>
  <sheetViews>
    <sheetView rightToLeft="1" view="pageBreakPreview" zoomScale="70" zoomScaleNormal="100" zoomScaleSheetLayoutView="70" workbookViewId="0">
      <selection sqref="A1:O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107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25">
      <c r="A3" s="8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x14ac:dyDescent="0.25">
      <c r="A4" s="8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108</v>
      </c>
      <c r="G5" s="14"/>
      <c r="H5" s="14"/>
      <c r="I5" s="14"/>
      <c r="J5" s="2" t="s">
        <v>4</v>
      </c>
      <c r="K5" s="3"/>
      <c r="L5" s="3"/>
      <c r="M5" s="4"/>
      <c r="N5" s="4" t="str">
        <f>$F$5</f>
        <v>מעודכן לינואר 2020</v>
      </c>
      <c r="O5" s="57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14"/>
      <c r="H6" s="14"/>
      <c r="I6" s="14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7057.2772706230062</v>
      </c>
      <c r="D7" s="9">
        <v>2227.5095132588308</v>
      </c>
      <c r="E7" s="9">
        <v>9284.7867838818365</v>
      </c>
      <c r="F7" s="9">
        <v>1299.870149743457</v>
      </c>
      <c r="G7" s="14"/>
      <c r="H7" s="14"/>
      <c r="I7" s="14"/>
      <c r="J7" s="8">
        <v>0</v>
      </c>
      <c r="K7" s="9">
        <v>5984.0639236198067</v>
      </c>
      <c r="L7" s="9">
        <v>2194.734942421333</v>
      </c>
      <c r="M7" s="9">
        <v>8178.7988660411393</v>
      </c>
      <c r="N7" s="9">
        <v>1145.03184124576</v>
      </c>
      <c r="O7" s="14"/>
    </row>
    <row r="8" spans="1:15" ht="18.75" customHeight="1" x14ac:dyDescent="0.25">
      <c r="A8" s="14"/>
      <c r="B8" s="8">
        <v>1</v>
      </c>
      <c r="C8" s="11">
        <v>7127.2532622657582</v>
      </c>
      <c r="D8" s="12">
        <v>2227.5095132588308</v>
      </c>
      <c r="E8" s="12">
        <v>9354.7627755245885</v>
      </c>
      <c r="F8" s="11">
        <v>1309.666788573443</v>
      </c>
      <c r="G8" s="14"/>
      <c r="H8" s="14"/>
      <c r="I8" s="14"/>
      <c r="J8" s="8">
        <v>1</v>
      </c>
      <c r="K8" s="11">
        <v>6042.2531790816001</v>
      </c>
      <c r="L8" s="12">
        <v>2194.734942421333</v>
      </c>
      <c r="M8" s="12">
        <v>8236.9881215029327</v>
      </c>
      <c r="N8" s="11">
        <v>1153.178337010411</v>
      </c>
      <c r="O8" s="14"/>
    </row>
    <row r="9" spans="1:15" ht="18.75" customHeight="1" x14ac:dyDescent="0.25">
      <c r="A9" s="14"/>
      <c r="B9" s="8">
        <v>2</v>
      </c>
      <c r="C9" s="11">
        <v>7197.105183001343</v>
      </c>
      <c r="D9" s="12">
        <v>2227.5095132588308</v>
      </c>
      <c r="E9" s="12">
        <v>9424.6146962601742</v>
      </c>
      <c r="F9" s="11">
        <v>1319.4460574764239</v>
      </c>
      <c r="G9" s="14"/>
      <c r="H9" s="14"/>
      <c r="I9" s="14"/>
      <c r="J9" s="8">
        <v>2</v>
      </c>
      <c r="K9" s="11">
        <v>6100.3183636362237</v>
      </c>
      <c r="L9" s="12">
        <v>2194.734942421333</v>
      </c>
      <c r="M9" s="12">
        <v>8295.0533060575563</v>
      </c>
      <c r="N9" s="11">
        <v>1161.3074628480581</v>
      </c>
      <c r="O9" s="14"/>
    </row>
    <row r="10" spans="1:15" ht="18.75" customHeight="1" x14ac:dyDescent="0.25">
      <c r="A10" s="14"/>
      <c r="B10" s="8">
        <v>3</v>
      </c>
      <c r="C10" s="11">
        <v>7267.0811746440941</v>
      </c>
      <c r="D10" s="12">
        <v>2227.5095132588308</v>
      </c>
      <c r="E10" s="12">
        <v>9494.5906879029244</v>
      </c>
      <c r="F10" s="11">
        <v>1329.2426963064099</v>
      </c>
      <c r="G10" s="14"/>
      <c r="H10" s="14"/>
      <c r="I10" s="14"/>
      <c r="J10" s="8">
        <v>3</v>
      </c>
      <c r="K10" s="11">
        <v>6158.5076190980126</v>
      </c>
      <c r="L10" s="12">
        <v>2194.734942421333</v>
      </c>
      <c r="M10" s="12">
        <v>8353.2425615193461</v>
      </c>
      <c r="N10" s="11">
        <v>1169.453958612708</v>
      </c>
      <c r="O10" s="14"/>
    </row>
    <row r="11" spans="1:15" ht="18.75" customHeight="1" x14ac:dyDescent="0.25">
      <c r="A11" s="14"/>
      <c r="B11" s="8">
        <v>4</v>
      </c>
      <c r="C11" s="11">
        <v>7337.057166286847</v>
      </c>
      <c r="D11" s="12">
        <v>2227.5095132588308</v>
      </c>
      <c r="E11" s="12">
        <v>9564.5666795456782</v>
      </c>
      <c r="F11" s="11">
        <v>1339.039335136395</v>
      </c>
      <c r="G11" s="14"/>
      <c r="H11" s="14"/>
      <c r="I11" s="14"/>
      <c r="J11" s="8">
        <v>4</v>
      </c>
      <c r="K11" s="11">
        <v>6216.696874559806</v>
      </c>
      <c r="L11" s="12">
        <v>2194.734942421333</v>
      </c>
      <c r="M11" s="12">
        <v>8411.4318169811377</v>
      </c>
      <c r="N11" s="11">
        <v>1177.6004543773599</v>
      </c>
      <c r="O11" s="14"/>
    </row>
    <row r="12" spans="1:15" ht="18.75" customHeight="1" x14ac:dyDescent="0.25">
      <c r="A12" s="14"/>
      <c r="B12" s="8">
        <v>5</v>
      </c>
      <c r="C12" s="11">
        <v>7407.033157929598</v>
      </c>
      <c r="D12" s="12">
        <v>2227.5095132588308</v>
      </c>
      <c r="E12" s="12">
        <v>9634.5426711884284</v>
      </c>
      <c r="F12" s="11">
        <v>1348.8359739663799</v>
      </c>
      <c r="G12" s="14"/>
      <c r="H12" s="14"/>
      <c r="I12" s="14"/>
      <c r="J12" s="8">
        <v>5</v>
      </c>
      <c r="K12" s="11">
        <v>6274.7620591144296</v>
      </c>
      <c r="L12" s="12">
        <v>2194.734942421333</v>
      </c>
      <c r="M12" s="12">
        <v>8469.497001535763</v>
      </c>
      <c r="N12" s="11">
        <v>1185.729580215007</v>
      </c>
      <c r="O12" s="14"/>
    </row>
    <row r="13" spans="1:15" ht="18.75" customHeight="1" x14ac:dyDescent="0.25">
      <c r="A13" s="14"/>
      <c r="B13" s="8">
        <v>6</v>
      </c>
      <c r="C13" s="11">
        <v>7477.0091495723491</v>
      </c>
      <c r="D13" s="12">
        <v>2227.5095132588308</v>
      </c>
      <c r="E13" s="12">
        <v>9704.5186628311803</v>
      </c>
      <c r="F13" s="11">
        <v>1358.632612796365</v>
      </c>
      <c r="G13" s="14"/>
      <c r="H13" s="14"/>
      <c r="I13" s="14"/>
      <c r="J13" s="8">
        <v>6</v>
      </c>
      <c r="K13" s="11">
        <v>6332.951314576223</v>
      </c>
      <c r="L13" s="12">
        <v>2194.734942421333</v>
      </c>
      <c r="M13" s="12">
        <v>8527.6862569975565</v>
      </c>
      <c r="N13" s="11">
        <v>1193.876075979658</v>
      </c>
      <c r="O13" s="14"/>
    </row>
    <row r="14" spans="1:15" ht="18.75" customHeight="1" x14ac:dyDescent="0.25">
      <c r="A14" s="14"/>
      <c r="B14" s="8">
        <v>7</v>
      </c>
      <c r="C14" s="11">
        <v>7546.985141215102</v>
      </c>
      <c r="D14" s="12">
        <v>2227.5095132588308</v>
      </c>
      <c r="E14" s="12">
        <v>9774.4946544739323</v>
      </c>
      <c r="F14" s="11">
        <v>1368.4292516263511</v>
      </c>
      <c r="G14" s="14"/>
      <c r="H14" s="14"/>
      <c r="I14" s="14"/>
      <c r="J14" s="8">
        <v>7</v>
      </c>
      <c r="K14" s="11">
        <v>6391.0164991308484</v>
      </c>
      <c r="L14" s="12">
        <v>2194.734942421333</v>
      </c>
      <c r="M14" s="12">
        <v>8585.75144155218</v>
      </c>
      <c r="N14" s="11">
        <v>1202.0052018173051</v>
      </c>
      <c r="O14" s="14"/>
    </row>
    <row r="15" spans="1:15" ht="18.75" customHeight="1" x14ac:dyDescent="0.25">
      <c r="A15" s="14"/>
      <c r="B15" s="8">
        <v>8</v>
      </c>
      <c r="C15" s="11">
        <v>7616.961132857853</v>
      </c>
      <c r="D15" s="12">
        <v>2227.5095132588308</v>
      </c>
      <c r="E15" s="12">
        <v>9844.4706461166843</v>
      </c>
      <c r="F15" s="11">
        <v>1378.2258904563359</v>
      </c>
      <c r="G15" s="14"/>
      <c r="H15" s="14"/>
      <c r="I15" s="14"/>
      <c r="J15" s="8">
        <v>8</v>
      </c>
      <c r="K15" s="11">
        <v>6449.2057545926382</v>
      </c>
      <c r="L15" s="12">
        <v>2194.734942421333</v>
      </c>
      <c r="M15" s="12">
        <v>8643.9406970139717</v>
      </c>
      <c r="N15" s="11">
        <v>1210.1516975819559</v>
      </c>
      <c r="O15" s="14"/>
    </row>
    <row r="16" spans="1:15" ht="18.75" customHeight="1" x14ac:dyDescent="0.25">
      <c r="A16" s="14"/>
      <c r="B16" s="8">
        <v>9</v>
      </c>
      <c r="C16" s="11">
        <v>7686.9371245006068</v>
      </c>
      <c r="D16" s="12">
        <v>2227.5095132588308</v>
      </c>
      <c r="E16" s="12">
        <v>9914.4466377594381</v>
      </c>
      <c r="F16" s="11">
        <v>1388.0225292863211</v>
      </c>
      <c r="G16" s="14"/>
      <c r="H16" s="14"/>
      <c r="I16" s="14"/>
      <c r="J16" s="8">
        <v>9</v>
      </c>
      <c r="K16" s="11">
        <v>6507.3950100544298</v>
      </c>
      <c r="L16" s="12">
        <v>2194.734942421333</v>
      </c>
      <c r="M16" s="12">
        <v>8702.1299524757633</v>
      </c>
      <c r="N16" s="11">
        <v>1218.2981933466069</v>
      </c>
      <c r="O16" s="14"/>
    </row>
    <row r="17" spans="1:15" ht="18.75" customHeight="1" x14ac:dyDescent="0.25">
      <c r="A17" s="14"/>
      <c r="B17" s="8">
        <v>10</v>
      </c>
      <c r="C17" s="11">
        <v>7756.9131161433588</v>
      </c>
      <c r="D17" s="12">
        <v>2227.5095132588308</v>
      </c>
      <c r="E17" s="12">
        <v>9984.4226294021901</v>
      </c>
      <c r="F17" s="11">
        <v>1397.8191681163071</v>
      </c>
      <c r="G17" s="14"/>
      <c r="H17" s="14"/>
      <c r="I17" s="14"/>
      <c r="J17" s="8">
        <v>10</v>
      </c>
      <c r="K17" s="11">
        <v>6565.4601946090543</v>
      </c>
      <c r="L17" s="12">
        <v>2194.734942421333</v>
      </c>
      <c r="M17" s="12">
        <v>8760.1951370303868</v>
      </c>
      <c r="N17" s="11">
        <v>1226.427319184254</v>
      </c>
      <c r="O17" s="14"/>
    </row>
    <row r="18" spans="1:15" ht="18.75" customHeight="1" x14ac:dyDescent="0.25">
      <c r="A18" s="86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8"/>
    </row>
    <row r="19" spans="1:15" x14ac:dyDescent="0.25">
      <c r="A19" s="104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לינואר 2020</v>
      </c>
      <c r="G20" s="5"/>
      <c r="H20" s="1"/>
      <c r="I20" s="1"/>
      <c r="J20" s="2" t="s">
        <v>11</v>
      </c>
      <c r="K20" s="3"/>
      <c r="L20" s="3"/>
      <c r="M20" s="4"/>
      <c r="N20" s="4" t="str">
        <f>$F$20</f>
        <v>מעודכן לינואר 2020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7544.464767804845</v>
      </c>
      <c r="D22" s="9">
        <v>2158.585642908864</v>
      </c>
      <c r="E22" s="9">
        <f t="shared" ref="E22:E47" si="0">SUM($C22:$D22)</f>
        <v>9703.0504107137094</v>
      </c>
      <c r="F22" s="9">
        <v>1367.985962635762</v>
      </c>
      <c r="G22" s="10"/>
      <c r="H22" s="14"/>
      <c r="I22" s="15"/>
      <c r="J22" s="8">
        <v>0</v>
      </c>
      <c r="K22" s="9">
        <v>7047.9425412344444</v>
      </c>
      <c r="L22" s="9">
        <v>2141.8360704411839</v>
      </c>
      <c r="M22" s="9">
        <f t="shared" ref="M22:M47" si="1">SUM($K22:$L22)</f>
        <v>9189.7786116756288</v>
      </c>
      <c r="N22" s="9">
        <v>1296.1279107704311</v>
      </c>
      <c r="O22" s="10"/>
    </row>
    <row r="23" spans="1:15" ht="16.899999999999999" customHeight="1" x14ac:dyDescent="0.25">
      <c r="A23" s="7"/>
      <c r="B23" s="8">
        <v>1</v>
      </c>
      <c r="C23" s="11">
        <v>7611.749375153644</v>
      </c>
      <c r="D23" s="12">
        <f t="shared" ref="D23:D47" si="2">$D$22</f>
        <v>2158.585642908864</v>
      </c>
      <c r="E23" s="12">
        <f t="shared" si="0"/>
        <v>9770.3350180625075</v>
      </c>
      <c r="F23" s="11">
        <v>1377.405807664594</v>
      </c>
      <c r="G23" s="10"/>
      <c r="H23" s="16"/>
      <c r="I23" s="15"/>
      <c r="J23" s="8">
        <v>1</v>
      </c>
      <c r="K23" s="11">
        <v>7115.2271485832443</v>
      </c>
      <c r="L23" s="12">
        <f t="shared" ref="L23:L47" si="3">$L$22</f>
        <v>2141.8360704411839</v>
      </c>
      <c r="M23" s="12">
        <f t="shared" si="1"/>
        <v>9257.0632190244287</v>
      </c>
      <c r="N23" s="11">
        <v>1305.5477557992631</v>
      </c>
      <c r="O23" s="13"/>
    </row>
    <row r="24" spans="1:15" ht="16.899999999999999" customHeight="1" x14ac:dyDescent="0.25">
      <c r="A24" s="7"/>
      <c r="B24" s="8">
        <v>2</v>
      </c>
      <c r="C24" s="11">
        <v>7679.0339825024448</v>
      </c>
      <c r="D24" s="12">
        <f t="shared" si="2"/>
        <v>2158.585642908864</v>
      </c>
      <c r="E24" s="12">
        <f t="shared" si="0"/>
        <v>9837.6196254113092</v>
      </c>
      <c r="F24" s="11">
        <v>1386.8256526934269</v>
      </c>
      <c r="G24" s="13"/>
      <c r="H24" s="14"/>
      <c r="I24" s="7"/>
      <c r="J24" s="8">
        <v>2</v>
      </c>
      <c r="K24" s="11">
        <v>7182.392456982845</v>
      </c>
      <c r="L24" s="12">
        <f t="shared" si="3"/>
        <v>2141.8360704411839</v>
      </c>
      <c r="M24" s="12">
        <f t="shared" si="1"/>
        <v>9324.2285274240294</v>
      </c>
      <c r="N24" s="11">
        <v>1314.9508989752071</v>
      </c>
      <c r="O24" s="13"/>
    </row>
    <row r="25" spans="1:15" ht="16.899999999999999" customHeight="1" x14ac:dyDescent="0.25">
      <c r="A25" s="7"/>
      <c r="B25" s="8">
        <v>3</v>
      </c>
      <c r="C25" s="11">
        <v>7746.1992909020437</v>
      </c>
      <c r="D25" s="12">
        <f t="shared" si="2"/>
        <v>2158.585642908864</v>
      </c>
      <c r="E25" s="12">
        <f t="shared" si="0"/>
        <v>9904.7849338109081</v>
      </c>
      <c r="F25" s="11">
        <v>1396.2287958693701</v>
      </c>
      <c r="G25" s="13"/>
      <c r="H25" s="14"/>
      <c r="I25" s="7"/>
      <c r="J25" s="8">
        <v>3</v>
      </c>
      <c r="K25" s="11">
        <v>7249.6770643316449</v>
      </c>
      <c r="L25" s="12">
        <f t="shared" si="3"/>
        <v>2141.8360704411839</v>
      </c>
      <c r="M25" s="12">
        <f t="shared" si="1"/>
        <v>9391.5131347728293</v>
      </c>
      <c r="N25" s="11">
        <v>1324.3707440040389</v>
      </c>
      <c r="O25" s="13"/>
    </row>
    <row r="26" spans="1:15" ht="16.899999999999999" customHeight="1" x14ac:dyDescent="0.25">
      <c r="A26" s="7"/>
      <c r="B26" s="8">
        <v>4</v>
      </c>
      <c r="C26" s="11">
        <v>7813.4838982508454</v>
      </c>
      <c r="D26" s="12">
        <f t="shared" si="2"/>
        <v>2158.585642908864</v>
      </c>
      <c r="E26" s="12">
        <f t="shared" si="0"/>
        <v>9972.0695411597098</v>
      </c>
      <c r="F26" s="11">
        <v>1405.6486408982021</v>
      </c>
      <c r="G26" s="13"/>
      <c r="H26" s="14"/>
      <c r="I26" s="7"/>
      <c r="J26" s="8">
        <v>4</v>
      </c>
      <c r="K26" s="11">
        <v>7316.9616716804458</v>
      </c>
      <c r="L26" s="12">
        <f t="shared" si="3"/>
        <v>2141.8360704411839</v>
      </c>
      <c r="M26" s="12">
        <f t="shared" si="1"/>
        <v>9458.7977421216292</v>
      </c>
      <c r="N26" s="11">
        <v>1333.7905890328709</v>
      </c>
      <c r="O26" s="13"/>
    </row>
    <row r="27" spans="1:15" ht="16.899999999999999" customHeight="1" x14ac:dyDescent="0.25">
      <c r="A27" s="7"/>
      <c r="B27" s="8">
        <v>5</v>
      </c>
      <c r="C27" s="11">
        <v>7880.7685055996444</v>
      </c>
      <c r="D27" s="12">
        <f t="shared" si="2"/>
        <v>2158.585642908864</v>
      </c>
      <c r="E27" s="12">
        <f t="shared" si="0"/>
        <v>10039.354148508508</v>
      </c>
      <c r="F27" s="11">
        <v>1415.0684859270341</v>
      </c>
      <c r="G27" s="13"/>
      <c r="H27" s="14"/>
      <c r="I27" s="7"/>
      <c r="J27" s="8">
        <v>5</v>
      </c>
      <c r="K27" s="11">
        <v>7384.2462790292448</v>
      </c>
      <c r="L27" s="12">
        <f t="shared" si="3"/>
        <v>2141.8360704411839</v>
      </c>
      <c r="M27" s="12">
        <f t="shared" si="1"/>
        <v>9526.0823494704291</v>
      </c>
      <c r="N27" s="11">
        <v>1343.2104340617029</v>
      </c>
      <c r="O27" s="13"/>
    </row>
    <row r="28" spans="1:15" ht="16.899999999999999" customHeight="1" x14ac:dyDescent="0.25">
      <c r="A28" s="7"/>
      <c r="B28" s="8">
        <v>6</v>
      </c>
      <c r="C28" s="11">
        <v>7948.0531129484452</v>
      </c>
      <c r="D28" s="12">
        <f t="shared" si="2"/>
        <v>2158.585642908864</v>
      </c>
      <c r="E28" s="12">
        <f t="shared" si="0"/>
        <v>10106.63875585731</v>
      </c>
      <c r="F28" s="11">
        <v>1424.488330955867</v>
      </c>
      <c r="G28" s="13"/>
      <c r="H28" s="14"/>
      <c r="I28" s="7"/>
      <c r="J28" s="8">
        <v>6</v>
      </c>
      <c r="K28" s="11">
        <v>7451.5308863780438</v>
      </c>
      <c r="L28" s="12">
        <f t="shared" si="3"/>
        <v>2141.8360704411839</v>
      </c>
      <c r="M28" s="12">
        <f t="shared" si="1"/>
        <v>9593.3669568192272</v>
      </c>
      <c r="N28" s="11">
        <v>1352.6302790905349</v>
      </c>
      <c r="O28" s="13"/>
    </row>
    <row r="29" spans="1:15" ht="16.899999999999999" customHeight="1" x14ac:dyDescent="0.25">
      <c r="A29" s="7"/>
      <c r="B29" s="8">
        <v>7</v>
      </c>
      <c r="C29" s="11">
        <v>8015.3377202972442</v>
      </c>
      <c r="D29" s="12">
        <f t="shared" si="2"/>
        <v>2158.585642908864</v>
      </c>
      <c r="E29" s="12">
        <f t="shared" si="0"/>
        <v>10173.923363206108</v>
      </c>
      <c r="F29" s="11">
        <v>1433.9081759846979</v>
      </c>
      <c r="G29" s="13"/>
      <c r="H29" s="14"/>
      <c r="I29" s="7"/>
      <c r="J29" s="8">
        <v>7</v>
      </c>
      <c r="K29" s="11">
        <v>7518.8154937268446</v>
      </c>
      <c r="L29" s="12">
        <f t="shared" si="3"/>
        <v>2141.8360704411839</v>
      </c>
      <c r="M29" s="12">
        <f t="shared" si="1"/>
        <v>9660.6515641680289</v>
      </c>
      <c r="N29" s="11">
        <v>1362.050124119367</v>
      </c>
      <c r="O29" s="13"/>
    </row>
    <row r="30" spans="1:15" ht="16.899999999999999" customHeight="1" x14ac:dyDescent="0.25">
      <c r="A30" s="7"/>
      <c r="B30" s="8">
        <v>8</v>
      </c>
      <c r="C30" s="11">
        <v>8082.6223276460441</v>
      </c>
      <c r="D30" s="12">
        <f t="shared" si="2"/>
        <v>2158.585642908864</v>
      </c>
      <c r="E30" s="12">
        <f t="shared" si="0"/>
        <v>10241.207970554908</v>
      </c>
      <c r="F30" s="11">
        <v>1443.3280210135299</v>
      </c>
      <c r="G30" s="13"/>
      <c r="H30" s="14"/>
      <c r="I30" s="7"/>
      <c r="J30" s="8">
        <v>8</v>
      </c>
      <c r="K30" s="11">
        <v>7586.1001010756436</v>
      </c>
      <c r="L30" s="12">
        <f t="shared" si="3"/>
        <v>2141.8360704411839</v>
      </c>
      <c r="M30" s="12">
        <f t="shared" si="1"/>
        <v>9727.936171516827</v>
      </c>
      <c r="N30" s="11">
        <v>1371.469969148199</v>
      </c>
      <c r="O30" s="13"/>
    </row>
    <row r="31" spans="1:15" ht="16.899999999999999" customHeight="1" x14ac:dyDescent="0.25">
      <c r="A31" s="7"/>
      <c r="B31" s="8">
        <v>9</v>
      </c>
      <c r="C31" s="11">
        <v>8149.906934994845</v>
      </c>
      <c r="D31" s="12">
        <f t="shared" si="2"/>
        <v>2158.585642908864</v>
      </c>
      <c r="E31" s="12">
        <f t="shared" si="0"/>
        <v>10308.492577903709</v>
      </c>
      <c r="F31" s="11">
        <v>1452.7478660423619</v>
      </c>
      <c r="G31" s="13"/>
      <c r="H31" s="14"/>
      <c r="I31" s="7"/>
      <c r="J31" s="8">
        <v>9</v>
      </c>
      <c r="K31" s="11">
        <v>7653.3847084244453</v>
      </c>
      <c r="L31" s="12">
        <f t="shared" si="3"/>
        <v>2141.8360704411839</v>
      </c>
      <c r="M31" s="12">
        <f t="shared" si="1"/>
        <v>9795.2207788656287</v>
      </c>
      <c r="N31" s="11">
        <v>1380.889814177031</v>
      </c>
      <c r="O31" s="13"/>
    </row>
    <row r="32" spans="1:15" ht="16.899999999999999" customHeight="1" x14ac:dyDescent="0.25">
      <c r="A32" s="7"/>
      <c r="B32" s="8">
        <v>10</v>
      </c>
      <c r="C32" s="11">
        <v>8217.191542343644</v>
      </c>
      <c r="D32" s="12">
        <f t="shared" si="2"/>
        <v>2158.585642908864</v>
      </c>
      <c r="E32" s="12">
        <f t="shared" si="0"/>
        <v>10375.777185252507</v>
      </c>
      <c r="F32" s="11">
        <v>1462.1677110711939</v>
      </c>
      <c r="G32" s="13"/>
      <c r="H32" s="14"/>
      <c r="I32" s="7"/>
      <c r="J32" s="8">
        <v>10</v>
      </c>
      <c r="K32" s="11">
        <v>7720.6693157732452</v>
      </c>
      <c r="L32" s="12">
        <f t="shared" si="3"/>
        <v>2141.8360704411839</v>
      </c>
      <c r="M32" s="12">
        <f t="shared" si="1"/>
        <v>9862.5053862144287</v>
      </c>
      <c r="N32" s="11">
        <v>1390.309659205863</v>
      </c>
      <c r="O32" s="13"/>
    </row>
    <row r="33" spans="1:15" ht="16.899999999999999" customHeight="1" x14ac:dyDescent="0.25">
      <c r="A33" s="7"/>
      <c r="B33" s="8">
        <v>11</v>
      </c>
      <c r="C33" s="11">
        <v>8284.4761496924457</v>
      </c>
      <c r="D33" s="12">
        <f t="shared" si="2"/>
        <v>2158.585642908864</v>
      </c>
      <c r="E33" s="12">
        <f t="shared" si="0"/>
        <v>10443.061792601309</v>
      </c>
      <c r="F33" s="11">
        <v>1471.5875561000271</v>
      </c>
      <c r="G33" s="13"/>
      <c r="H33" s="14"/>
      <c r="I33" s="7"/>
      <c r="J33" s="8">
        <v>11</v>
      </c>
      <c r="K33" s="11">
        <v>7787.834624172845</v>
      </c>
      <c r="L33" s="12">
        <f t="shared" si="3"/>
        <v>2141.8360704411839</v>
      </c>
      <c r="M33" s="12">
        <f t="shared" si="1"/>
        <v>9929.6706946140293</v>
      </c>
      <c r="N33" s="11">
        <v>1399.712802381807</v>
      </c>
      <c r="O33" s="13"/>
    </row>
    <row r="34" spans="1:15" ht="16.899999999999999" customHeight="1" x14ac:dyDescent="0.25">
      <c r="A34" s="7"/>
      <c r="B34" s="8">
        <v>12</v>
      </c>
      <c r="C34" s="11">
        <v>8351.6414580920446</v>
      </c>
      <c r="D34" s="12">
        <f t="shared" si="2"/>
        <v>2158.585642908864</v>
      </c>
      <c r="E34" s="12">
        <f t="shared" si="0"/>
        <v>10510.227101000908</v>
      </c>
      <c r="F34" s="11">
        <v>1480.99069927597</v>
      </c>
      <c r="G34" s="13"/>
      <c r="H34" s="14"/>
      <c r="I34" s="7"/>
      <c r="J34" s="8">
        <v>12</v>
      </c>
      <c r="K34" s="11">
        <v>7855.119231521644</v>
      </c>
      <c r="L34" s="12">
        <f t="shared" si="3"/>
        <v>2141.8360704411839</v>
      </c>
      <c r="M34" s="12">
        <f t="shared" si="1"/>
        <v>9996.9553019628274</v>
      </c>
      <c r="N34" s="11">
        <v>1409.132647410639</v>
      </c>
      <c r="O34" s="13"/>
    </row>
    <row r="35" spans="1:15" ht="16.899999999999999" customHeight="1" x14ac:dyDescent="0.25">
      <c r="A35" s="7"/>
      <c r="B35" s="8">
        <v>13</v>
      </c>
      <c r="C35" s="11">
        <v>8418.9260654408445</v>
      </c>
      <c r="D35" s="12">
        <f t="shared" si="2"/>
        <v>2158.585642908864</v>
      </c>
      <c r="E35" s="12">
        <f t="shared" si="0"/>
        <v>10577.511708349708</v>
      </c>
      <c r="F35" s="11">
        <v>1490.410544304802</v>
      </c>
      <c r="G35" s="13"/>
      <c r="H35" s="14"/>
      <c r="I35" s="7"/>
      <c r="J35" s="8">
        <v>13</v>
      </c>
      <c r="K35" s="11">
        <v>7922.4038388704448</v>
      </c>
      <c r="L35" s="12">
        <f t="shared" si="3"/>
        <v>2141.8360704411839</v>
      </c>
      <c r="M35" s="12">
        <f t="shared" si="1"/>
        <v>10064.239909311629</v>
      </c>
      <c r="N35" s="11">
        <v>1418.5524924394711</v>
      </c>
      <c r="O35" s="13"/>
    </row>
    <row r="36" spans="1:15" ht="16.899999999999999" customHeight="1" x14ac:dyDescent="0.25">
      <c r="A36" s="7"/>
      <c r="B36" s="8">
        <v>14</v>
      </c>
      <c r="C36" s="11">
        <v>8486.2106727896444</v>
      </c>
      <c r="D36" s="12">
        <f t="shared" si="2"/>
        <v>2158.585642908864</v>
      </c>
      <c r="E36" s="12">
        <f t="shared" si="0"/>
        <v>10644.796315698508</v>
      </c>
      <c r="F36" s="11">
        <v>1499.830389333634</v>
      </c>
      <c r="G36" s="13"/>
      <c r="H36" s="14"/>
      <c r="I36" s="7"/>
      <c r="J36" s="8">
        <v>14</v>
      </c>
      <c r="K36" s="11">
        <v>7989.6884462192438</v>
      </c>
      <c r="L36" s="12">
        <f t="shared" si="3"/>
        <v>2141.8360704411839</v>
      </c>
      <c r="M36" s="12">
        <f t="shared" si="1"/>
        <v>10131.524516660427</v>
      </c>
      <c r="N36" s="11">
        <v>1427.9723374683031</v>
      </c>
      <c r="O36" s="13"/>
    </row>
    <row r="37" spans="1:15" ht="16.899999999999999" customHeight="1" x14ac:dyDescent="0.25">
      <c r="A37" s="7"/>
      <c r="B37" s="8">
        <v>15</v>
      </c>
      <c r="C37" s="11">
        <v>8553.4952801384461</v>
      </c>
      <c r="D37" s="12">
        <f t="shared" si="2"/>
        <v>2158.585642908864</v>
      </c>
      <c r="E37" s="12">
        <f t="shared" si="0"/>
        <v>10712.08092304731</v>
      </c>
      <c r="F37" s="11">
        <v>1509.2502343624669</v>
      </c>
      <c r="G37" s="13"/>
      <c r="H37" s="14"/>
      <c r="I37" s="7"/>
      <c r="J37" s="8">
        <v>15</v>
      </c>
      <c r="K37" s="11">
        <v>8056.9730535680437</v>
      </c>
      <c r="L37" s="12">
        <f t="shared" si="3"/>
        <v>2141.8360704411839</v>
      </c>
      <c r="M37" s="12">
        <f t="shared" si="1"/>
        <v>10198.809124009227</v>
      </c>
      <c r="N37" s="11">
        <v>1437.3921824971351</v>
      </c>
      <c r="O37" s="13"/>
    </row>
    <row r="38" spans="1:15" ht="16.899999999999999" customHeight="1" x14ac:dyDescent="0.25">
      <c r="A38" s="7"/>
      <c r="B38" s="8">
        <v>16</v>
      </c>
      <c r="C38" s="11">
        <v>8620.7798874872442</v>
      </c>
      <c r="D38" s="12">
        <f t="shared" si="2"/>
        <v>2158.585642908864</v>
      </c>
      <c r="E38" s="12">
        <f t="shared" si="0"/>
        <v>10779.365530396108</v>
      </c>
      <c r="F38" s="11">
        <v>1518.670079391298</v>
      </c>
      <c r="G38" s="13"/>
      <c r="H38" s="14"/>
      <c r="I38" s="7"/>
      <c r="J38" s="8">
        <v>16</v>
      </c>
      <c r="K38" s="11">
        <v>8124.2576609168455</v>
      </c>
      <c r="L38" s="12">
        <f t="shared" si="3"/>
        <v>2141.8360704411839</v>
      </c>
      <c r="M38" s="12">
        <f t="shared" si="1"/>
        <v>10266.093731358029</v>
      </c>
      <c r="N38" s="11">
        <v>1446.8120275259671</v>
      </c>
      <c r="O38" s="13"/>
    </row>
    <row r="39" spans="1:15" ht="16.899999999999999" customHeight="1" x14ac:dyDescent="0.25">
      <c r="A39" s="7"/>
      <c r="B39" s="8">
        <v>17</v>
      </c>
      <c r="C39" s="11">
        <v>8688.0644948360441</v>
      </c>
      <c r="D39" s="12">
        <f t="shared" si="2"/>
        <v>2158.585642908864</v>
      </c>
      <c r="E39" s="12">
        <f t="shared" si="0"/>
        <v>10846.650137744908</v>
      </c>
      <c r="F39" s="11">
        <v>1528.08992442013</v>
      </c>
      <c r="G39" s="13"/>
      <c r="H39" s="14"/>
      <c r="I39" s="7"/>
      <c r="J39" s="8">
        <v>17</v>
      </c>
      <c r="K39" s="11">
        <v>8191.5422682656454</v>
      </c>
      <c r="L39" s="12">
        <f t="shared" si="3"/>
        <v>2141.8360704411839</v>
      </c>
      <c r="M39" s="12">
        <f t="shared" si="1"/>
        <v>10333.378338706829</v>
      </c>
      <c r="N39" s="11">
        <v>1456.2318725547991</v>
      </c>
      <c r="O39" s="13"/>
    </row>
    <row r="40" spans="1:15" ht="16.899999999999999" customHeight="1" x14ac:dyDescent="0.25">
      <c r="A40" s="7"/>
      <c r="B40" s="8">
        <v>18</v>
      </c>
      <c r="C40" s="11">
        <v>8755.349102184844</v>
      </c>
      <c r="D40" s="12">
        <f t="shared" si="2"/>
        <v>2158.585642908864</v>
      </c>
      <c r="E40" s="12">
        <f t="shared" si="0"/>
        <v>10913.934745093708</v>
      </c>
      <c r="F40" s="11">
        <v>1537.5097694489621</v>
      </c>
      <c r="G40" s="13"/>
      <c r="H40" s="14"/>
      <c r="I40" s="7"/>
      <c r="J40" s="8">
        <v>18</v>
      </c>
      <c r="K40" s="11">
        <v>8258.8268756144462</v>
      </c>
      <c r="L40" s="12">
        <f t="shared" si="3"/>
        <v>2141.8360704411839</v>
      </c>
      <c r="M40" s="12">
        <f t="shared" si="1"/>
        <v>10400.662946055631</v>
      </c>
      <c r="N40" s="11">
        <v>1465.6517175836309</v>
      </c>
      <c r="O40" s="13"/>
    </row>
    <row r="41" spans="1:15" ht="16.899999999999999" customHeight="1" x14ac:dyDescent="0.25">
      <c r="A41" s="7"/>
      <c r="B41" s="8">
        <v>19</v>
      </c>
      <c r="C41" s="11">
        <v>8822.6337095336439</v>
      </c>
      <c r="D41" s="12">
        <f t="shared" si="2"/>
        <v>2158.585642908864</v>
      </c>
      <c r="E41" s="12">
        <f t="shared" si="0"/>
        <v>10981.219352442507</v>
      </c>
      <c r="F41" s="11">
        <v>1546.9296144777941</v>
      </c>
      <c r="G41" s="17"/>
      <c r="H41" s="18"/>
      <c r="I41" s="19"/>
      <c r="J41" s="8">
        <v>19</v>
      </c>
      <c r="K41" s="11">
        <v>8326.1114829632461</v>
      </c>
      <c r="L41" s="12">
        <f t="shared" si="3"/>
        <v>2141.8360704411839</v>
      </c>
      <c r="M41" s="12">
        <f t="shared" si="1"/>
        <v>10467.94755340443</v>
      </c>
      <c r="N41" s="11">
        <v>1475.0715626124629</v>
      </c>
      <c r="O41" s="13"/>
    </row>
    <row r="42" spans="1:15" ht="16.899999999999999" customHeight="1" x14ac:dyDescent="0.25">
      <c r="A42" s="7"/>
      <c r="B42" s="8">
        <v>20</v>
      </c>
      <c r="C42" s="11">
        <v>8889.9183168824438</v>
      </c>
      <c r="D42" s="12">
        <f t="shared" si="2"/>
        <v>2158.585642908864</v>
      </c>
      <c r="E42" s="12">
        <f t="shared" si="0"/>
        <v>11048.503959791307</v>
      </c>
      <c r="F42" s="11">
        <v>1556.3494595066261</v>
      </c>
      <c r="G42" s="17"/>
      <c r="H42" s="18"/>
      <c r="I42" s="19"/>
      <c r="J42" s="8">
        <v>20</v>
      </c>
      <c r="K42" s="11">
        <v>8393.276791362845</v>
      </c>
      <c r="L42" s="12">
        <f t="shared" si="3"/>
        <v>2141.8360704411839</v>
      </c>
      <c r="M42" s="12">
        <f t="shared" si="1"/>
        <v>10535.112861804029</v>
      </c>
      <c r="N42" s="11">
        <v>1484.4747057884069</v>
      </c>
      <c r="O42" s="13"/>
    </row>
    <row r="43" spans="1:15" ht="16.899999999999999" customHeight="1" x14ac:dyDescent="0.25">
      <c r="A43" s="7"/>
      <c r="B43" s="8">
        <v>21</v>
      </c>
      <c r="C43" s="11">
        <v>8957.0836252820445</v>
      </c>
      <c r="D43" s="12">
        <f t="shared" si="2"/>
        <v>2158.585642908864</v>
      </c>
      <c r="E43" s="12">
        <f t="shared" si="0"/>
        <v>11115.669268190908</v>
      </c>
      <c r="F43" s="11">
        <v>1565.7526026825699</v>
      </c>
      <c r="G43" s="17"/>
      <c r="H43" s="18"/>
      <c r="I43" s="19"/>
      <c r="J43" s="8">
        <v>21</v>
      </c>
      <c r="K43" s="11">
        <v>8460.5613987116449</v>
      </c>
      <c r="L43" s="12">
        <f t="shared" si="3"/>
        <v>2141.8360704411839</v>
      </c>
      <c r="M43" s="12">
        <f t="shared" si="1"/>
        <v>10602.397469152829</v>
      </c>
      <c r="N43" s="11">
        <v>1493.894550817239</v>
      </c>
      <c r="O43" s="13"/>
    </row>
    <row r="44" spans="1:15" ht="16.899999999999999" customHeight="1" x14ac:dyDescent="0.25">
      <c r="A44" s="7"/>
      <c r="B44" s="8">
        <v>22</v>
      </c>
      <c r="C44" s="11">
        <v>9024.3682326308444</v>
      </c>
      <c r="D44" s="12">
        <f t="shared" si="2"/>
        <v>2158.585642908864</v>
      </c>
      <c r="E44" s="12">
        <f t="shared" si="0"/>
        <v>11182.953875539708</v>
      </c>
      <c r="F44" s="11">
        <v>1575.1724477114019</v>
      </c>
      <c r="G44" s="17"/>
      <c r="H44" s="18"/>
      <c r="I44" s="19"/>
      <c r="J44" s="8">
        <v>22</v>
      </c>
      <c r="K44" s="11">
        <v>8527.8460060604448</v>
      </c>
      <c r="L44" s="12">
        <f t="shared" si="3"/>
        <v>2141.8360704411839</v>
      </c>
      <c r="M44" s="12">
        <f t="shared" si="1"/>
        <v>10669.682076501629</v>
      </c>
      <c r="N44" s="11">
        <v>1503.314395846071</v>
      </c>
      <c r="O44" s="13"/>
    </row>
    <row r="45" spans="1:15" ht="16.899999999999999" customHeight="1" x14ac:dyDescent="0.25">
      <c r="A45" s="7"/>
      <c r="B45" s="8">
        <v>23</v>
      </c>
      <c r="C45" s="11">
        <v>9091.6528399796443</v>
      </c>
      <c r="D45" s="12">
        <f t="shared" si="2"/>
        <v>2158.585642908864</v>
      </c>
      <c r="E45" s="12">
        <f t="shared" si="0"/>
        <v>11250.238482888508</v>
      </c>
      <c r="F45" s="11">
        <v>1584.5922927402339</v>
      </c>
      <c r="G45" s="17"/>
      <c r="H45" s="18"/>
      <c r="I45" s="19"/>
      <c r="J45" s="8">
        <v>23</v>
      </c>
      <c r="K45" s="11">
        <v>8595.1306134092447</v>
      </c>
      <c r="L45" s="12">
        <f t="shared" si="3"/>
        <v>2141.8360704411839</v>
      </c>
      <c r="M45" s="12">
        <f t="shared" si="1"/>
        <v>10736.966683850429</v>
      </c>
      <c r="N45" s="11">
        <v>1512.734240874903</v>
      </c>
      <c r="O45" s="13"/>
    </row>
    <row r="46" spans="1:15" ht="16.899999999999999" customHeight="1" x14ac:dyDescent="0.25">
      <c r="A46" s="7"/>
      <c r="B46" s="8">
        <v>24</v>
      </c>
      <c r="C46" s="11">
        <v>9158.9374473284461</v>
      </c>
      <c r="D46" s="12">
        <f t="shared" si="2"/>
        <v>2158.585642908864</v>
      </c>
      <c r="E46" s="12">
        <f t="shared" si="0"/>
        <v>11317.52309023731</v>
      </c>
      <c r="F46" s="11">
        <v>1594.0121377690671</v>
      </c>
      <c r="G46" s="17"/>
      <c r="H46" s="18"/>
      <c r="I46" s="19"/>
      <c r="J46" s="8">
        <v>24</v>
      </c>
      <c r="K46" s="11">
        <v>8662.4152207580446</v>
      </c>
      <c r="L46" s="12">
        <f t="shared" si="3"/>
        <v>2141.8360704411839</v>
      </c>
      <c r="M46" s="12">
        <f t="shared" si="1"/>
        <v>10804.251291199229</v>
      </c>
      <c r="N46" s="11">
        <v>1522.154085903735</v>
      </c>
      <c r="O46" s="13"/>
    </row>
    <row r="47" spans="1:15" ht="16.899999999999999" customHeight="1" x14ac:dyDescent="0.25">
      <c r="A47" s="7"/>
      <c r="B47" s="8">
        <v>25</v>
      </c>
      <c r="C47" s="11">
        <v>9226.2220546772442</v>
      </c>
      <c r="D47" s="12">
        <f t="shared" si="2"/>
        <v>2158.585642908864</v>
      </c>
      <c r="E47" s="12">
        <f t="shared" si="0"/>
        <v>11384.807697586108</v>
      </c>
      <c r="F47" s="11">
        <v>1603.4319827978979</v>
      </c>
      <c r="G47" s="17"/>
      <c r="H47" s="18"/>
      <c r="I47" s="19"/>
      <c r="J47" s="8">
        <v>25</v>
      </c>
      <c r="K47" s="11">
        <v>8729.6998281068445</v>
      </c>
      <c r="L47" s="12">
        <f t="shared" si="3"/>
        <v>2141.8360704411839</v>
      </c>
      <c r="M47" s="12">
        <f t="shared" si="1"/>
        <v>10871.535898548029</v>
      </c>
      <c r="N47" s="11">
        <v>1531.573930932567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$F$20</f>
        <v>מעודכן לינואר 2020</v>
      </c>
      <c r="G50" s="5"/>
      <c r="H50" s="1"/>
      <c r="I50" s="1"/>
      <c r="J50" s="2" t="s">
        <v>13</v>
      </c>
      <c r="K50" s="3"/>
      <c r="L50" s="3"/>
      <c r="M50" s="4"/>
      <c r="N50" s="4" t="str">
        <f>$F$20</f>
        <v>מעודכן לינואר 2020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6666.4245016928453</v>
      </c>
      <c r="D52" s="9">
        <v>2126.327207045184</v>
      </c>
      <c r="E52" s="9">
        <f t="shared" ref="E52:E72" si="4">SUM($C52:$D52)</f>
        <v>8792.7517087380293</v>
      </c>
      <c r="F52" s="9">
        <v>1240.5441443591669</v>
      </c>
      <c r="G52" s="10"/>
      <c r="H52" s="14"/>
      <c r="I52" s="7"/>
      <c r="J52" s="8">
        <v>0</v>
      </c>
      <c r="K52" s="9">
        <v>6016.006630654445</v>
      </c>
      <c r="L52" s="9">
        <v>2110.3220600205118</v>
      </c>
      <c r="M52" s="9">
        <f t="shared" ref="M52:M67" si="5">SUM($K52:$L52)</f>
        <v>8126.3286906749563</v>
      </c>
      <c r="N52" s="9">
        <v>1147.244921830337</v>
      </c>
      <c r="O52" s="10"/>
    </row>
    <row r="53" spans="1:15" ht="16.899999999999999" customHeight="1" x14ac:dyDescent="0.25">
      <c r="A53" s="7"/>
      <c r="B53" s="8">
        <v>1</v>
      </c>
      <c r="C53" s="11">
        <v>6729.295047921245</v>
      </c>
      <c r="D53" s="12">
        <f t="shared" ref="D53:D72" si="6">$D$52</f>
        <v>2126.327207045184</v>
      </c>
      <c r="E53" s="12">
        <f t="shared" si="4"/>
        <v>8855.622254966429</v>
      </c>
      <c r="F53" s="11">
        <v>1249.3460208311431</v>
      </c>
      <c r="G53" s="13"/>
      <c r="H53" s="14"/>
      <c r="I53" s="7"/>
      <c r="J53" s="8">
        <v>1</v>
      </c>
      <c r="K53" s="11">
        <v>6071.9578378292463</v>
      </c>
      <c r="L53" s="12">
        <f t="shared" ref="L53:L67" si="7">$L$52</f>
        <v>2110.3220600205118</v>
      </c>
      <c r="M53" s="12">
        <f t="shared" si="5"/>
        <v>8182.2798978497576</v>
      </c>
      <c r="N53" s="11">
        <v>1155.078090834809</v>
      </c>
      <c r="O53" s="13"/>
    </row>
    <row r="54" spans="1:15" ht="16.899999999999999" customHeight="1" x14ac:dyDescent="0.25">
      <c r="A54" s="7"/>
      <c r="B54" s="8">
        <v>2</v>
      </c>
      <c r="C54" s="11">
        <v>6792.2848930988448</v>
      </c>
      <c r="D54" s="12">
        <f t="shared" si="6"/>
        <v>2126.327207045184</v>
      </c>
      <c r="E54" s="12">
        <f t="shared" si="4"/>
        <v>8918.6121001440297</v>
      </c>
      <c r="F54" s="11">
        <v>1258.1645991560069</v>
      </c>
      <c r="G54" s="13"/>
      <c r="H54" s="14"/>
      <c r="I54" s="7"/>
      <c r="J54" s="8">
        <v>2</v>
      </c>
      <c r="K54" s="11">
        <v>6127.7897460548456</v>
      </c>
      <c r="L54" s="12">
        <f t="shared" si="7"/>
        <v>2110.3220600205118</v>
      </c>
      <c r="M54" s="12">
        <f t="shared" si="5"/>
        <v>8238.1118060753579</v>
      </c>
      <c r="N54" s="11">
        <v>1162.894557986393</v>
      </c>
      <c r="O54" s="13"/>
    </row>
    <row r="55" spans="1:15" ht="16.899999999999999" customHeight="1" x14ac:dyDescent="0.25">
      <c r="A55" s="7"/>
      <c r="B55" s="8">
        <v>3</v>
      </c>
      <c r="C55" s="11">
        <v>6855.2747382764446</v>
      </c>
      <c r="D55" s="12">
        <f t="shared" si="6"/>
        <v>2126.327207045184</v>
      </c>
      <c r="E55" s="12">
        <f t="shared" si="4"/>
        <v>8981.6019453216286</v>
      </c>
      <c r="F55" s="11">
        <v>1266.9831774808711</v>
      </c>
      <c r="G55" s="13"/>
      <c r="H55" s="14"/>
      <c r="I55" s="7"/>
      <c r="J55" s="8">
        <v>3</v>
      </c>
      <c r="K55" s="11">
        <v>6183.7409532296442</v>
      </c>
      <c r="L55" s="12">
        <f t="shared" si="7"/>
        <v>2110.3220600205118</v>
      </c>
      <c r="M55" s="12">
        <f t="shared" si="5"/>
        <v>8294.0630132501556</v>
      </c>
      <c r="N55" s="11">
        <v>1170.727726990865</v>
      </c>
      <c r="O55" s="13"/>
    </row>
    <row r="56" spans="1:15" ht="16.899999999999999" customHeight="1" x14ac:dyDescent="0.25">
      <c r="A56" s="7"/>
      <c r="B56" s="8">
        <v>4</v>
      </c>
      <c r="C56" s="11">
        <v>6918.1452845048452</v>
      </c>
      <c r="D56" s="12">
        <f t="shared" si="6"/>
        <v>2126.327207045184</v>
      </c>
      <c r="E56" s="12">
        <f t="shared" si="4"/>
        <v>9044.4724915500301</v>
      </c>
      <c r="F56" s="11">
        <v>1275.785053952847</v>
      </c>
      <c r="G56" s="13"/>
      <c r="H56" s="14"/>
      <c r="I56" s="7"/>
      <c r="J56" s="8">
        <v>4</v>
      </c>
      <c r="K56" s="11">
        <v>6239.6921604044446</v>
      </c>
      <c r="L56" s="12">
        <f t="shared" si="7"/>
        <v>2110.3220600205118</v>
      </c>
      <c r="M56" s="12">
        <f t="shared" si="5"/>
        <v>8350.0142204249569</v>
      </c>
      <c r="N56" s="11">
        <v>1178.560895995337</v>
      </c>
      <c r="O56" s="13"/>
    </row>
    <row r="57" spans="1:15" ht="16.899999999999999" customHeight="1" x14ac:dyDescent="0.25">
      <c r="A57" s="7"/>
      <c r="B57" s="8">
        <v>5</v>
      </c>
      <c r="C57" s="11">
        <v>6981.135129682445</v>
      </c>
      <c r="D57" s="12">
        <f t="shared" si="6"/>
        <v>2126.327207045184</v>
      </c>
      <c r="E57" s="12">
        <f t="shared" si="4"/>
        <v>9107.462336727629</v>
      </c>
      <c r="F57" s="11">
        <v>1284.6036322777111</v>
      </c>
      <c r="G57" s="13"/>
      <c r="H57" s="14"/>
      <c r="I57" s="7"/>
      <c r="J57" s="8">
        <v>5</v>
      </c>
      <c r="K57" s="11">
        <v>6295.5240686300449</v>
      </c>
      <c r="L57" s="12">
        <f t="shared" si="7"/>
        <v>2110.3220600205118</v>
      </c>
      <c r="M57" s="12">
        <f t="shared" si="5"/>
        <v>8405.8461286505571</v>
      </c>
      <c r="N57" s="11">
        <v>1186.377363146921</v>
      </c>
      <c r="O57" s="13"/>
    </row>
    <row r="58" spans="1:15" ht="16.899999999999999" customHeight="1" x14ac:dyDescent="0.25">
      <c r="A58" s="7"/>
      <c r="B58" s="8">
        <v>6</v>
      </c>
      <c r="C58" s="11">
        <v>7044.1249748600439</v>
      </c>
      <c r="D58" s="12">
        <f t="shared" si="6"/>
        <v>2126.327207045184</v>
      </c>
      <c r="E58" s="12">
        <f t="shared" si="4"/>
        <v>9170.4521819052279</v>
      </c>
      <c r="F58" s="11">
        <v>1293.422210602575</v>
      </c>
      <c r="G58" s="13"/>
      <c r="H58" s="14"/>
      <c r="I58" s="7"/>
      <c r="J58" s="8">
        <v>6</v>
      </c>
      <c r="K58" s="11">
        <v>6351.4752758048453</v>
      </c>
      <c r="L58" s="12">
        <f t="shared" si="7"/>
        <v>2110.3220600205118</v>
      </c>
      <c r="M58" s="12">
        <f t="shared" si="5"/>
        <v>8461.7973358253566</v>
      </c>
      <c r="N58" s="11">
        <v>1194.210532151393</v>
      </c>
      <c r="O58" s="13"/>
    </row>
    <row r="59" spans="1:15" ht="16.899999999999999" customHeight="1" x14ac:dyDescent="0.25">
      <c r="A59" s="7"/>
      <c r="B59" s="8">
        <v>7</v>
      </c>
      <c r="C59" s="11">
        <v>7106.9955210884445</v>
      </c>
      <c r="D59" s="12">
        <f t="shared" si="6"/>
        <v>2126.327207045184</v>
      </c>
      <c r="E59" s="12">
        <f t="shared" si="4"/>
        <v>9233.3227281336294</v>
      </c>
      <c r="F59" s="11">
        <v>1302.2240870745511</v>
      </c>
      <c r="G59" s="13"/>
      <c r="H59" s="14"/>
      <c r="I59" s="7"/>
      <c r="J59" s="8">
        <v>7</v>
      </c>
      <c r="K59" s="11">
        <v>6407.3071840304456</v>
      </c>
      <c r="L59" s="12">
        <f t="shared" si="7"/>
        <v>2110.3220600205118</v>
      </c>
      <c r="M59" s="12">
        <f t="shared" si="5"/>
        <v>8517.6292440509569</v>
      </c>
      <c r="N59" s="11">
        <v>1202.0269993029769</v>
      </c>
      <c r="O59" s="13"/>
    </row>
    <row r="60" spans="1:15" ht="16.899999999999999" customHeight="1" x14ac:dyDescent="0.25">
      <c r="A60" s="7"/>
      <c r="B60" s="8">
        <v>8</v>
      </c>
      <c r="C60" s="11">
        <v>7169.9853662660453</v>
      </c>
      <c r="D60" s="12">
        <f t="shared" si="6"/>
        <v>2126.327207045184</v>
      </c>
      <c r="E60" s="12">
        <f t="shared" si="4"/>
        <v>9296.3125733112283</v>
      </c>
      <c r="F60" s="11">
        <v>1311.042665399415</v>
      </c>
      <c r="G60" s="13"/>
      <c r="H60" s="14"/>
      <c r="I60" s="7"/>
      <c r="J60" s="8">
        <v>8</v>
      </c>
      <c r="K60" s="11">
        <v>6463.2583912052442</v>
      </c>
      <c r="L60" s="12">
        <f t="shared" si="7"/>
        <v>2110.3220600205118</v>
      </c>
      <c r="M60" s="12">
        <f t="shared" si="5"/>
        <v>8573.5804512257564</v>
      </c>
      <c r="N60" s="11">
        <v>1209.8601683074489</v>
      </c>
      <c r="O60" s="13"/>
    </row>
    <row r="61" spans="1:15" ht="16.899999999999999" customHeight="1" x14ac:dyDescent="0.25">
      <c r="A61" s="7"/>
      <c r="B61" s="8">
        <v>9</v>
      </c>
      <c r="C61" s="11">
        <v>7232.9752114436451</v>
      </c>
      <c r="D61" s="12">
        <f t="shared" si="6"/>
        <v>2126.327207045184</v>
      </c>
      <c r="E61" s="12">
        <f t="shared" si="4"/>
        <v>9359.3024184888291</v>
      </c>
      <c r="F61" s="11">
        <v>1319.8612437242789</v>
      </c>
      <c r="G61" s="13"/>
      <c r="H61" s="14"/>
      <c r="I61" s="7"/>
      <c r="J61" s="8">
        <v>9</v>
      </c>
      <c r="K61" s="11">
        <v>6519.2095983800446</v>
      </c>
      <c r="L61" s="12">
        <f t="shared" si="7"/>
        <v>2110.3220600205118</v>
      </c>
      <c r="M61" s="12">
        <f t="shared" si="5"/>
        <v>8629.5316584005559</v>
      </c>
      <c r="N61" s="11">
        <v>1217.6933373119209</v>
      </c>
      <c r="O61" s="13"/>
    </row>
    <row r="62" spans="1:15" ht="16.899999999999999" customHeight="1" x14ac:dyDescent="0.25">
      <c r="A62" s="7"/>
      <c r="B62" s="8">
        <v>10</v>
      </c>
      <c r="C62" s="11">
        <v>7295.8457576720439</v>
      </c>
      <c r="D62" s="12">
        <f t="shared" si="6"/>
        <v>2126.327207045184</v>
      </c>
      <c r="E62" s="12">
        <f t="shared" si="4"/>
        <v>9422.1729647172288</v>
      </c>
      <c r="F62" s="11">
        <v>1328.663120196255</v>
      </c>
      <c r="G62" s="13"/>
      <c r="H62" s="14"/>
      <c r="I62" s="7"/>
      <c r="J62" s="8">
        <v>10</v>
      </c>
      <c r="K62" s="11">
        <v>6575.0415066056448</v>
      </c>
      <c r="L62" s="12">
        <f t="shared" si="7"/>
        <v>2110.3220600205118</v>
      </c>
      <c r="M62" s="12">
        <f t="shared" si="5"/>
        <v>8685.3635666261562</v>
      </c>
      <c r="N62" s="11">
        <v>1225.5098044635049</v>
      </c>
      <c r="O62" s="13"/>
    </row>
    <row r="63" spans="1:15" ht="16.899999999999999" customHeight="1" x14ac:dyDescent="0.25">
      <c r="A63" s="7"/>
      <c r="B63" s="8">
        <v>11</v>
      </c>
      <c r="C63" s="11">
        <v>7358.8356028496446</v>
      </c>
      <c r="D63" s="12">
        <f t="shared" si="6"/>
        <v>2126.327207045184</v>
      </c>
      <c r="E63" s="12">
        <f t="shared" si="4"/>
        <v>9485.1628098948277</v>
      </c>
      <c r="F63" s="11">
        <v>1337.4816985211189</v>
      </c>
      <c r="G63" s="13"/>
      <c r="H63" s="14"/>
      <c r="I63" s="7"/>
      <c r="J63" s="8">
        <v>11</v>
      </c>
      <c r="K63" s="11">
        <v>6630.9927137804452</v>
      </c>
      <c r="L63" s="12">
        <f t="shared" si="7"/>
        <v>2110.3220600205118</v>
      </c>
      <c r="M63" s="12">
        <f t="shared" si="5"/>
        <v>8741.3147738009575</v>
      </c>
      <c r="N63" s="11">
        <v>1233.3429734679769</v>
      </c>
      <c r="O63" s="13"/>
    </row>
    <row r="64" spans="1:15" ht="16.899999999999999" customHeight="1" x14ac:dyDescent="0.25">
      <c r="A64" s="7"/>
      <c r="B64" s="8">
        <v>12</v>
      </c>
      <c r="C64" s="11">
        <v>7421.7061490780443</v>
      </c>
      <c r="D64" s="12">
        <f t="shared" si="6"/>
        <v>2126.327207045184</v>
      </c>
      <c r="E64" s="12">
        <f t="shared" si="4"/>
        <v>9548.0333561232292</v>
      </c>
      <c r="F64" s="11">
        <v>1346.283574993095</v>
      </c>
      <c r="G64" s="13"/>
      <c r="H64" s="14"/>
      <c r="I64" s="7"/>
      <c r="J64" s="8">
        <v>12</v>
      </c>
      <c r="K64" s="11">
        <v>6686.9439209552447</v>
      </c>
      <c r="L64" s="12">
        <f t="shared" si="7"/>
        <v>2110.3220600205118</v>
      </c>
      <c r="M64" s="12">
        <f t="shared" si="5"/>
        <v>8797.265980975757</v>
      </c>
      <c r="N64" s="11">
        <v>1241.1761424724491</v>
      </c>
      <c r="O64" s="13"/>
    </row>
    <row r="65" spans="1:15" ht="16.899999999999999" customHeight="1" x14ac:dyDescent="0.25">
      <c r="A65" s="7"/>
      <c r="B65" s="8">
        <v>13</v>
      </c>
      <c r="C65" s="11">
        <v>7484.6959942556441</v>
      </c>
      <c r="D65" s="12">
        <f t="shared" si="6"/>
        <v>2126.327207045184</v>
      </c>
      <c r="E65" s="12">
        <f t="shared" si="4"/>
        <v>9611.0232013008281</v>
      </c>
      <c r="F65" s="11">
        <v>1355.1021533179589</v>
      </c>
      <c r="G65" s="13"/>
      <c r="H65" s="14"/>
      <c r="I65" s="7"/>
      <c r="J65" s="8">
        <v>13</v>
      </c>
      <c r="K65" s="11">
        <v>6742.7758291808441</v>
      </c>
      <c r="L65" s="12">
        <f t="shared" si="7"/>
        <v>2110.3220600205118</v>
      </c>
      <c r="M65" s="12">
        <f t="shared" si="5"/>
        <v>8853.0978892013554</v>
      </c>
      <c r="N65" s="11">
        <v>1248.9926096240331</v>
      </c>
      <c r="O65" s="13"/>
    </row>
    <row r="66" spans="1:15" ht="16.899999999999999" customHeight="1" x14ac:dyDescent="0.25">
      <c r="A66" s="7"/>
      <c r="B66" s="8">
        <v>14</v>
      </c>
      <c r="C66" s="11">
        <v>7547.6858394332448</v>
      </c>
      <c r="D66" s="12">
        <f t="shared" si="6"/>
        <v>2126.327207045184</v>
      </c>
      <c r="E66" s="12">
        <f t="shared" si="4"/>
        <v>9674.0130464784288</v>
      </c>
      <c r="F66" s="11">
        <v>1363.9207316428231</v>
      </c>
      <c r="G66" s="13"/>
      <c r="H66" s="14"/>
      <c r="I66" s="7"/>
      <c r="J66" s="8">
        <v>14</v>
      </c>
      <c r="K66" s="11">
        <v>6798.7270363556436</v>
      </c>
      <c r="L66" s="12">
        <f t="shared" si="7"/>
        <v>2110.3220600205118</v>
      </c>
      <c r="M66" s="12">
        <f t="shared" si="5"/>
        <v>8909.0490963761549</v>
      </c>
      <c r="N66" s="11">
        <v>1256.8257786285051</v>
      </c>
      <c r="O66" s="13"/>
    </row>
    <row r="67" spans="1:15" ht="16.899999999999999" customHeight="1" x14ac:dyDescent="0.25">
      <c r="A67" s="7"/>
      <c r="B67" s="8">
        <v>15</v>
      </c>
      <c r="C67" s="11">
        <v>7610.5563856616454</v>
      </c>
      <c r="D67" s="12">
        <f t="shared" si="6"/>
        <v>2126.327207045184</v>
      </c>
      <c r="E67" s="12">
        <f t="shared" si="4"/>
        <v>9736.8835927068285</v>
      </c>
      <c r="F67" s="11">
        <v>1372.722608114799</v>
      </c>
      <c r="G67" s="13"/>
      <c r="H67" s="14"/>
      <c r="I67" s="7"/>
      <c r="J67" s="8">
        <v>15</v>
      </c>
      <c r="K67" s="11">
        <v>6854.5589445812448</v>
      </c>
      <c r="L67" s="12">
        <f t="shared" si="7"/>
        <v>2110.3220600205118</v>
      </c>
      <c r="M67" s="12">
        <f t="shared" si="5"/>
        <v>8964.881004601757</v>
      </c>
      <c r="N67" s="11">
        <v>1264.6422457800891</v>
      </c>
      <c r="O67" s="13"/>
    </row>
    <row r="68" spans="1:15" ht="16.899999999999999" customHeight="1" x14ac:dyDescent="0.25">
      <c r="A68" s="7"/>
      <c r="B68" s="8">
        <v>16</v>
      </c>
      <c r="C68" s="11">
        <v>7673.5462308392443</v>
      </c>
      <c r="D68" s="12">
        <f t="shared" si="6"/>
        <v>2126.327207045184</v>
      </c>
      <c r="E68" s="12">
        <f t="shared" si="4"/>
        <v>9799.8734378844274</v>
      </c>
      <c r="F68" s="11">
        <v>1381.5411864396631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7736.5360760168451</v>
      </c>
      <c r="D69" s="12">
        <f t="shared" si="6"/>
        <v>2126.327207045184</v>
      </c>
      <c r="E69" s="12">
        <f t="shared" si="4"/>
        <v>9862.86328306203</v>
      </c>
      <c r="F69" s="11">
        <v>1390.359764764527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7799.4066222452448</v>
      </c>
      <c r="D70" s="12">
        <f t="shared" si="6"/>
        <v>2126.327207045184</v>
      </c>
      <c r="E70" s="12">
        <f t="shared" si="4"/>
        <v>9925.7338292904278</v>
      </c>
      <c r="F70" s="11">
        <v>1399.1616412365031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7862.3964674228446</v>
      </c>
      <c r="D71" s="12">
        <f t="shared" si="6"/>
        <v>2126.327207045184</v>
      </c>
      <c r="E71" s="12">
        <f t="shared" si="4"/>
        <v>9988.7236744680285</v>
      </c>
      <c r="F71" s="11">
        <v>1407.980219561367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7925.3863126004453</v>
      </c>
      <c r="D72" s="12">
        <f t="shared" si="6"/>
        <v>2126.327207045184</v>
      </c>
      <c r="E72" s="12">
        <f t="shared" si="4"/>
        <v>10051.713519645629</v>
      </c>
      <c r="F72" s="11">
        <v>1416.7987978862309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106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ht="14.25" customHeight="1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15" customHeight="1" x14ac:dyDescent="0.5">
      <c r="A77" s="95" t="s">
        <v>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שלישית בגין הסכם השכר עם הסגל האקדמי הזוטר באוניברסיטאות, החל מ-1.1.2020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5" ht="25.15" customHeight="1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2020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23" t="s">
        <v>17</v>
      </c>
      <c r="K82" s="28"/>
      <c r="L82" s="28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5467.5567370794224</v>
      </c>
      <c r="D84" s="33">
        <v>765.45794319111917</v>
      </c>
      <c r="E84" s="56"/>
      <c r="F84" s="56"/>
      <c r="G84" s="56"/>
      <c r="H84" s="56"/>
      <c r="I84" s="56"/>
      <c r="J84" s="31">
        <v>0</v>
      </c>
      <c r="K84" s="32">
        <v>5775.0044450417272</v>
      </c>
      <c r="L84" s="33">
        <v>808.50062230584183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5522.2720071405101</v>
      </c>
      <c r="D85" s="36">
        <v>773.11808099967152</v>
      </c>
      <c r="E85" s="56"/>
      <c r="F85" s="56"/>
      <c r="G85" s="56"/>
      <c r="H85" s="56"/>
      <c r="I85" s="56"/>
      <c r="J85" s="31">
        <v>1</v>
      </c>
      <c r="K85" s="35">
        <v>5832.6974168748457</v>
      </c>
      <c r="L85" s="36">
        <v>816.57763836247864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5577.4835608302692</v>
      </c>
      <c r="D86" s="36">
        <v>780.84769851623776</v>
      </c>
      <c r="E86" s="56"/>
      <c r="F86" s="56"/>
      <c r="G86" s="56"/>
      <c r="H86" s="56"/>
      <c r="I86" s="56"/>
      <c r="J86" s="31">
        <v>2</v>
      </c>
      <c r="K86" s="35">
        <v>5891.0107432438062</v>
      </c>
      <c r="L86" s="36">
        <v>824.74150405413286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5633.3154690558704</v>
      </c>
      <c r="D87" s="36">
        <v>788.66416566782198</v>
      </c>
      <c r="E87" s="56"/>
      <c r="F87" s="56"/>
      <c r="G87" s="56"/>
      <c r="H87" s="56"/>
      <c r="I87" s="56"/>
      <c r="J87" s="31">
        <v>3</v>
      </c>
      <c r="K87" s="35">
        <v>5949.9444241486081</v>
      </c>
      <c r="L87" s="36">
        <v>832.99221938080518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5689.6436609101429</v>
      </c>
      <c r="D88" s="36">
        <v>796.55011252742008</v>
      </c>
      <c r="E88" s="56"/>
      <c r="F88" s="56"/>
      <c r="G88" s="56"/>
      <c r="H88" s="56"/>
      <c r="I88" s="56"/>
      <c r="J88" s="31">
        <v>4</v>
      </c>
      <c r="K88" s="35">
        <v>6009.4984595892474</v>
      </c>
      <c r="L88" s="36">
        <v>841.32978434249469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5746.5922073002557</v>
      </c>
      <c r="D89" s="36">
        <v>804.52290902203583</v>
      </c>
      <c r="E89" s="56"/>
      <c r="F89" s="56"/>
      <c r="G89" s="56"/>
      <c r="H89" s="56"/>
      <c r="I89" s="56"/>
      <c r="J89" s="31">
        <v>5</v>
      </c>
      <c r="K89" s="35">
        <v>6069.5487786585591</v>
      </c>
      <c r="L89" s="36">
        <v>849.73682901219843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5804.0370373190381</v>
      </c>
      <c r="D90" s="36">
        <v>812.56518522466536</v>
      </c>
      <c r="E90" s="56"/>
      <c r="F90" s="56"/>
      <c r="G90" s="56"/>
      <c r="H90" s="56"/>
      <c r="I90" s="56"/>
      <c r="J90" s="31">
        <v>6</v>
      </c>
      <c r="K90" s="35">
        <v>6130.219452263711</v>
      </c>
      <c r="L90" s="36">
        <v>858.23072331691958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5862.1022218736634</v>
      </c>
      <c r="D91" s="36">
        <v>820.69431106231286</v>
      </c>
      <c r="E91" s="56"/>
      <c r="F91" s="56"/>
      <c r="G91" s="56"/>
      <c r="H91" s="56"/>
      <c r="I91" s="56"/>
      <c r="J91" s="31">
        <v>7</v>
      </c>
      <c r="K91" s="35">
        <v>6191.5104804047032</v>
      </c>
      <c r="L91" s="36">
        <v>866.8114672566586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5920.6636900569583</v>
      </c>
      <c r="D92" s="36">
        <v>828.89291660797426</v>
      </c>
      <c r="E92" s="56"/>
      <c r="F92" s="56"/>
      <c r="G92" s="56"/>
      <c r="H92" s="56"/>
      <c r="I92" s="56"/>
      <c r="J92" s="31">
        <v>8</v>
      </c>
      <c r="K92" s="35">
        <v>6253.421863081534</v>
      </c>
      <c r="L92" s="36">
        <v>875.47906083141481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9" customHeight="1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23" t="s">
        <v>19</v>
      </c>
      <c r="K95" s="28"/>
      <c r="L95" s="28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6303.4224386702381</v>
      </c>
      <c r="D97" s="33">
        <v>882.47914141383342</v>
      </c>
      <c r="E97" s="56"/>
      <c r="F97" s="56"/>
      <c r="G97" s="56"/>
      <c r="H97" s="56"/>
      <c r="I97" s="56"/>
      <c r="J97" s="31">
        <v>0</v>
      </c>
      <c r="K97" s="32">
        <v>6737.2984010367336</v>
      </c>
      <c r="L97" s="33">
        <v>943.22177614514283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6366.4504595115823</v>
      </c>
      <c r="D98" s="36">
        <v>891.30306433162161</v>
      </c>
      <c r="E98" s="56"/>
      <c r="F98" s="56"/>
      <c r="G98" s="56"/>
      <c r="H98" s="56"/>
      <c r="I98" s="56"/>
      <c r="J98" s="31">
        <v>1</v>
      </c>
      <c r="K98" s="35">
        <v>6804.6689036289572</v>
      </c>
      <c r="L98" s="36">
        <v>952.65364650805418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6430.0988348887659</v>
      </c>
      <c r="D99" s="36">
        <v>900.21383688442734</v>
      </c>
      <c r="E99" s="56"/>
      <c r="F99" s="56"/>
      <c r="G99" s="56"/>
      <c r="H99" s="56"/>
      <c r="I99" s="56"/>
      <c r="J99" s="31">
        <v>2</v>
      </c>
      <c r="K99" s="35">
        <v>6872.6597607570229</v>
      </c>
      <c r="L99" s="36">
        <v>962.17236650598329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6494.3675648017897</v>
      </c>
      <c r="D100" s="36">
        <v>909.21145907225059</v>
      </c>
      <c r="E100" s="56"/>
      <c r="F100" s="56"/>
      <c r="G100" s="56"/>
      <c r="H100" s="56"/>
      <c r="I100" s="56"/>
      <c r="J100" s="31">
        <v>3</v>
      </c>
      <c r="K100" s="35">
        <v>6941.3950433280943</v>
      </c>
      <c r="L100" s="36">
        <v>971.79530606593323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6559.256649250653</v>
      </c>
      <c r="D101" s="36">
        <v>918.2959308950916</v>
      </c>
      <c r="E101" s="56"/>
      <c r="F101" s="56"/>
      <c r="G101" s="56"/>
      <c r="H101" s="56"/>
      <c r="I101" s="56"/>
      <c r="J101" s="31">
        <v>4</v>
      </c>
      <c r="K101" s="35">
        <v>7010.7506804350069</v>
      </c>
      <c r="L101" s="36">
        <v>981.50509526090104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6624.8901591425274</v>
      </c>
      <c r="D102" s="36">
        <v>927.4846222799539</v>
      </c>
      <c r="E102" s="56"/>
      <c r="F102" s="56"/>
      <c r="G102" s="56"/>
      <c r="H102" s="56"/>
      <c r="I102" s="56"/>
      <c r="J102" s="31">
        <v>5</v>
      </c>
      <c r="K102" s="35">
        <v>7080.8507429849269</v>
      </c>
      <c r="L102" s="36">
        <v>991.31910401788991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6691.1440235702376</v>
      </c>
      <c r="D103" s="36">
        <v>936.76016329983349</v>
      </c>
      <c r="E103" s="56"/>
      <c r="F103" s="56"/>
      <c r="G103" s="56"/>
      <c r="H103" s="56"/>
      <c r="I103" s="56"/>
      <c r="J103" s="31">
        <v>6</v>
      </c>
      <c r="K103" s="35">
        <v>7151.6952309778526</v>
      </c>
      <c r="L103" s="36">
        <v>1001.2373323369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6758.0182425337889</v>
      </c>
      <c r="D104" s="36">
        <v>946.12255395473073</v>
      </c>
      <c r="E104" s="56"/>
      <c r="F104" s="56"/>
      <c r="G104" s="56"/>
      <c r="H104" s="56"/>
      <c r="I104" s="56"/>
      <c r="J104" s="31">
        <v>7</v>
      </c>
      <c r="K104" s="35">
        <v>7223.1600735066222</v>
      </c>
      <c r="L104" s="36">
        <v>1011.242410290927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6825.6368869403505</v>
      </c>
      <c r="D105" s="36">
        <v>955.58916417164892</v>
      </c>
      <c r="E105" s="56"/>
      <c r="F105" s="56"/>
      <c r="G105" s="56"/>
      <c r="H105" s="56"/>
      <c r="I105" s="56"/>
      <c r="J105" s="31">
        <v>8</v>
      </c>
      <c r="K105" s="35">
        <v>7295.3693414783984</v>
      </c>
      <c r="L105" s="36">
        <v>1021.351707806976</v>
      </c>
      <c r="M105" s="56"/>
      <c r="N105" s="56"/>
      <c r="O105" s="56"/>
    </row>
    <row r="106" spans="1:15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</row>
    <row r="107" spans="1:15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</row>
    <row r="108" spans="1:15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</row>
    <row r="109" spans="1:15" ht="25.15" customHeight="1" x14ac:dyDescent="0.4">
      <c r="A109" s="1"/>
      <c r="B109" s="2" t="s">
        <v>20</v>
      </c>
      <c r="C109" s="25"/>
      <c r="D109" s="26"/>
      <c r="E109" s="25"/>
      <c r="F109" s="4" t="s">
        <v>108</v>
      </c>
      <c r="G109" s="25"/>
      <c r="H109" s="1"/>
      <c r="I109" s="1"/>
      <c r="J109" s="2" t="s">
        <v>20</v>
      </c>
      <c r="K109" s="25"/>
      <c r="L109" s="26"/>
      <c r="M109" s="25"/>
      <c r="N109" s="4" t="s">
        <v>108</v>
      </c>
      <c r="O109" s="27"/>
    </row>
    <row r="110" spans="1:15" ht="22.9" customHeight="1" x14ac:dyDescent="0.35">
      <c r="A110" s="1"/>
      <c r="B110" s="23" t="s">
        <v>21</v>
      </c>
      <c r="C110" s="28"/>
      <c r="D110" s="28"/>
      <c r="E110" s="5"/>
      <c r="F110" s="55"/>
      <c r="G110" s="5"/>
      <c r="H110" s="1"/>
      <c r="I110" s="1"/>
      <c r="J110" s="23" t="s">
        <v>22</v>
      </c>
      <c r="K110" s="28"/>
      <c r="L110" s="28"/>
      <c r="M110" s="5"/>
      <c r="N110" s="55"/>
      <c r="O110" s="6"/>
    </row>
    <row r="111" spans="1:15" ht="33.6" customHeight="1" x14ac:dyDescent="0.25">
      <c r="A111" s="1"/>
      <c r="B111" s="29" t="s">
        <v>5</v>
      </c>
      <c r="C111" s="29" t="s">
        <v>6</v>
      </c>
      <c r="D111" s="29" t="s">
        <v>7</v>
      </c>
      <c r="E111" s="47" t="s">
        <v>8</v>
      </c>
      <c r="F111" s="29" t="s">
        <v>9</v>
      </c>
      <c r="G111" s="30"/>
      <c r="H111" s="1"/>
      <c r="I111" s="1"/>
      <c r="J111" s="29" t="s">
        <v>5</v>
      </c>
      <c r="K111" s="29" t="s">
        <v>23</v>
      </c>
      <c r="L111" s="29" t="s">
        <v>7</v>
      </c>
      <c r="M111" s="47" t="s">
        <v>8</v>
      </c>
      <c r="N111" s="29" t="s">
        <v>9</v>
      </c>
      <c r="O111" s="1"/>
    </row>
    <row r="112" spans="1:15" ht="16.899999999999999" customHeight="1" x14ac:dyDescent="0.25">
      <c r="A112" s="1"/>
      <c r="B112" s="31">
        <v>0</v>
      </c>
      <c r="C112" s="32">
        <v>3669.6166457739291</v>
      </c>
      <c r="D112" s="33">
        <v>1217.2906879520399</v>
      </c>
      <c r="E112" s="32">
        <v>4886.9073337259688</v>
      </c>
      <c r="F112" s="32">
        <v>696.95592033681339</v>
      </c>
      <c r="G112" s="34"/>
      <c r="H112" s="1"/>
      <c r="I112" s="1"/>
      <c r="J112" s="31">
        <v>0</v>
      </c>
      <c r="K112" s="32">
        <v>3740.232676279139</v>
      </c>
      <c r="L112" s="33">
        <v>1243.1904898233599</v>
      </c>
      <c r="M112" s="32">
        <v>4983.4231661024987</v>
      </c>
      <c r="N112" s="32">
        <v>710.46813686952748</v>
      </c>
      <c r="O112" s="1"/>
    </row>
    <row r="113" spans="1:15" ht="16.899999999999999" customHeight="1" x14ac:dyDescent="0.25">
      <c r="A113" s="1"/>
      <c r="B113" s="31">
        <v>1</v>
      </c>
      <c r="C113" s="35">
        <v>3701.8571867952292</v>
      </c>
      <c r="D113" s="36">
        <v>1217.2906879520399</v>
      </c>
      <c r="E113" s="35">
        <v>4919.1478747472693</v>
      </c>
      <c r="F113" s="35">
        <v>701.46959607979545</v>
      </c>
      <c r="G113" s="24"/>
      <c r="H113" s="1"/>
      <c r="I113" s="1"/>
      <c r="J113" s="31">
        <v>1</v>
      </c>
      <c r="K113" s="35">
        <v>3773.1591862583391</v>
      </c>
      <c r="L113" s="36">
        <v>1243.1904898233599</v>
      </c>
      <c r="M113" s="35">
        <v>5016.3496760816988</v>
      </c>
      <c r="N113" s="35">
        <v>715.07784826661543</v>
      </c>
      <c r="O113" s="1"/>
    </row>
    <row r="114" spans="1:15" ht="16.899999999999999" customHeight="1" x14ac:dyDescent="0.25">
      <c r="A114" s="1"/>
      <c r="B114" s="31">
        <v>2</v>
      </c>
      <c r="C114" s="35">
        <v>3734.0977278165301</v>
      </c>
      <c r="D114" s="36">
        <v>1217.2906879520399</v>
      </c>
      <c r="E114" s="35">
        <v>4951.3884157685698</v>
      </c>
      <c r="F114" s="35">
        <v>705.98327182277728</v>
      </c>
      <c r="G114" s="24"/>
      <c r="H114" s="1"/>
      <c r="I114" s="1"/>
      <c r="J114" s="31">
        <v>2</v>
      </c>
      <c r="K114" s="35">
        <v>3806.0856962375392</v>
      </c>
      <c r="L114" s="36">
        <v>1243.1904898233599</v>
      </c>
      <c r="M114" s="35">
        <v>5049.2761860608989</v>
      </c>
      <c r="N114" s="35">
        <v>719.6875596637035</v>
      </c>
      <c r="O114" s="1"/>
    </row>
    <row r="115" spans="1:15" ht="16.899999999999999" customHeight="1" x14ac:dyDescent="0.25">
      <c r="A115" s="1"/>
      <c r="B115" s="31">
        <v>3</v>
      </c>
      <c r="C115" s="35">
        <v>3766.3382688378292</v>
      </c>
      <c r="D115" s="36">
        <v>1217.2906879520399</v>
      </c>
      <c r="E115" s="35">
        <v>4983.6289567898693</v>
      </c>
      <c r="F115" s="35">
        <v>710.49694756575934</v>
      </c>
      <c r="G115" s="24"/>
      <c r="H115" s="1"/>
      <c r="I115" s="1"/>
      <c r="J115" s="31">
        <v>3</v>
      </c>
      <c r="K115" s="35">
        <v>3839.0122062167388</v>
      </c>
      <c r="L115" s="36">
        <v>1243.1904898233599</v>
      </c>
      <c r="M115" s="35">
        <v>5082.202696040099</v>
      </c>
      <c r="N115" s="35">
        <v>724.29727106079145</v>
      </c>
      <c r="O115" s="1"/>
    </row>
    <row r="116" spans="1:15" ht="16.899999999999999" customHeight="1" x14ac:dyDescent="0.25">
      <c r="A116" s="1"/>
      <c r="B116" s="31">
        <v>4</v>
      </c>
      <c r="C116" s="35">
        <v>3798.5788098591288</v>
      </c>
      <c r="D116" s="36">
        <v>1217.2906879520399</v>
      </c>
      <c r="E116" s="35">
        <v>5015.8694978111689</v>
      </c>
      <c r="F116" s="35">
        <v>715.0106233087414</v>
      </c>
      <c r="G116" s="24"/>
      <c r="H116" s="1"/>
      <c r="I116" s="1"/>
      <c r="J116" s="31">
        <v>4</v>
      </c>
      <c r="K116" s="35">
        <v>3871.9387161959389</v>
      </c>
      <c r="L116" s="36">
        <v>1243.1904898233599</v>
      </c>
      <c r="M116" s="35">
        <v>5115.1292060192991</v>
      </c>
      <c r="N116" s="35">
        <v>728.90698245787939</v>
      </c>
      <c r="O116" s="1"/>
    </row>
    <row r="117" spans="1:15" ht="16.899999999999999" customHeight="1" x14ac:dyDescent="0.25">
      <c r="A117" s="1"/>
      <c r="B117" s="31">
        <v>5</v>
      </c>
      <c r="C117" s="35">
        <v>3830.8193508804288</v>
      </c>
      <c r="D117" s="36">
        <v>1217.2906879520399</v>
      </c>
      <c r="E117" s="35">
        <v>5048.1100388324676</v>
      </c>
      <c r="F117" s="35">
        <v>719.52429905172335</v>
      </c>
      <c r="G117" s="24"/>
      <c r="H117" s="1"/>
      <c r="I117" s="1"/>
      <c r="J117" s="31">
        <v>5</v>
      </c>
      <c r="K117" s="35">
        <v>3904.865226175139</v>
      </c>
      <c r="L117" s="36">
        <v>1243.1904898233599</v>
      </c>
      <c r="M117" s="35">
        <v>5148.0557159984983</v>
      </c>
      <c r="N117" s="35">
        <v>733.51669385496746</v>
      </c>
      <c r="O117" s="1"/>
    </row>
    <row r="118" spans="1:15" ht="16.899999999999999" customHeight="1" x14ac:dyDescent="0.25">
      <c r="A118" s="1"/>
      <c r="B118" s="31">
        <v>6</v>
      </c>
      <c r="C118" s="35">
        <v>3863.0598919017289</v>
      </c>
      <c r="D118" s="36">
        <v>1217.2906879520399</v>
      </c>
      <c r="E118" s="35">
        <v>5080.350579853769</v>
      </c>
      <c r="F118" s="35">
        <v>724.03797479470541</v>
      </c>
      <c r="G118" s="24"/>
      <c r="H118" s="1"/>
      <c r="I118" s="1"/>
      <c r="J118" s="31">
        <v>6</v>
      </c>
      <c r="K118" s="35">
        <v>3937.7917361543391</v>
      </c>
      <c r="L118" s="36">
        <v>1243.1904898233599</v>
      </c>
      <c r="M118" s="35">
        <v>5180.9822259776993</v>
      </c>
      <c r="N118" s="35">
        <v>738.12640525205552</v>
      </c>
      <c r="O118" s="1"/>
    </row>
    <row r="119" spans="1:15" ht="16.899999999999999" customHeight="1" x14ac:dyDescent="0.25">
      <c r="A119" s="1"/>
      <c r="B119" s="31">
        <v>7</v>
      </c>
      <c r="C119" s="35">
        <v>3895.3004329230298</v>
      </c>
      <c r="D119" s="36">
        <v>1217.2906879520399</v>
      </c>
      <c r="E119" s="35">
        <v>5112.5911208750686</v>
      </c>
      <c r="F119" s="35">
        <v>728.55165053768735</v>
      </c>
      <c r="G119" s="24"/>
      <c r="H119" s="1"/>
      <c r="I119" s="1"/>
      <c r="J119" s="31">
        <v>7</v>
      </c>
      <c r="K119" s="35">
        <v>3970.7182461335401</v>
      </c>
      <c r="L119" s="36">
        <v>1243.1904898233599</v>
      </c>
      <c r="M119" s="35">
        <v>5213.9087359568994</v>
      </c>
      <c r="N119" s="35">
        <v>742.7361166491437</v>
      </c>
      <c r="O119" s="1"/>
    </row>
    <row r="120" spans="1:15" ht="16.899999999999999" customHeight="1" x14ac:dyDescent="0.25">
      <c r="A120" s="1"/>
      <c r="B120" s="31">
        <v>8</v>
      </c>
      <c r="C120" s="35">
        <v>3927.5409739443289</v>
      </c>
      <c r="D120" s="36">
        <v>1217.2906879520399</v>
      </c>
      <c r="E120" s="35">
        <v>5144.831661896369</v>
      </c>
      <c r="F120" s="35">
        <v>733.0653262806693</v>
      </c>
      <c r="G120" s="24"/>
      <c r="H120" s="1"/>
      <c r="I120" s="1"/>
      <c r="J120" s="31">
        <v>8</v>
      </c>
      <c r="K120" s="35">
        <v>4003.6447561127388</v>
      </c>
      <c r="L120" s="36">
        <v>1243.1904898233599</v>
      </c>
      <c r="M120" s="35">
        <v>5246.8352459360995</v>
      </c>
      <c r="N120" s="35">
        <v>747.34582804623142</v>
      </c>
      <c r="O120" s="1"/>
    </row>
    <row r="121" spans="1:15" ht="16.899999999999999" customHeight="1" x14ac:dyDescent="0.25">
      <c r="A121" s="1"/>
      <c r="B121" s="31">
        <v>9</v>
      </c>
      <c r="C121" s="35">
        <v>3959.781514965629</v>
      </c>
      <c r="D121" s="36">
        <v>1217.2906879520399</v>
      </c>
      <c r="E121" s="35">
        <v>5177.0722029176704</v>
      </c>
      <c r="F121" s="35">
        <v>737.57900202365136</v>
      </c>
      <c r="G121" s="24"/>
      <c r="H121" s="1"/>
      <c r="I121" s="1"/>
      <c r="J121" s="31">
        <v>9</v>
      </c>
      <c r="K121" s="35">
        <v>4036.5712660919389</v>
      </c>
      <c r="L121" s="36">
        <v>1243.1904898233599</v>
      </c>
      <c r="M121" s="35">
        <v>5279.7617559152986</v>
      </c>
      <c r="N121" s="35">
        <v>751.95553944331959</v>
      </c>
      <c r="O121" s="1"/>
    </row>
    <row r="122" spans="1:15" ht="16.899999999999999" customHeight="1" x14ac:dyDescent="0.25">
      <c r="A122" s="1"/>
      <c r="B122" s="31">
        <v>10</v>
      </c>
      <c r="C122" s="35">
        <v>3992.022055986929</v>
      </c>
      <c r="D122" s="36">
        <v>1217.2906879520399</v>
      </c>
      <c r="E122" s="35">
        <v>5209.3127439389691</v>
      </c>
      <c r="F122" s="35">
        <v>742.09267776663341</v>
      </c>
      <c r="G122" s="24"/>
      <c r="H122" s="1"/>
      <c r="I122" s="1"/>
      <c r="J122" s="31">
        <v>10</v>
      </c>
      <c r="K122" s="35">
        <v>4069.497776071139</v>
      </c>
      <c r="L122" s="36">
        <v>1243.1904898233599</v>
      </c>
      <c r="M122" s="35">
        <v>5312.6882658944996</v>
      </c>
      <c r="N122" s="35">
        <v>756.56525084040754</v>
      </c>
      <c r="O122" s="1"/>
    </row>
    <row r="123" spans="1:15" ht="16.899999999999999" customHeight="1" x14ac:dyDescent="0.25">
      <c r="A123" s="1"/>
      <c r="B123" s="31">
        <v>11</v>
      </c>
      <c r="C123" s="35">
        <v>4024.262597008229</v>
      </c>
      <c r="D123" s="36">
        <v>1217.2906879520399</v>
      </c>
      <c r="E123" s="35">
        <v>5241.5532849602687</v>
      </c>
      <c r="F123" s="35">
        <v>746.60635350961525</v>
      </c>
      <c r="G123" s="24"/>
      <c r="H123" s="1"/>
      <c r="I123" s="1"/>
      <c r="J123" s="31">
        <v>11</v>
      </c>
      <c r="K123" s="35">
        <v>4102.4242860503391</v>
      </c>
      <c r="L123" s="36">
        <v>1243.1904898233599</v>
      </c>
      <c r="M123" s="35">
        <v>5345.6147758736988</v>
      </c>
      <c r="N123" s="35">
        <v>761.17496223749561</v>
      </c>
      <c r="O123" s="1"/>
    </row>
    <row r="124" spans="1:15" ht="16.899999999999999" customHeight="1" x14ac:dyDescent="0.25">
      <c r="A124" s="1"/>
      <c r="B124" s="31">
        <v>12</v>
      </c>
      <c r="C124" s="35">
        <v>4056.50313802953</v>
      </c>
      <c r="D124" s="36">
        <v>1217.2906879520399</v>
      </c>
      <c r="E124" s="35">
        <v>5273.7938259815701</v>
      </c>
      <c r="F124" s="35">
        <v>751.12002925259742</v>
      </c>
      <c r="G124" s="24"/>
      <c r="H124" s="1"/>
      <c r="I124" s="1"/>
      <c r="J124" s="31">
        <v>12</v>
      </c>
      <c r="K124" s="35">
        <v>4135.3507960295401</v>
      </c>
      <c r="L124" s="36">
        <v>1243.1904898233599</v>
      </c>
      <c r="M124" s="35">
        <v>5378.5412858528998</v>
      </c>
      <c r="N124" s="35">
        <v>765.78467363458356</v>
      </c>
      <c r="O124" s="1"/>
    </row>
    <row r="125" spans="1:15" ht="16.899999999999999" customHeight="1" x14ac:dyDescent="0.25">
      <c r="A125" s="1"/>
      <c r="B125" s="31">
        <v>13</v>
      </c>
      <c r="C125" s="35">
        <v>4088.74367905083</v>
      </c>
      <c r="D125" s="36">
        <v>1217.2906879520399</v>
      </c>
      <c r="E125" s="35">
        <v>5306.0343670028697</v>
      </c>
      <c r="F125" s="35">
        <v>755.63370499557936</v>
      </c>
      <c r="G125" s="24"/>
      <c r="H125" s="1"/>
      <c r="I125" s="1"/>
      <c r="J125" s="31">
        <v>13</v>
      </c>
      <c r="K125" s="35">
        <v>4168.2773060087393</v>
      </c>
      <c r="L125" s="36">
        <v>1243.1904898233599</v>
      </c>
      <c r="M125" s="35">
        <v>5411.467795832099</v>
      </c>
      <c r="N125" s="35">
        <v>770.3943850316715</v>
      </c>
      <c r="O125" s="1"/>
    </row>
    <row r="126" spans="1:15" ht="16.899999999999999" customHeight="1" x14ac:dyDescent="0.25">
      <c r="A126" s="1"/>
      <c r="B126" s="31">
        <v>14</v>
      </c>
      <c r="C126" s="35">
        <v>4120.9842200721296</v>
      </c>
      <c r="D126" s="36">
        <v>1217.2906879520399</v>
      </c>
      <c r="E126" s="35">
        <v>5338.2749080241701</v>
      </c>
      <c r="F126" s="35">
        <v>760.14738073856142</v>
      </c>
      <c r="G126" s="24"/>
      <c r="H126" s="1"/>
      <c r="I126" s="1"/>
      <c r="J126" s="31">
        <v>14</v>
      </c>
      <c r="K126" s="35">
        <v>4201.2038159879403</v>
      </c>
      <c r="L126" s="36">
        <v>1243.1904898233599</v>
      </c>
      <c r="M126" s="35">
        <v>5444.3943058113</v>
      </c>
      <c r="N126" s="35">
        <v>775.00409642875957</v>
      </c>
      <c r="O126" s="1"/>
    </row>
    <row r="127" spans="1:15" ht="16.899999999999999" customHeight="1" x14ac:dyDescent="0.25">
      <c r="A127" s="1" t="s">
        <v>23</v>
      </c>
      <c r="B127" s="31">
        <v>15</v>
      </c>
      <c r="C127" s="35">
        <v>4153.2247610934301</v>
      </c>
      <c r="D127" s="36">
        <v>1217.2906879520399</v>
      </c>
      <c r="E127" s="35">
        <v>5370.5154490454697</v>
      </c>
      <c r="F127" s="35">
        <v>764.66105648154337</v>
      </c>
      <c r="G127" s="24"/>
      <c r="H127" s="1"/>
      <c r="I127" s="1"/>
      <c r="J127" s="31">
        <v>15</v>
      </c>
      <c r="K127" s="35">
        <v>4234.1303259671386</v>
      </c>
      <c r="L127" s="36">
        <v>1243.1904898233599</v>
      </c>
      <c r="M127" s="35">
        <v>5477.3208157904992</v>
      </c>
      <c r="N127" s="35">
        <v>779.6138078258474</v>
      </c>
      <c r="O127" s="1"/>
    </row>
    <row r="128" spans="1:15" x14ac:dyDescent="0.25">
      <c r="A128" s="9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8"/>
    </row>
    <row r="129" spans="1:15" x14ac:dyDescent="0.25">
      <c r="A129" s="79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</row>
    <row r="130" spans="1:15" ht="25.15" customHeight="1" x14ac:dyDescent="0.4">
      <c r="A130" s="1"/>
      <c r="B130" s="2" t="s">
        <v>24</v>
      </c>
      <c r="C130" s="37"/>
      <c r="D130" s="37"/>
      <c r="E130" s="38"/>
      <c r="F130" s="4" t="str">
        <f>$F$20</f>
        <v>מעודכן לינואר 2020</v>
      </c>
      <c r="G130" s="5"/>
      <c r="H130" s="1"/>
      <c r="I130" s="1"/>
      <c r="J130" s="2" t="s">
        <v>25</v>
      </c>
      <c r="K130" s="37"/>
      <c r="L130" s="37"/>
      <c r="M130" s="38"/>
      <c r="N130" s="4" t="str">
        <f>$F$20</f>
        <v>מעודכן לינואר 2020</v>
      </c>
      <c r="O130" s="5"/>
    </row>
    <row r="131" spans="1:15" s="54" customFormat="1" ht="33.6" customHeight="1" x14ac:dyDescent="0.25">
      <c r="A131" s="48"/>
      <c r="B131" s="49" t="s">
        <v>5</v>
      </c>
      <c r="C131" s="50" t="s">
        <v>6</v>
      </c>
      <c r="D131" s="49" t="s">
        <v>7</v>
      </c>
      <c r="E131" s="49" t="s">
        <v>8</v>
      </c>
      <c r="F131" s="49" t="s">
        <v>9</v>
      </c>
      <c r="G131" s="51"/>
      <c r="H131" s="52"/>
      <c r="I131" s="53"/>
      <c r="J131" s="49" t="s">
        <v>5</v>
      </c>
      <c r="K131" s="50" t="s">
        <v>6</v>
      </c>
      <c r="L131" s="49" t="s">
        <v>7</v>
      </c>
      <c r="M131" s="49" t="s">
        <v>8</v>
      </c>
      <c r="N131" s="49" t="s">
        <v>9</v>
      </c>
      <c r="O131" s="51"/>
    </row>
    <row r="132" spans="1:15" ht="16.899999999999999" customHeight="1" x14ac:dyDescent="0.25">
      <c r="A132" s="7"/>
      <c r="B132" s="8">
        <v>0</v>
      </c>
      <c r="C132" s="9">
        <v>7662.4545305548954</v>
      </c>
      <c r="D132" s="9">
        <v>2158.585642908864</v>
      </c>
      <c r="E132" s="9">
        <f t="shared" ref="E132:E162" si="8">SUM($C132:$D132)</f>
        <v>9821.0401734637599</v>
      </c>
      <c r="F132" s="9">
        <v>1388.807685474007</v>
      </c>
      <c r="G132" s="10"/>
      <c r="H132" s="14"/>
      <c r="I132" s="7"/>
      <c r="J132" s="8">
        <v>0</v>
      </c>
      <c r="K132" s="9">
        <v>6133.9963934044954</v>
      </c>
      <c r="L132" s="9">
        <v>2110.3220600205118</v>
      </c>
      <c r="M132" s="9">
        <f t="shared" ref="M132:M147" si="9">SUM($K132:$L132)</f>
        <v>8244.3184534250067</v>
      </c>
      <c r="N132" s="9">
        <v>1168.0666446685809</v>
      </c>
      <c r="O132" s="10"/>
    </row>
    <row r="133" spans="1:15" ht="16.899999999999999" customHeight="1" x14ac:dyDescent="0.25">
      <c r="A133" s="7"/>
      <c r="B133" s="8">
        <v>1</v>
      </c>
      <c r="C133" s="11">
        <v>7729.7391379036944</v>
      </c>
      <c r="D133" s="11">
        <f t="shared" ref="D133:D162" si="10">$D$132</f>
        <v>2158.585642908864</v>
      </c>
      <c r="E133" s="11">
        <f t="shared" si="8"/>
        <v>9888.3247808125579</v>
      </c>
      <c r="F133" s="11">
        <v>1398.227530502839</v>
      </c>
      <c r="G133" s="13"/>
      <c r="H133" s="14"/>
      <c r="I133" s="7"/>
      <c r="J133" s="8">
        <v>1</v>
      </c>
      <c r="K133" s="11">
        <v>6189.9476005792967</v>
      </c>
      <c r="L133" s="12">
        <f t="shared" ref="L133:L147" si="11">$L$132</f>
        <v>2110.3220600205118</v>
      </c>
      <c r="M133" s="11">
        <f t="shared" si="9"/>
        <v>8300.269660599808</v>
      </c>
      <c r="N133" s="11">
        <v>1175.899813673054</v>
      </c>
      <c r="O133" s="13"/>
    </row>
    <row r="134" spans="1:15" ht="16.899999999999999" customHeight="1" x14ac:dyDescent="0.25">
      <c r="A134" s="7"/>
      <c r="B134" s="8">
        <v>2</v>
      </c>
      <c r="C134" s="11">
        <v>7797.0237452524952</v>
      </c>
      <c r="D134" s="11">
        <f t="shared" si="10"/>
        <v>2158.585642908864</v>
      </c>
      <c r="E134" s="11">
        <f t="shared" si="8"/>
        <v>9955.6093881613597</v>
      </c>
      <c r="F134" s="11">
        <v>1407.6473755316711</v>
      </c>
      <c r="G134" s="13"/>
      <c r="H134" s="14"/>
      <c r="I134" s="7"/>
      <c r="J134" s="8">
        <v>2</v>
      </c>
      <c r="K134" s="11">
        <v>6245.7795088048961</v>
      </c>
      <c r="L134" s="12">
        <f t="shared" si="11"/>
        <v>2110.3220600205118</v>
      </c>
      <c r="M134" s="11">
        <f t="shared" si="9"/>
        <v>8356.1015688254083</v>
      </c>
      <c r="N134" s="11">
        <v>1183.716280824638</v>
      </c>
      <c r="O134" s="13"/>
    </row>
    <row r="135" spans="1:15" ht="16.899999999999999" customHeight="1" x14ac:dyDescent="0.25">
      <c r="A135" s="7"/>
      <c r="B135" s="8">
        <v>3</v>
      </c>
      <c r="C135" s="11">
        <v>7864.1890536520941</v>
      </c>
      <c r="D135" s="11">
        <f t="shared" si="10"/>
        <v>2158.585642908864</v>
      </c>
      <c r="E135" s="11">
        <f t="shared" si="8"/>
        <v>10022.774696560959</v>
      </c>
      <c r="F135" s="11">
        <v>1417.0505187076139</v>
      </c>
      <c r="G135" s="13"/>
      <c r="H135" s="14"/>
      <c r="I135" s="7"/>
      <c r="J135" s="8">
        <v>3</v>
      </c>
      <c r="K135" s="11">
        <v>6301.7307159796947</v>
      </c>
      <c r="L135" s="12">
        <f t="shared" si="11"/>
        <v>2110.3220600205118</v>
      </c>
      <c r="M135" s="11">
        <f t="shared" si="9"/>
        <v>8412.052776000206</v>
      </c>
      <c r="N135" s="11">
        <v>1191.5494498291091</v>
      </c>
      <c r="O135" s="13"/>
    </row>
    <row r="136" spans="1:15" ht="16.899999999999999" customHeight="1" x14ac:dyDescent="0.25">
      <c r="A136" s="7"/>
      <c r="B136" s="8">
        <v>4</v>
      </c>
      <c r="C136" s="11">
        <v>7931.4736610008949</v>
      </c>
      <c r="D136" s="11">
        <f t="shared" si="10"/>
        <v>2158.585642908864</v>
      </c>
      <c r="E136" s="11">
        <f t="shared" si="8"/>
        <v>10090.059303909758</v>
      </c>
      <c r="F136" s="11">
        <v>1426.4703637364471</v>
      </c>
      <c r="G136" s="13"/>
      <c r="H136" s="14"/>
      <c r="I136" s="7"/>
      <c r="J136" s="8">
        <v>4</v>
      </c>
      <c r="K136" s="11">
        <v>6357.6819231544951</v>
      </c>
      <c r="L136" s="12">
        <f t="shared" si="11"/>
        <v>2110.3220600205118</v>
      </c>
      <c r="M136" s="11">
        <f t="shared" si="9"/>
        <v>8468.0039831750073</v>
      </c>
      <c r="N136" s="11">
        <v>1199.382618833582</v>
      </c>
      <c r="O136" s="13"/>
    </row>
    <row r="137" spans="1:15" ht="16.899999999999999" customHeight="1" x14ac:dyDescent="0.25">
      <c r="A137" s="7"/>
      <c r="B137" s="8">
        <v>5</v>
      </c>
      <c r="C137" s="11">
        <v>7998.7582683496948</v>
      </c>
      <c r="D137" s="11">
        <f t="shared" si="10"/>
        <v>2158.585642908864</v>
      </c>
      <c r="E137" s="11">
        <f t="shared" si="8"/>
        <v>10157.343911258558</v>
      </c>
      <c r="F137" s="11">
        <v>1435.8902087652791</v>
      </c>
      <c r="G137" s="13"/>
      <c r="H137" s="14"/>
      <c r="I137" s="7"/>
      <c r="J137" s="8">
        <v>5</v>
      </c>
      <c r="K137" s="11">
        <v>6413.5138313800953</v>
      </c>
      <c r="L137" s="12">
        <f t="shared" si="11"/>
        <v>2110.3220600205118</v>
      </c>
      <c r="M137" s="11">
        <f t="shared" si="9"/>
        <v>8523.8358914006076</v>
      </c>
      <c r="N137" s="11">
        <v>1207.199085985166</v>
      </c>
      <c r="O137" s="13"/>
    </row>
    <row r="138" spans="1:15" ht="16.899999999999999" customHeight="1" x14ac:dyDescent="0.25">
      <c r="A138" s="7"/>
      <c r="B138" s="8">
        <v>6</v>
      </c>
      <c r="C138" s="11">
        <v>8066.0428756984957</v>
      </c>
      <c r="D138" s="11">
        <f t="shared" si="10"/>
        <v>2158.585642908864</v>
      </c>
      <c r="E138" s="11">
        <f t="shared" si="8"/>
        <v>10224.62851860736</v>
      </c>
      <c r="F138" s="11">
        <v>1445.3100537941109</v>
      </c>
      <c r="G138" s="13"/>
      <c r="H138" s="14"/>
      <c r="I138" s="7"/>
      <c r="J138" s="8">
        <v>6</v>
      </c>
      <c r="K138" s="11">
        <v>6469.4650385548957</v>
      </c>
      <c r="L138" s="12">
        <f t="shared" si="11"/>
        <v>2110.3220600205118</v>
      </c>
      <c r="M138" s="11">
        <f t="shared" si="9"/>
        <v>8579.7870985754071</v>
      </c>
      <c r="N138" s="11">
        <v>1215.032254989638</v>
      </c>
      <c r="O138" s="13"/>
    </row>
    <row r="139" spans="1:15" ht="16.899999999999999" customHeight="1" x14ac:dyDescent="0.25">
      <c r="A139" s="7"/>
      <c r="B139" s="8">
        <v>7</v>
      </c>
      <c r="C139" s="11">
        <v>8133.3274830472947</v>
      </c>
      <c r="D139" s="11">
        <f t="shared" si="10"/>
        <v>2158.585642908864</v>
      </c>
      <c r="E139" s="11">
        <f t="shared" si="8"/>
        <v>10291.913125956158</v>
      </c>
      <c r="F139" s="11">
        <v>1454.7298988229429</v>
      </c>
      <c r="G139" s="13"/>
      <c r="H139" s="14"/>
      <c r="I139" s="7"/>
      <c r="J139" s="8">
        <v>7</v>
      </c>
      <c r="K139" s="11">
        <v>6525.2969467804969</v>
      </c>
      <c r="L139" s="12">
        <f t="shared" si="11"/>
        <v>2110.3220600205118</v>
      </c>
      <c r="M139" s="11">
        <f t="shared" si="9"/>
        <v>8635.6190068010092</v>
      </c>
      <c r="N139" s="11">
        <v>1222.848722141222</v>
      </c>
      <c r="O139" s="13"/>
    </row>
    <row r="140" spans="1:15" ht="16.899999999999999" customHeight="1" x14ac:dyDescent="0.25">
      <c r="A140" s="7"/>
      <c r="B140" s="8">
        <v>8</v>
      </c>
      <c r="C140" s="11">
        <v>8200.6120903960946</v>
      </c>
      <c r="D140" s="11">
        <f t="shared" si="10"/>
        <v>2158.585642908864</v>
      </c>
      <c r="E140" s="11">
        <f t="shared" si="8"/>
        <v>10359.197733304958</v>
      </c>
      <c r="F140" s="11">
        <v>1464.1497438517749</v>
      </c>
      <c r="G140" s="13"/>
      <c r="H140" s="14"/>
      <c r="I140" s="7"/>
      <c r="J140" s="8">
        <v>8</v>
      </c>
      <c r="K140" s="11">
        <v>6581.2481539552946</v>
      </c>
      <c r="L140" s="12">
        <f t="shared" si="11"/>
        <v>2110.3220600205118</v>
      </c>
      <c r="M140" s="11">
        <f t="shared" si="9"/>
        <v>8691.5702139758068</v>
      </c>
      <c r="N140" s="11">
        <v>1230.681891145693</v>
      </c>
      <c r="O140" s="13"/>
    </row>
    <row r="141" spans="1:15" ht="16.899999999999999" customHeight="1" x14ac:dyDescent="0.25">
      <c r="A141" s="7"/>
      <c r="B141" s="8">
        <v>9</v>
      </c>
      <c r="C141" s="11">
        <v>8267.8966977448963</v>
      </c>
      <c r="D141" s="11">
        <f t="shared" si="10"/>
        <v>2158.585642908864</v>
      </c>
      <c r="E141" s="11">
        <f t="shared" si="8"/>
        <v>10426.48234065376</v>
      </c>
      <c r="F141" s="11">
        <v>1473.5695888806069</v>
      </c>
      <c r="G141" s="13"/>
      <c r="H141" s="14"/>
      <c r="I141" s="7"/>
      <c r="J141" s="8">
        <v>9</v>
      </c>
      <c r="K141" s="11">
        <v>6637.199361130095</v>
      </c>
      <c r="L141" s="12">
        <f t="shared" si="11"/>
        <v>2110.3220600205118</v>
      </c>
      <c r="M141" s="11">
        <f t="shared" si="9"/>
        <v>8747.5214211506063</v>
      </c>
      <c r="N141" s="11">
        <v>1238.515060150165</v>
      </c>
      <c r="O141" s="13"/>
    </row>
    <row r="142" spans="1:15" ht="16.899999999999999" customHeight="1" x14ac:dyDescent="0.25">
      <c r="A142" s="7"/>
      <c r="B142" s="8">
        <v>10</v>
      </c>
      <c r="C142" s="11">
        <v>8335.1813050936944</v>
      </c>
      <c r="D142" s="11">
        <f t="shared" si="10"/>
        <v>2158.585642908864</v>
      </c>
      <c r="E142" s="11">
        <f t="shared" si="8"/>
        <v>10493.766948002558</v>
      </c>
      <c r="F142" s="11">
        <v>1482.989433909439</v>
      </c>
      <c r="G142" s="13"/>
      <c r="H142" s="14"/>
      <c r="I142" s="7"/>
      <c r="J142" s="8">
        <v>10</v>
      </c>
      <c r="K142" s="11">
        <v>6693.0312693556953</v>
      </c>
      <c r="L142" s="12">
        <f t="shared" si="11"/>
        <v>2110.3220600205118</v>
      </c>
      <c r="M142" s="11">
        <f t="shared" si="9"/>
        <v>8803.3533293762066</v>
      </c>
      <c r="N142" s="11">
        <v>1246.331527301749</v>
      </c>
      <c r="O142" s="13"/>
    </row>
    <row r="143" spans="1:15" ht="16.899999999999999" customHeight="1" x14ac:dyDescent="0.25">
      <c r="A143" s="7"/>
      <c r="B143" s="8">
        <v>11</v>
      </c>
      <c r="C143" s="11">
        <v>8402.4659124424961</v>
      </c>
      <c r="D143" s="11">
        <f t="shared" si="10"/>
        <v>2158.585642908864</v>
      </c>
      <c r="E143" s="11">
        <f t="shared" si="8"/>
        <v>10561.05155535136</v>
      </c>
      <c r="F143" s="11">
        <v>1492.409278938271</v>
      </c>
      <c r="G143" s="13"/>
      <c r="H143" s="14"/>
      <c r="I143" s="7"/>
      <c r="J143" s="8">
        <v>11</v>
      </c>
      <c r="K143" s="11">
        <v>6748.9824765304957</v>
      </c>
      <c r="L143" s="12">
        <f t="shared" si="11"/>
        <v>2110.3220600205118</v>
      </c>
      <c r="M143" s="11">
        <f t="shared" si="9"/>
        <v>8859.3045365510079</v>
      </c>
      <c r="N143" s="11">
        <v>1254.164696306221</v>
      </c>
      <c r="O143" s="13"/>
    </row>
    <row r="144" spans="1:15" ht="16.899999999999999" customHeight="1" x14ac:dyDescent="0.25">
      <c r="A144" s="7"/>
      <c r="B144" s="8">
        <v>12</v>
      </c>
      <c r="C144" s="11">
        <v>8469.631220842095</v>
      </c>
      <c r="D144" s="11">
        <f t="shared" si="10"/>
        <v>2158.585642908864</v>
      </c>
      <c r="E144" s="11">
        <f t="shared" si="8"/>
        <v>10628.216863750959</v>
      </c>
      <c r="F144" s="11">
        <v>1501.812422114215</v>
      </c>
      <c r="G144" s="13"/>
      <c r="H144" s="14"/>
      <c r="I144" s="7"/>
      <c r="J144" s="8">
        <v>12</v>
      </c>
      <c r="K144" s="11">
        <v>6804.9336837052952</v>
      </c>
      <c r="L144" s="12">
        <f t="shared" si="11"/>
        <v>2110.3220600205118</v>
      </c>
      <c r="M144" s="11">
        <f t="shared" si="9"/>
        <v>8915.2557437258074</v>
      </c>
      <c r="N144" s="11">
        <v>1261.997865310693</v>
      </c>
      <c r="O144" s="13"/>
    </row>
    <row r="145" spans="1:15" ht="16.899999999999999" customHeight="1" x14ac:dyDescent="0.25">
      <c r="A145" s="7"/>
      <c r="B145" s="8">
        <v>13</v>
      </c>
      <c r="C145" s="11">
        <v>8536.9158281908949</v>
      </c>
      <c r="D145" s="11">
        <f t="shared" si="10"/>
        <v>2158.585642908864</v>
      </c>
      <c r="E145" s="11">
        <f t="shared" si="8"/>
        <v>10695.501471099758</v>
      </c>
      <c r="F145" s="11">
        <v>1511.232267143047</v>
      </c>
      <c r="G145" s="13"/>
      <c r="H145" s="14"/>
      <c r="I145" s="7"/>
      <c r="J145" s="8">
        <v>13</v>
      </c>
      <c r="K145" s="11">
        <v>6860.7655919308954</v>
      </c>
      <c r="L145" s="12">
        <f t="shared" si="11"/>
        <v>2110.3220600205118</v>
      </c>
      <c r="M145" s="11">
        <f t="shared" si="9"/>
        <v>8971.0876519514077</v>
      </c>
      <c r="N145" s="11">
        <v>1269.814332462277</v>
      </c>
      <c r="O145" s="13"/>
    </row>
    <row r="146" spans="1:15" ht="16.899999999999999" customHeight="1" x14ac:dyDescent="0.25">
      <c r="A146" s="7"/>
      <c r="B146" s="8">
        <v>14</v>
      </c>
      <c r="C146" s="11">
        <v>8604.2004355396948</v>
      </c>
      <c r="D146" s="11">
        <f t="shared" si="10"/>
        <v>2158.585642908864</v>
      </c>
      <c r="E146" s="11">
        <f t="shared" si="8"/>
        <v>10762.786078448558</v>
      </c>
      <c r="F146" s="11">
        <v>1520.652112171879</v>
      </c>
      <c r="G146" s="13"/>
      <c r="H146" s="14"/>
      <c r="I146" s="7"/>
      <c r="J146" s="8">
        <v>14</v>
      </c>
      <c r="K146" s="11">
        <v>6916.7167991056949</v>
      </c>
      <c r="L146" s="12">
        <f t="shared" si="11"/>
        <v>2110.3220600205118</v>
      </c>
      <c r="M146" s="11">
        <f t="shared" si="9"/>
        <v>9027.0388591262072</v>
      </c>
      <c r="N146" s="11">
        <v>1277.647501466749</v>
      </c>
      <c r="O146" s="13"/>
    </row>
    <row r="147" spans="1:15" ht="16.899999999999999" customHeight="1" x14ac:dyDescent="0.25">
      <c r="A147" s="7"/>
      <c r="B147" s="8">
        <v>15</v>
      </c>
      <c r="C147" s="11">
        <v>8671.4850428884965</v>
      </c>
      <c r="D147" s="11">
        <f t="shared" si="10"/>
        <v>2158.585642908864</v>
      </c>
      <c r="E147" s="11">
        <f t="shared" si="8"/>
        <v>10830.07068579736</v>
      </c>
      <c r="F147" s="11">
        <v>1530.071957200711</v>
      </c>
      <c r="G147" s="13"/>
      <c r="H147" s="14"/>
      <c r="I147" s="7"/>
      <c r="J147" s="8">
        <v>15</v>
      </c>
      <c r="K147" s="11">
        <v>6972.5487073312952</v>
      </c>
      <c r="L147" s="12">
        <f t="shared" si="11"/>
        <v>2110.3220600205118</v>
      </c>
      <c r="M147" s="11">
        <f t="shared" si="9"/>
        <v>9082.8707673518074</v>
      </c>
      <c r="N147" s="11">
        <v>1285.463968618333</v>
      </c>
      <c r="O147" s="13"/>
    </row>
    <row r="148" spans="1:15" ht="16.899999999999999" customHeight="1" x14ac:dyDescent="0.25">
      <c r="A148" s="7"/>
      <c r="B148" s="8">
        <v>16</v>
      </c>
      <c r="C148" s="11">
        <v>8738.7696502372946</v>
      </c>
      <c r="D148" s="11">
        <f t="shared" si="10"/>
        <v>2158.585642908864</v>
      </c>
      <c r="E148" s="11">
        <f t="shared" si="8"/>
        <v>10897.355293146158</v>
      </c>
      <c r="F148" s="11">
        <v>1539.4918022295431</v>
      </c>
      <c r="G148" s="13"/>
      <c r="H148" s="14"/>
      <c r="I148" s="7"/>
      <c r="J148" s="26"/>
      <c r="K148" s="26"/>
      <c r="L148" s="26"/>
      <c r="M148" s="26"/>
      <c r="N148" s="26"/>
      <c r="O148" s="13"/>
    </row>
    <row r="149" spans="1:15" ht="16.899999999999999" customHeight="1" x14ac:dyDescent="0.25">
      <c r="A149" s="7"/>
      <c r="B149" s="8">
        <v>17</v>
      </c>
      <c r="C149" s="11">
        <v>8806.0542575860945</v>
      </c>
      <c r="D149" s="11">
        <f t="shared" si="10"/>
        <v>2158.585642908864</v>
      </c>
      <c r="E149" s="11">
        <f t="shared" si="8"/>
        <v>10964.639900494958</v>
      </c>
      <c r="F149" s="11">
        <v>1548.9116472583751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18</v>
      </c>
      <c r="C150" s="11">
        <v>8873.3388649348944</v>
      </c>
      <c r="D150" s="11">
        <f t="shared" si="10"/>
        <v>2158.585642908864</v>
      </c>
      <c r="E150" s="11">
        <f t="shared" si="8"/>
        <v>11031.924507843758</v>
      </c>
      <c r="F150" s="11">
        <v>1558.3314922872071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19</v>
      </c>
      <c r="C151" s="11">
        <v>8940.6234722836944</v>
      </c>
      <c r="D151" s="11">
        <f t="shared" si="10"/>
        <v>2158.585642908864</v>
      </c>
      <c r="E151" s="11">
        <f t="shared" si="8"/>
        <v>11099.209115192558</v>
      </c>
      <c r="F151" s="11">
        <v>1567.7513373160391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20</v>
      </c>
      <c r="C152" s="11">
        <v>9007.9080796324943</v>
      </c>
      <c r="D152" s="11">
        <f t="shared" si="10"/>
        <v>2158.585642908864</v>
      </c>
      <c r="E152" s="11">
        <f t="shared" si="8"/>
        <v>11166.493722541358</v>
      </c>
      <c r="F152" s="11">
        <v>1577.1711823448711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21</v>
      </c>
      <c r="C153" s="11">
        <v>9075.073388032095</v>
      </c>
      <c r="D153" s="11">
        <f t="shared" si="10"/>
        <v>2158.585642908864</v>
      </c>
      <c r="E153" s="11">
        <f t="shared" si="8"/>
        <v>11233.659030940958</v>
      </c>
      <c r="F153" s="11">
        <v>1586.5743255208149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22</v>
      </c>
      <c r="C154" s="11">
        <v>9142.3579953808949</v>
      </c>
      <c r="D154" s="11">
        <f t="shared" si="10"/>
        <v>2158.585642908864</v>
      </c>
      <c r="E154" s="11">
        <f t="shared" si="8"/>
        <v>11300.943638289758</v>
      </c>
      <c r="F154" s="11">
        <v>1595.994170549646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23</v>
      </c>
      <c r="C155" s="11">
        <v>9209.6426027296948</v>
      </c>
      <c r="D155" s="11">
        <f t="shared" si="10"/>
        <v>2158.585642908864</v>
      </c>
      <c r="E155" s="11">
        <f t="shared" si="8"/>
        <v>11368.228245638558</v>
      </c>
      <c r="F155" s="11">
        <v>1605.4140155784789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24</v>
      </c>
      <c r="C156" s="11">
        <v>9276.9272100784965</v>
      </c>
      <c r="D156" s="11">
        <f t="shared" si="10"/>
        <v>2158.585642908864</v>
      </c>
      <c r="E156" s="11">
        <f t="shared" si="8"/>
        <v>11435.51285298736</v>
      </c>
      <c r="F156" s="11">
        <v>1614.833860607311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7"/>
      <c r="B157" s="8">
        <v>25</v>
      </c>
      <c r="C157" s="11">
        <v>9344.2118174272964</v>
      </c>
      <c r="D157" s="11">
        <f t="shared" si="10"/>
        <v>2158.585642908864</v>
      </c>
      <c r="E157" s="11">
        <f t="shared" si="8"/>
        <v>11502.79746033616</v>
      </c>
      <c r="F157" s="11">
        <v>1624.253705636143</v>
      </c>
      <c r="G157" s="13"/>
      <c r="H157" s="14"/>
      <c r="I157" s="7"/>
      <c r="J157" s="14"/>
      <c r="K157" s="14"/>
      <c r="L157" s="14"/>
      <c r="M157" s="14"/>
      <c r="N157" s="14"/>
      <c r="O157" s="13"/>
    </row>
    <row r="158" spans="1:15" ht="16.899999999999999" customHeight="1" x14ac:dyDescent="0.25">
      <c r="A158" s="39"/>
      <c r="B158" s="8">
        <v>26</v>
      </c>
      <c r="C158" s="11">
        <v>9411.4964247760945</v>
      </c>
      <c r="D158" s="11">
        <f t="shared" si="10"/>
        <v>2158.585642908864</v>
      </c>
      <c r="E158" s="11">
        <f t="shared" si="8"/>
        <v>11570.082067684958</v>
      </c>
      <c r="F158" s="11">
        <v>1633.673550664975</v>
      </c>
      <c r="G158" s="40"/>
      <c r="H158" s="14"/>
      <c r="I158" s="14"/>
      <c r="J158" s="14"/>
      <c r="K158" s="14"/>
      <c r="L158" s="14"/>
      <c r="M158" s="14"/>
      <c r="N158" s="14"/>
      <c r="O158" s="40"/>
    </row>
    <row r="159" spans="1:15" ht="16.899999999999999" customHeight="1" x14ac:dyDescent="0.25">
      <c r="A159" s="7"/>
      <c r="B159" s="8">
        <v>27</v>
      </c>
      <c r="C159" s="11">
        <v>9478.7810321248926</v>
      </c>
      <c r="D159" s="11">
        <f t="shared" si="10"/>
        <v>2158.585642908864</v>
      </c>
      <c r="E159" s="11">
        <f t="shared" si="8"/>
        <v>11637.366675033756</v>
      </c>
      <c r="F159" s="11">
        <v>1643.093395693807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28</v>
      </c>
      <c r="C160" s="11">
        <v>9546.0656394736907</v>
      </c>
      <c r="D160" s="11">
        <f t="shared" si="10"/>
        <v>2158.585642908864</v>
      </c>
      <c r="E160" s="11">
        <f t="shared" si="8"/>
        <v>11704.651282382554</v>
      </c>
      <c r="F160" s="11">
        <v>1652.5132407226381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7"/>
      <c r="B161" s="8">
        <v>29</v>
      </c>
      <c r="C161" s="11">
        <v>9613.3502468224888</v>
      </c>
      <c r="D161" s="11">
        <f t="shared" si="10"/>
        <v>2158.585642908864</v>
      </c>
      <c r="E161" s="11">
        <f t="shared" si="8"/>
        <v>11771.935889731352</v>
      </c>
      <c r="F161" s="11">
        <v>1661.9330857514699</v>
      </c>
      <c r="G161" s="41"/>
      <c r="H161" s="14"/>
      <c r="I161" s="14"/>
      <c r="J161" s="14"/>
      <c r="K161" s="14"/>
      <c r="L161" s="14"/>
      <c r="M161" s="14"/>
      <c r="N161" s="14"/>
      <c r="O161" s="14"/>
    </row>
    <row r="162" spans="1:15" ht="16.899999999999999" customHeight="1" x14ac:dyDescent="0.25">
      <c r="A162" s="42"/>
      <c r="B162" s="8">
        <v>30</v>
      </c>
      <c r="C162" s="11">
        <v>9680.5155552220895</v>
      </c>
      <c r="D162" s="11">
        <f t="shared" si="10"/>
        <v>2158.585642908864</v>
      </c>
      <c r="E162" s="11">
        <f t="shared" si="8"/>
        <v>11839.101198130953</v>
      </c>
      <c r="F162" s="11">
        <v>1671.3362289274139</v>
      </c>
      <c r="G162" s="41"/>
      <c r="H162" s="14"/>
      <c r="I162" s="14"/>
      <c r="J162" s="14"/>
      <c r="K162" s="14"/>
      <c r="L162" s="14"/>
      <c r="M162" s="14"/>
      <c r="N162" s="14"/>
      <c r="O162" s="13"/>
    </row>
    <row r="163" spans="1:15" x14ac:dyDescent="0.25">
      <c r="A163" s="14"/>
      <c r="B163" s="14"/>
      <c r="C163" s="21"/>
      <c r="D163" s="21"/>
      <c r="E163" s="21"/>
      <c r="F163" s="21"/>
      <c r="G163" s="14"/>
      <c r="H163" s="14"/>
      <c r="I163" s="14"/>
      <c r="J163" s="14"/>
      <c r="K163" s="14"/>
      <c r="L163" s="14"/>
      <c r="M163" s="14"/>
      <c r="N163" s="14"/>
      <c r="O163" s="13"/>
    </row>
    <row r="164" spans="1:15" x14ac:dyDescent="0.25">
      <c r="A164" s="14"/>
      <c r="B164" s="14"/>
      <c r="C164" s="21"/>
      <c r="D164" s="21"/>
      <c r="E164" s="21"/>
      <c r="F164" s="21"/>
      <c r="G164" s="14"/>
      <c r="H164" s="14"/>
      <c r="I164" s="14"/>
      <c r="J164" s="14"/>
      <c r="K164" s="14"/>
      <c r="L164" s="14"/>
      <c r="M164" s="14"/>
      <c r="N164" s="14"/>
      <c r="O164" s="13"/>
    </row>
    <row r="165" spans="1:15" ht="25.15" customHeight="1" x14ac:dyDescent="0.4">
      <c r="A165" s="1"/>
      <c r="B165" s="2" t="s">
        <v>26</v>
      </c>
      <c r="C165" s="25"/>
      <c r="D165" s="26"/>
      <c r="E165" s="25"/>
      <c r="F165" s="4" t="s">
        <v>108</v>
      </c>
      <c r="G165" s="25"/>
      <c r="H165" s="1"/>
      <c r="I165" s="6"/>
      <c r="J165" s="2" t="s">
        <v>27</v>
      </c>
      <c r="K165" s="43"/>
      <c r="L165" s="43"/>
      <c r="M165" s="43"/>
      <c r="N165" s="4" t="str">
        <f>$F$20</f>
        <v>מעודכן לינואר 2020</v>
      </c>
      <c r="O165" s="40"/>
    </row>
    <row r="166" spans="1:15" ht="33.6" customHeight="1" x14ac:dyDescent="0.25">
      <c r="A166" s="1"/>
      <c r="B166" s="29" t="s">
        <v>5</v>
      </c>
      <c r="C166" s="29" t="s">
        <v>6</v>
      </c>
      <c r="D166" s="29" t="s">
        <v>7</v>
      </c>
      <c r="E166" s="47" t="s">
        <v>8</v>
      </c>
      <c r="F166" s="29" t="s">
        <v>9</v>
      </c>
      <c r="G166" s="30"/>
      <c r="H166" s="1"/>
      <c r="I166" s="6"/>
      <c r="J166" s="29" t="s">
        <v>28</v>
      </c>
      <c r="K166" s="90" t="s">
        <v>29</v>
      </c>
      <c r="L166" s="91"/>
      <c r="M166" s="92"/>
      <c r="N166" s="44" t="s">
        <v>30</v>
      </c>
      <c r="O166" s="13"/>
    </row>
    <row r="167" spans="1:15" ht="16.899999999999999" customHeight="1" x14ac:dyDescent="0.25">
      <c r="A167" s="1"/>
      <c r="B167" s="31">
        <v>0</v>
      </c>
      <c r="C167" s="9">
        <v>3785.95152461004</v>
      </c>
      <c r="D167" s="9">
        <v>1217.2906879520399</v>
      </c>
      <c r="E167" s="9">
        <v>5003.2422125620797</v>
      </c>
      <c r="F167" s="9">
        <v>717.4856048373033</v>
      </c>
      <c r="G167" s="34"/>
      <c r="H167" s="1"/>
      <c r="I167" s="6"/>
      <c r="J167" s="45">
        <v>1</v>
      </c>
      <c r="K167" s="96"/>
      <c r="L167" s="91"/>
      <c r="M167" s="92"/>
      <c r="N167" s="11">
        <v>228.4619287485053</v>
      </c>
      <c r="O167" s="13"/>
    </row>
    <row r="168" spans="1:15" ht="16.899999999999999" customHeight="1" x14ac:dyDescent="0.25">
      <c r="A168" s="1"/>
      <c r="B168" s="31">
        <v>1</v>
      </c>
      <c r="C168" s="11">
        <v>3818.19206563134</v>
      </c>
      <c r="D168" s="11">
        <v>1217.2906879520399</v>
      </c>
      <c r="E168" s="11">
        <v>5035.4827535833801</v>
      </c>
      <c r="F168" s="11">
        <v>721.99928058028536</v>
      </c>
      <c r="G168" s="24"/>
      <c r="H168" s="1"/>
      <c r="I168" s="6"/>
      <c r="J168" s="46" t="s">
        <v>31</v>
      </c>
      <c r="K168" s="96" t="s">
        <v>32</v>
      </c>
      <c r="L168" s="91"/>
      <c r="M168" s="92"/>
      <c r="N168" s="11">
        <v>348.64949126504558</v>
      </c>
      <c r="O168" s="13"/>
    </row>
    <row r="169" spans="1:15" ht="16.899999999999999" customHeight="1" x14ac:dyDescent="0.25">
      <c r="A169" s="1"/>
      <c r="B169" s="31">
        <v>2</v>
      </c>
      <c r="C169" s="11">
        <v>3850.432606652641</v>
      </c>
      <c r="D169" s="11">
        <v>1217.2906879520399</v>
      </c>
      <c r="E169" s="11">
        <v>5067.7232946046806</v>
      </c>
      <c r="F169" s="11">
        <v>726.51295632326719</v>
      </c>
      <c r="G169" s="24"/>
      <c r="H169" s="1"/>
      <c r="I169" s="6"/>
      <c r="J169" s="46" t="s">
        <v>33</v>
      </c>
      <c r="K169" s="96" t="s">
        <v>34</v>
      </c>
      <c r="L169" s="91"/>
      <c r="M169" s="92"/>
      <c r="N169" s="11">
        <v>451.04265933120729</v>
      </c>
      <c r="O169" s="13"/>
    </row>
    <row r="170" spans="1:15" ht="16.899999999999999" customHeight="1" x14ac:dyDescent="0.25">
      <c r="A170" s="1"/>
      <c r="B170" s="31">
        <v>3</v>
      </c>
      <c r="C170" s="11">
        <v>3882.6731476739401</v>
      </c>
      <c r="D170" s="11">
        <v>1217.2906879520399</v>
      </c>
      <c r="E170" s="11">
        <v>5099.9638356259802</v>
      </c>
      <c r="F170" s="11">
        <v>731.02663206624925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4</v>
      </c>
      <c r="C171" s="11">
        <v>3914.9136886952401</v>
      </c>
      <c r="D171" s="11">
        <v>1217.2906879520399</v>
      </c>
      <c r="E171" s="11">
        <v>5132.2043766472798</v>
      </c>
      <c r="F171" s="11">
        <v>735.54030780923131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5</v>
      </c>
      <c r="C172" s="11">
        <v>3947.1542297165402</v>
      </c>
      <c r="D172" s="11">
        <v>1217.2906879520399</v>
      </c>
      <c r="E172" s="11">
        <v>5164.4449176685794</v>
      </c>
      <c r="F172" s="11">
        <v>740.05398355221325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6</v>
      </c>
      <c r="C173" s="11">
        <v>3979.3947707378402</v>
      </c>
      <c r="D173" s="11">
        <v>1217.2906879520399</v>
      </c>
      <c r="E173" s="11">
        <v>5196.6854586898799</v>
      </c>
      <c r="F173" s="11">
        <v>744.56765929519531</v>
      </c>
      <c r="G173" s="24"/>
      <c r="H173" s="1"/>
      <c r="I173" s="6"/>
      <c r="J173" s="7"/>
      <c r="K173" s="7"/>
      <c r="L173" s="7"/>
      <c r="M173" s="7"/>
      <c r="N173" s="7"/>
      <c r="O173" s="14"/>
    </row>
    <row r="174" spans="1:15" ht="16.899999999999999" customHeight="1" x14ac:dyDescent="0.25">
      <c r="A174" s="1"/>
      <c r="B174" s="31">
        <v>7</v>
      </c>
      <c r="C174" s="11">
        <v>4011.6353117591411</v>
      </c>
      <c r="D174" s="11">
        <v>1217.2906879520399</v>
      </c>
      <c r="E174" s="11">
        <v>5228.9259997111803</v>
      </c>
      <c r="F174" s="11">
        <v>749.08133503817726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8</v>
      </c>
      <c r="C175" s="11">
        <v>4043.8758527804398</v>
      </c>
      <c r="D175" s="11">
        <v>1217.2906879520399</v>
      </c>
      <c r="E175" s="11">
        <v>5261.1665407324799</v>
      </c>
      <c r="F175" s="11">
        <v>753.5950107811592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9</v>
      </c>
      <c r="C176" s="11">
        <v>4076.1163938017398</v>
      </c>
      <c r="D176" s="11">
        <v>1217.2906879520399</v>
      </c>
      <c r="E176" s="11">
        <v>5293.4070817537804</v>
      </c>
      <c r="F176" s="11">
        <v>758.10868652414126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10</v>
      </c>
      <c r="C177" s="11">
        <v>4108.3569348230403</v>
      </c>
      <c r="D177" s="11">
        <v>1217.2906879520399</v>
      </c>
      <c r="E177" s="11">
        <v>5325.64762277508</v>
      </c>
      <c r="F177" s="11">
        <v>762.62236226712332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11</v>
      </c>
      <c r="C178" s="11">
        <v>4140.5974758443399</v>
      </c>
      <c r="D178" s="11">
        <v>1217.2906879520399</v>
      </c>
      <c r="E178" s="11">
        <v>5357.8881637963796</v>
      </c>
      <c r="F178" s="11">
        <v>767.13603801010515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12</v>
      </c>
      <c r="C179" s="11">
        <v>4172.8380168656413</v>
      </c>
      <c r="D179" s="11">
        <v>1217.2906879520399</v>
      </c>
      <c r="E179" s="11">
        <v>5390.128704817681</v>
      </c>
      <c r="F179" s="11">
        <v>771.64971375308733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13</v>
      </c>
      <c r="C180" s="11">
        <v>4205.0785578869409</v>
      </c>
      <c r="D180" s="11">
        <v>1217.2906879520399</v>
      </c>
      <c r="E180" s="11">
        <v>5422.3692458389814</v>
      </c>
      <c r="F180" s="11">
        <v>776.16338949606927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14</v>
      </c>
      <c r="C181" s="11">
        <v>4237.3190989082404</v>
      </c>
      <c r="D181" s="11">
        <v>1217.2906879520399</v>
      </c>
      <c r="E181" s="11">
        <v>5454.6097868602801</v>
      </c>
      <c r="F181" s="11">
        <v>780.67706523905133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ht="16.899999999999999" customHeight="1" x14ac:dyDescent="0.25">
      <c r="A182" s="1"/>
      <c r="B182" s="31">
        <v>15</v>
      </c>
      <c r="C182" s="11">
        <v>4269.5596399295409</v>
      </c>
      <c r="D182" s="11">
        <v>1217.2906879520399</v>
      </c>
      <c r="E182" s="11">
        <v>5486.8503278815806</v>
      </c>
      <c r="F182" s="11">
        <v>785.19074098203328</v>
      </c>
      <c r="G182" s="24"/>
      <c r="H182" s="1"/>
      <c r="I182" s="6"/>
      <c r="J182" s="7"/>
      <c r="K182" s="7"/>
      <c r="L182" s="7"/>
      <c r="M182" s="7"/>
      <c r="N182" s="7"/>
      <c r="O182" s="7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76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8"/>
    </row>
    <row r="185" spans="1:15" x14ac:dyDescent="0.25">
      <c r="A185" s="82" t="s">
        <v>14</v>
      </c>
      <c r="B185" s="83"/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</row>
    <row r="186" spans="1:15" ht="14.25" customHeight="1" x14ac:dyDescent="0.25">
      <c r="A18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</row>
  </sheetData>
  <mergeCells count="25">
    <mergeCell ref="A1:O1"/>
    <mergeCell ref="A79:O79"/>
    <mergeCell ref="K169:M169"/>
    <mergeCell ref="A78:O78"/>
    <mergeCell ref="A3:O3"/>
    <mergeCell ref="A2:O2"/>
    <mergeCell ref="A129:O129"/>
    <mergeCell ref="A76:O76"/>
    <mergeCell ref="K166:M166"/>
    <mergeCell ref="A4:O4"/>
    <mergeCell ref="K168:M168"/>
    <mergeCell ref="A18:O18"/>
    <mergeCell ref="A19:O19"/>
    <mergeCell ref="A48:O48"/>
    <mergeCell ref="A73:O73"/>
    <mergeCell ref="A49:O49"/>
    <mergeCell ref="A183:O183"/>
    <mergeCell ref="A128:O128"/>
    <mergeCell ref="A75:O75"/>
    <mergeCell ref="A74:O74"/>
    <mergeCell ref="A186:O186"/>
    <mergeCell ref="A185:O185"/>
    <mergeCell ref="A184:O184"/>
    <mergeCell ref="K167:M167"/>
    <mergeCell ref="A77:O77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109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ht="18.7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18.7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110</v>
      </c>
      <c r="G5" s="5"/>
      <c r="H5" s="1"/>
      <c r="I5" s="1"/>
      <c r="J5" s="2" t="s">
        <v>4</v>
      </c>
      <c r="K5" s="3"/>
      <c r="L5" s="3"/>
      <c r="M5" s="4"/>
      <c r="N5" s="4" t="str">
        <f>$F$5</f>
        <v>מעודכן לינואר 2021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51"/>
      <c r="H6" s="52"/>
      <c r="I6" s="53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7192.9941412119097</v>
      </c>
      <c r="D7" s="9">
        <v>2270.3462346676552</v>
      </c>
      <c r="E7" s="9">
        <v>9463.3403758795648</v>
      </c>
      <c r="F7" s="9">
        <v>1324.8676526231391</v>
      </c>
      <c r="G7" s="10"/>
      <c r="H7" s="14"/>
      <c r="I7" s="15"/>
      <c r="J7" s="8">
        <v>0</v>
      </c>
      <c r="K7" s="9">
        <v>6099.1420759971106</v>
      </c>
      <c r="L7" s="9">
        <v>2236.9413836217432</v>
      </c>
      <c r="M7" s="9">
        <v>8336.0834596188542</v>
      </c>
      <c r="N7" s="9">
        <v>1167.0516843466389</v>
      </c>
      <c r="O7" s="14"/>
    </row>
    <row r="8" spans="1:15" ht="18.75" customHeight="1" x14ac:dyDescent="0.25">
      <c r="A8" s="14"/>
      <c r="B8" s="8">
        <v>1</v>
      </c>
      <c r="C8" s="11">
        <v>7264.3158250016377</v>
      </c>
      <c r="D8" s="12">
        <v>2270.3462346676552</v>
      </c>
      <c r="E8" s="12">
        <v>9534.6620596692919</v>
      </c>
      <c r="F8" s="11">
        <v>1334.8526883537011</v>
      </c>
      <c r="G8" s="10"/>
      <c r="H8" s="16"/>
      <c r="I8" s="15"/>
      <c r="J8" s="8">
        <v>1</v>
      </c>
      <c r="K8" s="11">
        <v>6158.4503556024001</v>
      </c>
      <c r="L8" s="12">
        <v>2236.9413836217432</v>
      </c>
      <c r="M8" s="12">
        <v>8395.3917392241419</v>
      </c>
      <c r="N8" s="11">
        <v>1175.3548434913801</v>
      </c>
      <c r="O8" s="14"/>
    </row>
    <row r="9" spans="1:15" ht="18.75" customHeight="1" x14ac:dyDescent="0.25">
      <c r="A9" s="14"/>
      <c r="B9" s="8">
        <v>2</v>
      </c>
      <c r="C9" s="11">
        <v>7335.511051905215</v>
      </c>
      <c r="D9" s="12">
        <v>2270.3462346676552</v>
      </c>
      <c r="E9" s="12">
        <v>9605.8572865728693</v>
      </c>
      <c r="F9" s="11">
        <v>1344.8200201202019</v>
      </c>
      <c r="G9" s="13"/>
      <c r="H9" s="14"/>
      <c r="I9" s="7"/>
      <c r="J9" s="8">
        <v>2</v>
      </c>
      <c r="K9" s="11">
        <v>6217.6321783215353</v>
      </c>
      <c r="L9" s="12">
        <v>2236.9413836217432</v>
      </c>
      <c r="M9" s="12">
        <v>8454.573561943278</v>
      </c>
      <c r="N9" s="11">
        <v>1183.6402986720591</v>
      </c>
      <c r="O9" s="14"/>
    </row>
    <row r="10" spans="1:15" ht="18.75" customHeight="1" x14ac:dyDescent="0.25">
      <c r="A10" s="14"/>
      <c r="B10" s="8">
        <v>3</v>
      </c>
      <c r="C10" s="11">
        <v>7406.8327356949421</v>
      </c>
      <c r="D10" s="12">
        <v>2270.3462346676552</v>
      </c>
      <c r="E10" s="12">
        <v>9677.1789703625964</v>
      </c>
      <c r="F10" s="11">
        <v>1354.8050558507639</v>
      </c>
      <c r="G10" s="13"/>
      <c r="H10" s="14"/>
      <c r="I10" s="7"/>
      <c r="J10" s="8">
        <v>3</v>
      </c>
      <c r="K10" s="11">
        <v>6276.9404579268221</v>
      </c>
      <c r="L10" s="12">
        <v>2236.9413836217432</v>
      </c>
      <c r="M10" s="12">
        <v>8513.8818415485657</v>
      </c>
      <c r="N10" s="11">
        <v>1191.9434578167991</v>
      </c>
      <c r="O10" s="14"/>
    </row>
    <row r="11" spans="1:15" ht="18.75" customHeight="1" x14ac:dyDescent="0.25">
      <c r="A11" s="14"/>
      <c r="B11" s="8">
        <v>4</v>
      </c>
      <c r="C11" s="11">
        <v>7478.1544194846711</v>
      </c>
      <c r="D11" s="12">
        <v>2270.3462346676552</v>
      </c>
      <c r="E11" s="12">
        <v>9748.5006541523253</v>
      </c>
      <c r="F11" s="11">
        <v>1364.7900915813259</v>
      </c>
      <c r="G11" s="13"/>
      <c r="H11" s="14"/>
      <c r="I11" s="7"/>
      <c r="J11" s="8">
        <v>4</v>
      </c>
      <c r="K11" s="11">
        <v>6336.2487375321107</v>
      </c>
      <c r="L11" s="12">
        <v>2236.9413836217432</v>
      </c>
      <c r="M11" s="12">
        <v>8573.1901211538534</v>
      </c>
      <c r="N11" s="11">
        <v>1200.24661696154</v>
      </c>
      <c r="O11" s="14"/>
    </row>
    <row r="12" spans="1:15" ht="18.75" customHeight="1" x14ac:dyDescent="0.25">
      <c r="A12" s="14"/>
      <c r="B12" s="8">
        <v>5</v>
      </c>
      <c r="C12" s="11">
        <v>7549.4761032743982</v>
      </c>
      <c r="D12" s="12">
        <v>2270.3462346676552</v>
      </c>
      <c r="E12" s="12">
        <v>9819.8223379420524</v>
      </c>
      <c r="F12" s="11">
        <v>1374.775127311887</v>
      </c>
      <c r="G12" s="13"/>
      <c r="H12" s="14"/>
      <c r="I12" s="7"/>
      <c r="J12" s="8">
        <v>5</v>
      </c>
      <c r="K12" s="11">
        <v>6395.4305602512468</v>
      </c>
      <c r="L12" s="12">
        <v>2236.9413836217432</v>
      </c>
      <c r="M12" s="12">
        <v>8632.3719438729895</v>
      </c>
      <c r="N12" s="11">
        <v>1208.532072142219</v>
      </c>
      <c r="O12" s="14"/>
    </row>
    <row r="13" spans="1:15" ht="18.75" customHeight="1" x14ac:dyDescent="0.25">
      <c r="A13" s="14"/>
      <c r="B13" s="8">
        <v>6</v>
      </c>
      <c r="C13" s="11">
        <v>7620.7977870641253</v>
      </c>
      <c r="D13" s="12">
        <v>2270.3462346676552</v>
      </c>
      <c r="E13" s="12">
        <v>9891.1440217317795</v>
      </c>
      <c r="F13" s="11">
        <v>1384.760163042449</v>
      </c>
      <c r="G13" s="13"/>
      <c r="H13" s="14"/>
      <c r="I13" s="7"/>
      <c r="J13" s="8">
        <v>6</v>
      </c>
      <c r="K13" s="11">
        <v>6454.7388398565354</v>
      </c>
      <c r="L13" s="12">
        <v>2236.9413836217432</v>
      </c>
      <c r="M13" s="12">
        <v>8691.6802234782772</v>
      </c>
      <c r="N13" s="11">
        <v>1216.835231286959</v>
      </c>
      <c r="O13" s="14"/>
    </row>
    <row r="14" spans="1:15" ht="18.75" customHeight="1" x14ac:dyDescent="0.25">
      <c r="A14" s="14"/>
      <c r="B14" s="8">
        <v>7</v>
      </c>
      <c r="C14" s="11">
        <v>7692.1194708538542</v>
      </c>
      <c r="D14" s="12">
        <v>2270.3462346676552</v>
      </c>
      <c r="E14" s="12">
        <v>9962.4657055215084</v>
      </c>
      <c r="F14" s="11">
        <v>1394.745198773011</v>
      </c>
      <c r="G14" s="13"/>
      <c r="H14" s="14"/>
      <c r="I14" s="7"/>
      <c r="J14" s="8">
        <v>7</v>
      </c>
      <c r="K14" s="11">
        <v>6513.9206625756724</v>
      </c>
      <c r="L14" s="12">
        <v>2236.9413836217432</v>
      </c>
      <c r="M14" s="12">
        <v>8750.8620461974151</v>
      </c>
      <c r="N14" s="11">
        <v>1225.1206864676381</v>
      </c>
      <c r="O14" s="14"/>
    </row>
    <row r="15" spans="1:15" ht="18.75" customHeight="1" x14ac:dyDescent="0.25">
      <c r="A15" s="14"/>
      <c r="B15" s="8">
        <v>8</v>
      </c>
      <c r="C15" s="11">
        <v>7763.4411546435813</v>
      </c>
      <c r="D15" s="12">
        <v>2270.3462346676552</v>
      </c>
      <c r="E15" s="12">
        <v>10033.787389311239</v>
      </c>
      <c r="F15" s="11">
        <v>1404.730234503573</v>
      </c>
      <c r="G15" s="13"/>
      <c r="H15" s="14"/>
      <c r="I15" s="7"/>
      <c r="J15" s="8">
        <v>8</v>
      </c>
      <c r="K15" s="11">
        <v>6573.2289421809583</v>
      </c>
      <c r="L15" s="12">
        <v>2236.9413836217432</v>
      </c>
      <c r="M15" s="12">
        <v>8810.170325802701</v>
      </c>
      <c r="N15" s="11">
        <v>1233.423845612378</v>
      </c>
      <c r="O15" s="14"/>
    </row>
    <row r="16" spans="1:15" ht="18.75" customHeight="1" x14ac:dyDescent="0.25">
      <c r="A16" s="14"/>
      <c r="B16" s="8">
        <v>9</v>
      </c>
      <c r="C16" s="11">
        <v>7834.7628384333111</v>
      </c>
      <c r="D16" s="12">
        <v>2270.3462346676552</v>
      </c>
      <c r="E16" s="12">
        <v>10105.10907310097</v>
      </c>
      <c r="F16" s="11">
        <v>1414.715270234135</v>
      </c>
      <c r="G16" s="13"/>
      <c r="H16" s="14"/>
      <c r="I16" s="7"/>
      <c r="J16" s="8">
        <v>9</v>
      </c>
      <c r="K16" s="11">
        <v>6632.5372217862459</v>
      </c>
      <c r="L16" s="12">
        <v>2236.9413836217432</v>
      </c>
      <c r="M16" s="12">
        <v>8869.4786054079887</v>
      </c>
      <c r="N16" s="11">
        <v>1241.727004757118</v>
      </c>
      <c r="O16" s="14"/>
    </row>
    <row r="17" spans="1:15" ht="16.899999999999999" customHeight="1" x14ac:dyDescent="0.25">
      <c r="A17" s="14"/>
      <c r="B17" s="8">
        <v>10</v>
      </c>
      <c r="C17" s="11">
        <v>7906.0845222230391</v>
      </c>
      <c r="D17" s="12">
        <v>2270.3462346676552</v>
      </c>
      <c r="E17" s="12">
        <v>10176.43075689069</v>
      </c>
      <c r="F17" s="11">
        <v>1424.700305964697</v>
      </c>
      <c r="G17" s="13"/>
      <c r="H17" s="14"/>
      <c r="I17" s="7"/>
      <c r="J17" s="8">
        <v>10</v>
      </c>
      <c r="K17" s="11">
        <v>6691.719044505383</v>
      </c>
      <c r="L17" s="12">
        <v>2236.9413836217432</v>
      </c>
      <c r="M17" s="12">
        <v>8928.6604281271248</v>
      </c>
      <c r="N17" s="11">
        <v>1250.012459937798</v>
      </c>
      <c r="O17" s="14"/>
    </row>
    <row r="18" spans="1:15" x14ac:dyDescent="0.25">
      <c r="A18" s="10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</row>
    <row r="19" spans="1:15" x14ac:dyDescent="0.25">
      <c r="A19" s="10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לינואר 2021</v>
      </c>
      <c r="G20" s="5"/>
      <c r="H20" s="1"/>
      <c r="I20" s="1"/>
      <c r="J20" s="2" t="s">
        <v>11</v>
      </c>
      <c r="K20" s="3"/>
      <c r="L20" s="3"/>
      <c r="M20" s="4"/>
      <c r="N20" s="4" t="str">
        <f>$F$20</f>
        <v>מעודכן לינואר 2021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7672.839793987333</v>
      </c>
      <c r="D22" s="9">
        <v>2158.585642908864</v>
      </c>
      <c r="E22" s="9">
        <f t="shared" ref="E22:E47" si="0">SUM($C22:$D22)</f>
        <v>9831.4254368961974</v>
      </c>
      <c r="F22" s="9">
        <v>1390.6403790209069</v>
      </c>
      <c r="G22" s="10"/>
      <c r="H22" s="14"/>
      <c r="I22" s="15"/>
      <c r="J22" s="8">
        <v>0</v>
      </c>
      <c r="K22" s="9">
        <v>7176.3175674169324</v>
      </c>
      <c r="L22" s="9">
        <v>2141.8360704411839</v>
      </c>
      <c r="M22" s="9">
        <f t="shared" ref="M22:M47" si="1">SUM($K22:$L22)</f>
        <v>9318.1536378581168</v>
      </c>
      <c r="N22" s="9">
        <v>1318.782327155576</v>
      </c>
      <c r="O22" s="10"/>
    </row>
    <row r="23" spans="1:15" ht="16.899999999999999" customHeight="1" x14ac:dyDescent="0.25">
      <c r="A23" s="7"/>
      <c r="B23" s="8">
        <v>1</v>
      </c>
      <c r="C23" s="11">
        <v>7740.124401336132</v>
      </c>
      <c r="D23" s="12">
        <f t="shared" ref="D23:D47" si="2">$D$22</f>
        <v>2158.585642908864</v>
      </c>
      <c r="E23" s="12">
        <f t="shared" si="0"/>
        <v>9898.7100442449955</v>
      </c>
      <c r="F23" s="11">
        <v>1400.060224049739</v>
      </c>
      <c r="G23" s="10"/>
      <c r="H23" s="16"/>
      <c r="I23" s="15"/>
      <c r="J23" s="8">
        <v>1</v>
      </c>
      <c r="K23" s="11">
        <v>7243.6021747657323</v>
      </c>
      <c r="L23" s="12">
        <f t="shared" ref="L23:L47" si="3">$L$22</f>
        <v>2141.8360704411839</v>
      </c>
      <c r="M23" s="12">
        <f t="shared" si="1"/>
        <v>9385.4382452069167</v>
      </c>
      <c r="N23" s="11">
        <v>1328.202172184408</v>
      </c>
      <c r="O23" s="13"/>
    </row>
    <row r="24" spans="1:15" ht="16.899999999999999" customHeight="1" x14ac:dyDescent="0.25">
      <c r="A24" s="7"/>
      <c r="B24" s="8">
        <v>2</v>
      </c>
      <c r="C24" s="11">
        <v>7807.4090086849328</v>
      </c>
      <c r="D24" s="12">
        <f t="shared" si="2"/>
        <v>2158.585642908864</v>
      </c>
      <c r="E24" s="12">
        <f t="shared" si="0"/>
        <v>9965.9946515937972</v>
      </c>
      <c r="F24" s="11">
        <v>1409.4800690785719</v>
      </c>
      <c r="G24" s="13"/>
      <c r="H24" s="14"/>
      <c r="I24" s="7"/>
      <c r="J24" s="8">
        <v>2</v>
      </c>
      <c r="K24" s="11">
        <v>7310.767483165333</v>
      </c>
      <c r="L24" s="12">
        <f t="shared" si="3"/>
        <v>2141.8360704411839</v>
      </c>
      <c r="M24" s="12">
        <f t="shared" si="1"/>
        <v>9452.6035536065174</v>
      </c>
      <c r="N24" s="11">
        <v>1337.6053153603521</v>
      </c>
      <c r="O24" s="13"/>
    </row>
    <row r="25" spans="1:15" ht="16.899999999999999" customHeight="1" x14ac:dyDescent="0.25">
      <c r="A25" s="7"/>
      <c r="B25" s="8">
        <v>3</v>
      </c>
      <c r="C25" s="11">
        <v>7874.5743170845317</v>
      </c>
      <c r="D25" s="12">
        <f t="shared" si="2"/>
        <v>2158.585642908864</v>
      </c>
      <c r="E25" s="12">
        <f t="shared" si="0"/>
        <v>10033.159959993396</v>
      </c>
      <c r="F25" s="11">
        <v>1418.883212254515</v>
      </c>
      <c r="G25" s="13"/>
      <c r="H25" s="14"/>
      <c r="I25" s="7"/>
      <c r="J25" s="8">
        <v>3</v>
      </c>
      <c r="K25" s="11">
        <v>7378.0520905141329</v>
      </c>
      <c r="L25" s="12">
        <f t="shared" si="3"/>
        <v>2141.8360704411839</v>
      </c>
      <c r="M25" s="12">
        <f t="shared" si="1"/>
        <v>9519.8881609553173</v>
      </c>
      <c r="N25" s="11">
        <v>1347.0251603891841</v>
      </c>
      <c r="O25" s="13"/>
    </row>
    <row r="26" spans="1:15" ht="16.899999999999999" customHeight="1" x14ac:dyDescent="0.25">
      <c r="A26" s="7"/>
      <c r="B26" s="8">
        <v>4</v>
      </c>
      <c r="C26" s="11">
        <v>7941.8589244333334</v>
      </c>
      <c r="D26" s="12">
        <f t="shared" si="2"/>
        <v>2158.585642908864</v>
      </c>
      <c r="E26" s="12">
        <f t="shared" si="0"/>
        <v>10100.444567342198</v>
      </c>
      <c r="F26" s="11">
        <v>1428.303057283347</v>
      </c>
      <c r="G26" s="13"/>
      <c r="H26" s="14"/>
      <c r="I26" s="7"/>
      <c r="J26" s="8">
        <v>4</v>
      </c>
      <c r="K26" s="11">
        <v>7445.3366978629338</v>
      </c>
      <c r="L26" s="12">
        <f t="shared" si="3"/>
        <v>2141.8360704411839</v>
      </c>
      <c r="M26" s="12">
        <f t="shared" si="1"/>
        <v>9587.1727683041172</v>
      </c>
      <c r="N26" s="11">
        <v>1356.4450054180161</v>
      </c>
      <c r="O26" s="13"/>
    </row>
    <row r="27" spans="1:15" ht="16.899999999999999" customHeight="1" x14ac:dyDescent="0.25">
      <c r="A27" s="7"/>
      <c r="B27" s="8">
        <v>5</v>
      </c>
      <c r="C27" s="11">
        <v>8009.1435317821324</v>
      </c>
      <c r="D27" s="12">
        <f t="shared" si="2"/>
        <v>2158.585642908864</v>
      </c>
      <c r="E27" s="12">
        <f t="shared" si="0"/>
        <v>10167.729174690996</v>
      </c>
      <c r="F27" s="11">
        <v>1437.722902312179</v>
      </c>
      <c r="G27" s="13"/>
      <c r="H27" s="14"/>
      <c r="I27" s="7"/>
      <c r="J27" s="8">
        <v>5</v>
      </c>
      <c r="K27" s="11">
        <v>7512.6213052117328</v>
      </c>
      <c r="L27" s="12">
        <f t="shared" si="3"/>
        <v>2141.8360704411839</v>
      </c>
      <c r="M27" s="12">
        <f t="shared" si="1"/>
        <v>9654.4573756529171</v>
      </c>
      <c r="N27" s="11">
        <v>1365.8648504468481</v>
      </c>
      <c r="O27" s="13"/>
    </row>
    <row r="28" spans="1:15" ht="16.899999999999999" customHeight="1" x14ac:dyDescent="0.25">
      <c r="A28" s="7"/>
      <c r="B28" s="8">
        <v>6</v>
      </c>
      <c r="C28" s="11">
        <v>8076.4281391309332</v>
      </c>
      <c r="D28" s="12">
        <f t="shared" si="2"/>
        <v>2158.585642908864</v>
      </c>
      <c r="E28" s="12">
        <f t="shared" si="0"/>
        <v>10235.013782039798</v>
      </c>
      <c r="F28" s="11">
        <v>1447.142747341011</v>
      </c>
      <c r="G28" s="13"/>
      <c r="H28" s="14"/>
      <c r="I28" s="7"/>
      <c r="J28" s="8">
        <v>6</v>
      </c>
      <c r="K28" s="11">
        <v>7579.9059125605318</v>
      </c>
      <c r="L28" s="12">
        <f t="shared" si="3"/>
        <v>2141.8360704411839</v>
      </c>
      <c r="M28" s="12">
        <f t="shared" si="1"/>
        <v>9721.7419830017152</v>
      </c>
      <c r="N28" s="11">
        <v>1375.2846954756801</v>
      </c>
      <c r="O28" s="13"/>
    </row>
    <row r="29" spans="1:15" ht="16.899999999999999" customHeight="1" x14ac:dyDescent="0.25">
      <c r="A29" s="7"/>
      <c r="B29" s="8">
        <v>7</v>
      </c>
      <c r="C29" s="11">
        <v>8143.7127464797322</v>
      </c>
      <c r="D29" s="12">
        <f t="shared" si="2"/>
        <v>2158.585642908864</v>
      </c>
      <c r="E29" s="12">
        <f t="shared" si="0"/>
        <v>10302.298389388596</v>
      </c>
      <c r="F29" s="11">
        <v>1456.5625923698431</v>
      </c>
      <c r="G29" s="13"/>
      <c r="H29" s="14"/>
      <c r="I29" s="7"/>
      <c r="J29" s="8">
        <v>7</v>
      </c>
      <c r="K29" s="11">
        <v>7647.1905199093326</v>
      </c>
      <c r="L29" s="12">
        <f t="shared" si="3"/>
        <v>2141.8360704411839</v>
      </c>
      <c r="M29" s="12">
        <f t="shared" si="1"/>
        <v>9789.0265903505169</v>
      </c>
      <c r="N29" s="11">
        <v>1384.7045405045119</v>
      </c>
      <c r="O29" s="13"/>
    </row>
    <row r="30" spans="1:15" ht="16.899999999999999" customHeight="1" x14ac:dyDescent="0.25">
      <c r="A30" s="7"/>
      <c r="B30" s="8">
        <v>8</v>
      </c>
      <c r="C30" s="11">
        <v>8210.9973538285321</v>
      </c>
      <c r="D30" s="12">
        <f t="shared" si="2"/>
        <v>2158.585642908864</v>
      </c>
      <c r="E30" s="12">
        <f t="shared" si="0"/>
        <v>10369.582996737396</v>
      </c>
      <c r="F30" s="11">
        <v>1465.9824373986751</v>
      </c>
      <c r="G30" s="13"/>
      <c r="H30" s="14"/>
      <c r="I30" s="7"/>
      <c r="J30" s="8">
        <v>8</v>
      </c>
      <c r="K30" s="11">
        <v>7714.4751272581316</v>
      </c>
      <c r="L30" s="12">
        <f t="shared" si="3"/>
        <v>2141.8360704411839</v>
      </c>
      <c r="M30" s="12">
        <f t="shared" si="1"/>
        <v>9856.311197699315</v>
      </c>
      <c r="N30" s="11">
        <v>1394.1243855333439</v>
      </c>
      <c r="O30" s="13"/>
    </row>
    <row r="31" spans="1:15" ht="16.899999999999999" customHeight="1" x14ac:dyDescent="0.25">
      <c r="A31" s="7"/>
      <c r="B31" s="8">
        <v>9</v>
      </c>
      <c r="C31" s="11">
        <v>8278.2819611773321</v>
      </c>
      <c r="D31" s="12">
        <f t="shared" si="2"/>
        <v>2158.585642908864</v>
      </c>
      <c r="E31" s="12">
        <f t="shared" si="0"/>
        <v>10436.867604086196</v>
      </c>
      <c r="F31" s="11">
        <v>1475.4022824275071</v>
      </c>
      <c r="G31" s="13"/>
      <c r="H31" s="14"/>
      <c r="I31" s="7"/>
      <c r="J31" s="8">
        <v>9</v>
      </c>
      <c r="K31" s="11">
        <v>7781.7597346069333</v>
      </c>
      <c r="L31" s="12">
        <f t="shared" si="3"/>
        <v>2141.8360704411839</v>
      </c>
      <c r="M31" s="12">
        <f t="shared" si="1"/>
        <v>9923.5958050481167</v>
      </c>
      <c r="N31" s="11">
        <v>1403.5442305621759</v>
      </c>
      <c r="O31" s="13"/>
    </row>
    <row r="32" spans="1:15" ht="16.899999999999999" customHeight="1" x14ac:dyDescent="0.25">
      <c r="A32" s="7"/>
      <c r="B32" s="8">
        <v>10</v>
      </c>
      <c r="C32" s="11">
        <v>8345.566568526132</v>
      </c>
      <c r="D32" s="12">
        <f t="shared" si="2"/>
        <v>2158.585642908864</v>
      </c>
      <c r="E32" s="12">
        <f t="shared" si="0"/>
        <v>10504.152211434995</v>
      </c>
      <c r="F32" s="11">
        <v>1484.8221274563391</v>
      </c>
      <c r="G32" s="13"/>
      <c r="H32" s="14"/>
      <c r="I32" s="7"/>
      <c r="J32" s="8">
        <v>10</v>
      </c>
      <c r="K32" s="11">
        <v>7849.0443419557332</v>
      </c>
      <c r="L32" s="12">
        <f t="shared" si="3"/>
        <v>2141.8360704411839</v>
      </c>
      <c r="M32" s="12">
        <f t="shared" si="1"/>
        <v>9990.8804123969167</v>
      </c>
      <c r="N32" s="11">
        <v>1412.9640755910079</v>
      </c>
      <c r="O32" s="13"/>
    </row>
    <row r="33" spans="1:15" ht="16.899999999999999" customHeight="1" x14ac:dyDescent="0.25">
      <c r="A33" s="7"/>
      <c r="B33" s="8">
        <v>11</v>
      </c>
      <c r="C33" s="11">
        <v>8412.8511758749337</v>
      </c>
      <c r="D33" s="12">
        <f t="shared" si="2"/>
        <v>2158.585642908864</v>
      </c>
      <c r="E33" s="12">
        <f t="shared" si="0"/>
        <v>10571.436818783797</v>
      </c>
      <c r="F33" s="11">
        <v>1494.241972485172</v>
      </c>
      <c r="G33" s="13"/>
      <c r="H33" s="14"/>
      <c r="I33" s="7"/>
      <c r="J33" s="8">
        <v>11</v>
      </c>
      <c r="K33" s="11">
        <v>7916.209650355333</v>
      </c>
      <c r="L33" s="12">
        <f t="shared" si="3"/>
        <v>2141.8360704411839</v>
      </c>
      <c r="M33" s="12">
        <f t="shared" si="1"/>
        <v>10058.045720796517</v>
      </c>
      <c r="N33" s="11">
        <v>1422.367218766952</v>
      </c>
      <c r="O33" s="13"/>
    </row>
    <row r="34" spans="1:15" ht="16.899999999999999" customHeight="1" x14ac:dyDescent="0.25">
      <c r="A34" s="7"/>
      <c r="B34" s="8">
        <v>12</v>
      </c>
      <c r="C34" s="11">
        <v>8480.0164842745326</v>
      </c>
      <c r="D34" s="12">
        <f t="shared" si="2"/>
        <v>2158.585642908864</v>
      </c>
      <c r="E34" s="12">
        <f t="shared" si="0"/>
        <v>10638.602127183396</v>
      </c>
      <c r="F34" s="11">
        <v>1503.6451156611149</v>
      </c>
      <c r="G34" s="13"/>
      <c r="H34" s="14"/>
      <c r="I34" s="7"/>
      <c r="J34" s="8">
        <v>12</v>
      </c>
      <c r="K34" s="11">
        <v>7983.494257704132</v>
      </c>
      <c r="L34" s="12">
        <f t="shared" si="3"/>
        <v>2141.8360704411839</v>
      </c>
      <c r="M34" s="12">
        <f t="shared" si="1"/>
        <v>10125.330328145315</v>
      </c>
      <c r="N34" s="11">
        <v>1431.787063795784</v>
      </c>
      <c r="O34" s="13"/>
    </row>
    <row r="35" spans="1:15" ht="16.899999999999999" customHeight="1" x14ac:dyDescent="0.25">
      <c r="A35" s="7"/>
      <c r="B35" s="8">
        <v>13</v>
      </c>
      <c r="C35" s="11">
        <v>8547.3010916233325</v>
      </c>
      <c r="D35" s="12">
        <f t="shared" si="2"/>
        <v>2158.585642908864</v>
      </c>
      <c r="E35" s="12">
        <f t="shared" si="0"/>
        <v>10705.886734532196</v>
      </c>
      <c r="F35" s="11">
        <v>1513.0649606899469</v>
      </c>
      <c r="G35" s="13"/>
      <c r="H35" s="14"/>
      <c r="I35" s="7"/>
      <c r="J35" s="8">
        <v>13</v>
      </c>
      <c r="K35" s="11">
        <v>8050.7788650529328</v>
      </c>
      <c r="L35" s="12">
        <f t="shared" si="3"/>
        <v>2141.8360704411839</v>
      </c>
      <c r="M35" s="12">
        <f t="shared" si="1"/>
        <v>10192.614935494117</v>
      </c>
      <c r="N35" s="11">
        <v>1441.206908824616</v>
      </c>
      <c r="O35" s="13"/>
    </row>
    <row r="36" spans="1:15" ht="16.899999999999999" customHeight="1" x14ac:dyDescent="0.25">
      <c r="A36" s="7"/>
      <c r="B36" s="8">
        <v>14</v>
      </c>
      <c r="C36" s="11">
        <v>8614.5856989721324</v>
      </c>
      <c r="D36" s="12">
        <f t="shared" si="2"/>
        <v>2158.585642908864</v>
      </c>
      <c r="E36" s="12">
        <f t="shared" si="0"/>
        <v>10773.171341880996</v>
      </c>
      <c r="F36" s="11">
        <v>1522.4848057187789</v>
      </c>
      <c r="G36" s="13"/>
      <c r="H36" s="14"/>
      <c r="I36" s="7"/>
      <c r="J36" s="8">
        <v>14</v>
      </c>
      <c r="K36" s="11">
        <v>8118.0634724017318</v>
      </c>
      <c r="L36" s="12">
        <f t="shared" si="3"/>
        <v>2141.8360704411839</v>
      </c>
      <c r="M36" s="12">
        <f t="shared" si="1"/>
        <v>10259.899542842915</v>
      </c>
      <c r="N36" s="11">
        <v>1450.626753853448</v>
      </c>
      <c r="O36" s="13"/>
    </row>
    <row r="37" spans="1:15" ht="16.899999999999999" customHeight="1" x14ac:dyDescent="0.25">
      <c r="A37" s="7"/>
      <c r="B37" s="8">
        <v>15</v>
      </c>
      <c r="C37" s="11">
        <v>8681.8703063209341</v>
      </c>
      <c r="D37" s="12">
        <f t="shared" si="2"/>
        <v>2158.585642908864</v>
      </c>
      <c r="E37" s="12">
        <f t="shared" si="0"/>
        <v>10840.455949229798</v>
      </c>
      <c r="F37" s="11">
        <v>1531.9046507476121</v>
      </c>
      <c r="G37" s="13"/>
      <c r="H37" s="14"/>
      <c r="I37" s="7"/>
      <c r="J37" s="8">
        <v>15</v>
      </c>
      <c r="K37" s="11">
        <v>8185.3480797505317</v>
      </c>
      <c r="L37" s="12">
        <f t="shared" si="3"/>
        <v>2141.8360704411839</v>
      </c>
      <c r="M37" s="12">
        <f t="shared" si="1"/>
        <v>10327.184150191715</v>
      </c>
      <c r="N37" s="11">
        <v>1460.04659888228</v>
      </c>
      <c r="O37" s="13"/>
    </row>
    <row r="38" spans="1:15" ht="16.899999999999999" customHeight="1" x14ac:dyDescent="0.25">
      <c r="A38" s="7"/>
      <c r="B38" s="8">
        <v>16</v>
      </c>
      <c r="C38" s="11">
        <v>8749.1549136697322</v>
      </c>
      <c r="D38" s="12">
        <f t="shared" si="2"/>
        <v>2158.585642908864</v>
      </c>
      <c r="E38" s="12">
        <f t="shared" si="0"/>
        <v>10907.740556578596</v>
      </c>
      <c r="F38" s="11">
        <v>1541.324495776443</v>
      </c>
      <c r="G38" s="13"/>
      <c r="H38" s="14"/>
      <c r="I38" s="7"/>
      <c r="J38" s="8">
        <v>16</v>
      </c>
      <c r="K38" s="11">
        <v>8252.6326870993325</v>
      </c>
      <c r="L38" s="12">
        <f t="shared" si="3"/>
        <v>2141.8360704411839</v>
      </c>
      <c r="M38" s="12">
        <f t="shared" si="1"/>
        <v>10394.468757540517</v>
      </c>
      <c r="N38" s="11">
        <v>1469.466443911112</v>
      </c>
      <c r="O38" s="13"/>
    </row>
    <row r="39" spans="1:15" ht="16.899999999999999" customHeight="1" x14ac:dyDescent="0.25">
      <c r="A39" s="7"/>
      <c r="B39" s="8">
        <v>17</v>
      </c>
      <c r="C39" s="11">
        <v>8816.4395210185321</v>
      </c>
      <c r="D39" s="12">
        <f t="shared" si="2"/>
        <v>2158.585642908864</v>
      </c>
      <c r="E39" s="12">
        <f t="shared" si="0"/>
        <v>10975.025163927396</v>
      </c>
      <c r="F39" s="11">
        <v>1550.744340805275</v>
      </c>
      <c r="G39" s="13"/>
      <c r="H39" s="14"/>
      <c r="I39" s="7"/>
      <c r="J39" s="8">
        <v>17</v>
      </c>
      <c r="K39" s="11">
        <v>8319.9172944481325</v>
      </c>
      <c r="L39" s="12">
        <f t="shared" si="3"/>
        <v>2141.8360704411839</v>
      </c>
      <c r="M39" s="12">
        <f t="shared" si="1"/>
        <v>10461.753364889317</v>
      </c>
      <c r="N39" s="11">
        <v>1478.8862889399441</v>
      </c>
      <c r="O39" s="13"/>
    </row>
    <row r="40" spans="1:15" ht="16.899999999999999" customHeight="1" x14ac:dyDescent="0.25">
      <c r="A40" s="7"/>
      <c r="B40" s="8">
        <v>18</v>
      </c>
      <c r="C40" s="11">
        <v>8883.724128367332</v>
      </c>
      <c r="D40" s="12">
        <f t="shared" si="2"/>
        <v>2158.585642908864</v>
      </c>
      <c r="E40" s="12">
        <f t="shared" si="0"/>
        <v>11042.309771276196</v>
      </c>
      <c r="F40" s="11">
        <v>1560.164185834107</v>
      </c>
      <c r="G40" s="13"/>
      <c r="H40" s="14"/>
      <c r="I40" s="7"/>
      <c r="J40" s="8">
        <v>18</v>
      </c>
      <c r="K40" s="11">
        <v>8387.2019017969324</v>
      </c>
      <c r="L40" s="12">
        <f t="shared" si="3"/>
        <v>2141.8360704411839</v>
      </c>
      <c r="M40" s="12">
        <f t="shared" si="1"/>
        <v>10529.037972238117</v>
      </c>
      <c r="N40" s="11">
        <v>1488.3061339687761</v>
      </c>
      <c r="O40" s="13"/>
    </row>
    <row r="41" spans="1:15" ht="16.899999999999999" customHeight="1" x14ac:dyDescent="0.25">
      <c r="A41" s="7"/>
      <c r="B41" s="8">
        <v>19</v>
      </c>
      <c r="C41" s="11">
        <v>8951.0087357161319</v>
      </c>
      <c r="D41" s="12">
        <f t="shared" si="2"/>
        <v>2158.585642908864</v>
      </c>
      <c r="E41" s="12">
        <f t="shared" si="0"/>
        <v>11109.594378624995</v>
      </c>
      <c r="F41" s="11">
        <v>1569.584030862939</v>
      </c>
      <c r="G41" s="17"/>
      <c r="H41" s="18"/>
      <c r="I41" s="19"/>
      <c r="J41" s="8">
        <v>19</v>
      </c>
      <c r="K41" s="11">
        <v>8454.4865091457323</v>
      </c>
      <c r="L41" s="12">
        <f t="shared" si="3"/>
        <v>2141.8360704411839</v>
      </c>
      <c r="M41" s="12">
        <f t="shared" si="1"/>
        <v>10596.322579586917</v>
      </c>
      <c r="N41" s="11">
        <v>1497.7259789976081</v>
      </c>
      <c r="O41" s="13"/>
    </row>
    <row r="42" spans="1:15" ht="16.899999999999999" customHeight="1" x14ac:dyDescent="0.25">
      <c r="A42" s="7"/>
      <c r="B42" s="8">
        <v>20</v>
      </c>
      <c r="C42" s="11">
        <v>9018.2933430649318</v>
      </c>
      <c r="D42" s="12">
        <f t="shared" si="2"/>
        <v>2158.585642908864</v>
      </c>
      <c r="E42" s="12">
        <f t="shared" si="0"/>
        <v>11176.878985973795</v>
      </c>
      <c r="F42" s="11">
        <v>1579.003875891771</v>
      </c>
      <c r="G42" s="17"/>
      <c r="H42" s="18"/>
      <c r="I42" s="19"/>
      <c r="J42" s="8">
        <v>20</v>
      </c>
      <c r="K42" s="11">
        <v>8521.6518175453311</v>
      </c>
      <c r="L42" s="12">
        <f t="shared" si="3"/>
        <v>2141.8360704411839</v>
      </c>
      <c r="M42" s="12">
        <f t="shared" si="1"/>
        <v>10663.487887986515</v>
      </c>
      <c r="N42" s="11">
        <v>1507.1291221735521</v>
      </c>
      <c r="O42" s="13"/>
    </row>
    <row r="43" spans="1:15" ht="16.899999999999999" customHeight="1" x14ac:dyDescent="0.25">
      <c r="A43" s="7"/>
      <c r="B43" s="8">
        <v>21</v>
      </c>
      <c r="C43" s="11">
        <v>9085.4586514645325</v>
      </c>
      <c r="D43" s="12">
        <f t="shared" si="2"/>
        <v>2158.585642908864</v>
      </c>
      <c r="E43" s="12">
        <f t="shared" si="0"/>
        <v>11244.044294373396</v>
      </c>
      <c r="F43" s="11">
        <v>1588.4070190677151</v>
      </c>
      <c r="G43" s="17"/>
      <c r="H43" s="18"/>
      <c r="I43" s="19"/>
      <c r="J43" s="8">
        <v>21</v>
      </c>
      <c r="K43" s="11">
        <v>8588.9364248941329</v>
      </c>
      <c r="L43" s="12">
        <f t="shared" si="3"/>
        <v>2141.8360704411839</v>
      </c>
      <c r="M43" s="12">
        <f t="shared" si="1"/>
        <v>10730.772495335317</v>
      </c>
      <c r="N43" s="11">
        <v>1516.5489672023839</v>
      </c>
      <c r="O43" s="13"/>
    </row>
    <row r="44" spans="1:15" ht="16.899999999999999" customHeight="1" x14ac:dyDescent="0.25">
      <c r="A44" s="7"/>
      <c r="B44" s="8">
        <v>22</v>
      </c>
      <c r="C44" s="11">
        <v>9152.7432588133324</v>
      </c>
      <c r="D44" s="12">
        <f t="shared" si="2"/>
        <v>2158.585642908864</v>
      </c>
      <c r="E44" s="12">
        <f t="shared" si="0"/>
        <v>11311.328901722196</v>
      </c>
      <c r="F44" s="11">
        <v>1597.8268640965471</v>
      </c>
      <c r="G44" s="17"/>
      <c r="H44" s="18"/>
      <c r="I44" s="19"/>
      <c r="J44" s="8">
        <v>22</v>
      </c>
      <c r="K44" s="11">
        <v>8656.2210322429328</v>
      </c>
      <c r="L44" s="12">
        <f t="shared" si="3"/>
        <v>2141.8360704411839</v>
      </c>
      <c r="M44" s="12">
        <f t="shared" si="1"/>
        <v>10798.057102684117</v>
      </c>
      <c r="N44" s="11">
        <v>1525.9688122312159</v>
      </c>
      <c r="O44" s="13"/>
    </row>
    <row r="45" spans="1:15" ht="16.899999999999999" customHeight="1" x14ac:dyDescent="0.25">
      <c r="A45" s="7"/>
      <c r="B45" s="8">
        <v>23</v>
      </c>
      <c r="C45" s="11">
        <v>9220.0278661621323</v>
      </c>
      <c r="D45" s="12">
        <f t="shared" si="2"/>
        <v>2158.585642908864</v>
      </c>
      <c r="E45" s="12">
        <f t="shared" si="0"/>
        <v>11378.613509070996</v>
      </c>
      <c r="F45" s="11">
        <v>1607.2467091253791</v>
      </c>
      <c r="G45" s="17"/>
      <c r="H45" s="18"/>
      <c r="I45" s="19"/>
      <c r="J45" s="8">
        <v>23</v>
      </c>
      <c r="K45" s="11">
        <v>8723.5056395917327</v>
      </c>
      <c r="L45" s="12">
        <f t="shared" si="3"/>
        <v>2141.8360704411839</v>
      </c>
      <c r="M45" s="12">
        <f t="shared" si="1"/>
        <v>10865.341710032917</v>
      </c>
      <c r="N45" s="11">
        <v>1535.3886572600479</v>
      </c>
      <c r="O45" s="13"/>
    </row>
    <row r="46" spans="1:15" ht="16.899999999999999" customHeight="1" x14ac:dyDescent="0.25">
      <c r="A46" s="7"/>
      <c r="B46" s="8">
        <v>24</v>
      </c>
      <c r="C46" s="11">
        <v>9287.3124735109341</v>
      </c>
      <c r="D46" s="12">
        <f t="shared" si="2"/>
        <v>2158.585642908864</v>
      </c>
      <c r="E46" s="12">
        <f t="shared" si="0"/>
        <v>11445.898116419798</v>
      </c>
      <c r="F46" s="11">
        <v>1616.666554154212</v>
      </c>
      <c r="G46" s="17"/>
      <c r="H46" s="18"/>
      <c r="I46" s="19"/>
      <c r="J46" s="8">
        <v>24</v>
      </c>
      <c r="K46" s="11">
        <v>8790.7902469405326</v>
      </c>
      <c r="L46" s="12">
        <f t="shared" si="3"/>
        <v>2141.8360704411839</v>
      </c>
      <c r="M46" s="12">
        <f t="shared" si="1"/>
        <v>10932.626317381717</v>
      </c>
      <c r="N46" s="11">
        <v>1544.8085022888799</v>
      </c>
      <c r="O46" s="13"/>
    </row>
    <row r="47" spans="1:15" ht="16.899999999999999" customHeight="1" x14ac:dyDescent="0.25">
      <c r="A47" s="7"/>
      <c r="B47" s="8">
        <v>25</v>
      </c>
      <c r="C47" s="11">
        <v>9354.5970808597322</v>
      </c>
      <c r="D47" s="12">
        <f t="shared" si="2"/>
        <v>2158.585642908864</v>
      </c>
      <c r="E47" s="12">
        <f t="shared" si="0"/>
        <v>11513.182723768596</v>
      </c>
      <c r="F47" s="11">
        <v>1626.0863991830431</v>
      </c>
      <c r="G47" s="17"/>
      <c r="H47" s="18"/>
      <c r="I47" s="19"/>
      <c r="J47" s="8">
        <v>25</v>
      </c>
      <c r="K47" s="11">
        <v>8858.0748542893325</v>
      </c>
      <c r="L47" s="12">
        <f t="shared" si="3"/>
        <v>2141.8360704411839</v>
      </c>
      <c r="M47" s="12">
        <f t="shared" si="1"/>
        <v>10999.910924730517</v>
      </c>
      <c r="N47" s="11">
        <v>1554.228347317712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$F$20</f>
        <v>מעודכן לינואר 2021</v>
      </c>
      <c r="G50" s="5"/>
      <c r="H50" s="1"/>
      <c r="I50" s="1"/>
      <c r="J50" s="2" t="s">
        <v>13</v>
      </c>
      <c r="K50" s="3"/>
      <c r="L50" s="3"/>
      <c r="M50" s="4"/>
      <c r="N50" s="4" t="str">
        <f>$F$20</f>
        <v>מעודכן לינואר 2021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6794.7995278753333</v>
      </c>
      <c r="D52" s="9">
        <v>2126.327207045184</v>
      </c>
      <c r="E52" s="9">
        <f t="shared" ref="E52:E72" si="4">SUM($C52:$D52)</f>
        <v>8921.1267349205173</v>
      </c>
      <c r="F52" s="9">
        <v>1263.1985607443121</v>
      </c>
      <c r="G52" s="10"/>
      <c r="H52" s="14"/>
      <c r="I52" s="7"/>
      <c r="J52" s="8">
        <v>0</v>
      </c>
      <c r="K52" s="9">
        <v>6144.381656836933</v>
      </c>
      <c r="L52" s="9">
        <v>2110.3220600205118</v>
      </c>
      <c r="M52" s="9">
        <f t="shared" ref="M52:M67" si="5">SUM($K52:$L52)</f>
        <v>8254.7037168574443</v>
      </c>
      <c r="N52" s="9">
        <v>1169.899338215482</v>
      </c>
      <c r="O52" s="10"/>
    </row>
    <row r="53" spans="1:15" ht="16.899999999999999" customHeight="1" x14ac:dyDescent="0.25">
      <c r="A53" s="7"/>
      <c r="B53" s="8">
        <v>1</v>
      </c>
      <c r="C53" s="11">
        <v>6857.670074103733</v>
      </c>
      <c r="D53" s="12">
        <f t="shared" ref="D53:D72" si="6">$D$52</f>
        <v>2126.327207045184</v>
      </c>
      <c r="E53" s="12">
        <f t="shared" si="4"/>
        <v>8983.997281148917</v>
      </c>
      <c r="F53" s="11">
        <v>1272.000437216288</v>
      </c>
      <c r="G53" s="13"/>
      <c r="H53" s="14"/>
      <c r="I53" s="7"/>
      <c r="J53" s="8">
        <v>1</v>
      </c>
      <c r="K53" s="11">
        <v>6200.3328640117343</v>
      </c>
      <c r="L53" s="12">
        <f t="shared" ref="L53:L67" si="7">$L$52</f>
        <v>2110.3220600205118</v>
      </c>
      <c r="M53" s="12">
        <f t="shared" si="5"/>
        <v>8310.6549240322456</v>
      </c>
      <c r="N53" s="11">
        <v>1177.732507219954</v>
      </c>
      <c r="O53" s="13"/>
    </row>
    <row r="54" spans="1:15" ht="16.899999999999999" customHeight="1" x14ac:dyDescent="0.25">
      <c r="A54" s="7"/>
      <c r="B54" s="8">
        <v>2</v>
      </c>
      <c r="C54" s="11">
        <v>6920.6599192813328</v>
      </c>
      <c r="D54" s="12">
        <f t="shared" si="6"/>
        <v>2126.327207045184</v>
      </c>
      <c r="E54" s="12">
        <f t="shared" si="4"/>
        <v>9046.9871263265159</v>
      </c>
      <c r="F54" s="11">
        <v>1280.8190155411521</v>
      </c>
      <c r="G54" s="13"/>
      <c r="H54" s="14"/>
      <c r="I54" s="7"/>
      <c r="J54" s="8">
        <v>2</v>
      </c>
      <c r="K54" s="11">
        <v>6256.1647722373336</v>
      </c>
      <c r="L54" s="12">
        <f t="shared" si="7"/>
        <v>2110.3220600205118</v>
      </c>
      <c r="M54" s="12">
        <f t="shared" si="5"/>
        <v>8366.4868322578459</v>
      </c>
      <c r="N54" s="11">
        <v>1185.548974371538</v>
      </c>
      <c r="O54" s="13"/>
    </row>
    <row r="55" spans="1:15" ht="16.899999999999999" customHeight="1" x14ac:dyDescent="0.25">
      <c r="A55" s="7"/>
      <c r="B55" s="8">
        <v>3</v>
      </c>
      <c r="C55" s="11">
        <v>6983.6497644589326</v>
      </c>
      <c r="D55" s="12">
        <f t="shared" si="6"/>
        <v>2126.327207045184</v>
      </c>
      <c r="E55" s="12">
        <f t="shared" si="4"/>
        <v>9109.9769715041166</v>
      </c>
      <c r="F55" s="11">
        <v>1289.637593866016</v>
      </c>
      <c r="G55" s="13"/>
      <c r="H55" s="14"/>
      <c r="I55" s="7"/>
      <c r="J55" s="8">
        <v>3</v>
      </c>
      <c r="K55" s="11">
        <v>6312.1159794121322</v>
      </c>
      <c r="L55" s="12">
        <f t="shared" si="7"/>
        <v>2110.3220600205118</v>
      </c>
      <c r="M55" s="12">
        <f t="shared" si="5"/>
        <v>8422.4380394326436</v>
      </c>
      <c r="N55" s="11">
        <v>1193.3821433760099</v>
      </c>
      <c r="O55" s="13"/>
    </row>
    <row r="56" spans="1:15" ht="16.899999999999999" customHeight="1" x14ac:dyDescent="0.25">
      <c r="A56" s="7"/>
      <c r="B56" s="8">
        <v>4</v>
      </c>
      <c r="C56" s="11">
        <v>7046.5203106873332</v>
      </c>
      <c r="D56" s="12">
        <f t="shared" si="6"/>
        <v>2126.327207045184</v>
      </c>
      <c r="E56" s="12">
        <f t="shared" si="4"/>
        <v>9172.8475177325163</v>
      </c>
      <c r="F56" s="11">
        <v>1298.4394703379919</v>
      </c>
      <c r="G56" s="13"/>
      <c r="H56" s="14"/>
      <c r="I56" s="7"/>
      <c r="J56" s="8">
        <v>4</v>
      </c>
      <c r="K56" s="11">
        <v>6368.0671865869326</v>
      </c>
      <c r="L56" s="12">
        <f t="shared" si="7"/>
        <v>2110.3220600205118</v>
      </c>
      <c r="M56" s="12">
        <f t="shared" si="5"/>
        <v>8478.3892466074449</v>
      </c>
      <c r="N56" s="11">
        <v>1201.2153123804819</v>
      </c>
      <c r="O56" s="13"/>
    </row>
    <row r="57" spans="1:15" ht="16.899999999999999" customHeight="1" x14ac:dyDescent="0.25">
      <c r="A57" s="7"/>
      <c r="B57" s="8">
        <v>5</v>
      </c>
      <c r="C57" s="11">
        <v>7109.510155864933</v>
      </c>
      <c r="D57" s="12">
        <f t="shared" si="6"/>
        <v>2126.327207045184</v>
      </c>
      <c r="E57" s="12">
        <f t="shared" si="4"/>
        <v>9235.837362910117</v>
      </c>
      <c r="F57" s="11">
        <v>1307.258048662856</v>
      </c>
      <c r="G57" s="13"/>
      <c r="H57" s="14"/>
      <c r="I57" s="7"/>
      <c r="J57" s="8">
        <v>5</v>
      </c>
      <c r="K57" s="11">
        <v>6423.8990948125329</v>
      </c>
      <c r="L57" s="12">
        <f t="shared" si="7"/>
        <v>2110.3220600205118</v>
      </c>
      <c r="M57" s="12">
        <f t="shared" si="5"/>
        <v>8534.2211548330451</v>
      </c>
      <c r="N57" s="11">
        <v>1209.0317795320659</v>
      </c>
      <c r="O57" s="13"/>
    </row>
    <row r="58" spans="1:15" ht="16.899999999999999" customHeight="1" x14ac:dyDescent="0.25">
      <c r="A58" s="7"/>
      <c r="B58" s="8">
        <v>6</v>
      </c>
      <c r="C58" s="11">
        <v>7172.5000010425319</v>
      </c>
      <c r="D58" s="12">
        <f t="shared" si="6"/>
        <v>2126.327207045184</v>
      </c>
      <c r="E58" s="12">
        <f t="shared" si="4"/>
        <v>9298.8272080877159</v>
      </c>
      <c r="F58" s="11">
        <v>1316.0766269877199</v>
      </c>
      <c r="G58" s="13"/>
      <c r="H58" s="14"/>
      <c r="I58" s="7"/>
      <c r="J58" s="8">
        <v>6</v>
      </c>
      <c r="K58" s="11">
        <v>6479.8503019873333</v>
      </c>
      <c r="L58" s="12">
        <f t="shared" si="7"/>
        <v>2110.3220600205118</v>
      </c>
      <c r="M58" s="12">
        <f t="shared" si="5"/>
        <v>8590.1723620078446</v>
      </c>
      <c r="N58" s="11">
        <v>1216.8649485365379</v>
      </c>
      <c r="O58" s="13"/>
    </row>
    <row r="59" spans="1:15" ht="16.899999999999999" customHeight="1" x14ac:dyDescent="0.25">
      <c r="A59" s="7"/>
      <c r="B59" s="8">
        <v>7</v>
      </c>
      <c r="C59" s="11">
        <v>7235.3705472709325</v>
      </c>
      <c r="D59" s="12">
        <f t="shared" si="6"/>
        <v>2126.327207045184</v>
      </c>
      <c r="E59" s="12">
        <f t="shared" si="4"/>
        <v>9361.6977543161156</v>
      </c>
      <c r="F59" s="11">
        <v>1324.878503459696</v>
      </c>
      <c r="G59" s="13"/>
      <c r="H59" s="14"/>
      <c r="I59" s="7"/>
      <c r="J59" s="8">
        <v>7</v>
      </c>
      <c r="K59" s="11">
        <v>6535.6822102129336</v>
      </c>
      <c r="L59" s="12">
        <f t="shared" si="7"/>
        <v>2110.3220600205118</v>
      </c>
      <c r="M59" s="12">
        <f t="shared" si="5"/>
        <v>8646.0042702334449</v>
      </c>
      <c r="N59" s="11">
        <v>1224.6814156881219</v>
      </c>
      <c r="O59" s="13"/>
    </row>
    <row r="60" spans="1:15" ht="16.899999999999999" customHeight="1" x14ac:dyDescent="0.25">
      <c r="A60" s="7"/>
      <c r="B60" s="8">
        <v>8</v>
      </c>
      <c r="C60" s="11">
        <v>7298.3603924485333</v>
      </c>
      <c r="D60" s="12">
        <f t="shared" si="6"/>
        <v>2126.327207045184</v>
      </c>
      <c r="E60" s="12">
        <f t="shared" si="4"/>
        <v>9424.6875994937182</v>
      </c>
      <c r="F60" s="11">
        <v>1333.6970817845599</v>
      </c>
      <c r="G60" s="13"/>
      <c r="H60" s="14"/>
      <c r="I60" s="7"/>
      <c r="J60" s="8">
        <v>8</v>
      </c>
      <c r="K60" s="11">
        <v>6591.6334173877322</v>
      </c>
      <c r="L60" s="12">
        <f t="shared" si="7"/>
        <v>2110.3220600205118</v>
      </c>
      <c r="M60" s="12">
        <f t="shared" si="5"/>
        <v>8701.9554774082444</v>
      </c>
      <c r="N60" s="11">
        <v>1232.5145846925941</v>
      </c>
      <c r="O60" s="13"/>
    </row>
    <row r="61" spans="1:15" ht="16.899999999999999" customHeight="1" x14ac:dyDescent="0.25">
      <c r="A61" s="7"/>
      <c r="B61" s="8">
        <v>9</v>
      </c>
      <c r="C61" s="11">
        <v>7361.3502376261331</v>
      </c>
      <c r="D61" s="12">
        <f t="shared" si="6"/>
        <v>2126.327207045184</v>
      </c>
      <c r="E61" s="12">
        <f t="shared" si="4"/>
        <v>9487.6774446713171</v>
      </c>
      <c r="F61" s="11">
        <v>1342.5156601094241</v>
      </c>
      <c r="G61" s="13"/>
      <c r="H61" s="14"/>
      <c r="I61" s="7"/>
      <c r="J61" s="8">
        <v>9</v>
      </c>
      <c r="K61" s="11">
        <v>6647.5846245625326</v>
      </c>
      <c r="L61" s="12">
        <f t="shared" si="7"/>
        <v>2110.3220600205118</v>
      </c>
      <c r="M61" s="12">
        <f t="shared" si="5"/>
        <v>8757.9066845830439</v>
      </c>
      <c r="N61" s="11">
        <v>1240.3477536970661</v>
      </c>
      <c r="O61" s="13"/>
    </row>
    <row r="62" spans="1:15" ht="16.899999999999999" customHeight="1" x14ac:dyDescent="0.25">
      <c r="A62" s="7"/>
      <c r="B62" s="8">
        <v>10</v>
      </c>
      <c r="C62" s="11">
        <v>7424.2207838545319</v>
      </c>
      <c r="D62" s="12">
        <f t="shared" si="6"/>
        <v>2126.327207045184</v>
      </c>
      <c r="E62" s="12">
        <f t="shared" si="4"/>
        <v>9550.5479908997149</v>
      </c>
      <c r="F62" s="11">
        <v>1351.3175365814</v>
      </c>
      <c r="G62" s="13"/>
      <c r="H62" s="14"/>
      <c r="I62" s="7"/>
      <c r="J62" s="8">
        <v>10</v>
      </c>
      <c r="K62" s="11">
        <v>6703.4165327881328</v>
      </c>
      <c r="L62" s="12">
        <f t="shared" si="7"/>
        <v>2110.3220600205118</v>
      </c>
      <c r="M62" s="12">
        <f t="shared" si="5"/>
        <v>8813.7385928086442</v>
      </c>
      <c r="N62" s="11">
        <v>1248.1642208486501</v>
      </c>
      <c r="O62" s="13"/>
    </row>
    <row r="63" spans="1:15" ht="16.899999999999999" customHeight="1" x14ac:dyDescent="0.25">
      <c r="A63" s="7"/>
      <c r="B63" s="8">
        <v>11</v>
      </c>
      <c r="C63" s="11">
        <v>7487.2106290321326</v>
      </c>
      <c r="D63" s="12">
        <f t="shared" si="6"/>
        <v>2126.327207045184</v>
      </c>
      <c r="E63" s="12">
        <f t="shared" si="4"/>
        <v>9613.5378360773175</v>
      </c>
      <c r="F63" s="11">
        <v>1360.1361149062641</v>
      </c>
      <c r="G63" s="13"/>
      <c r="H63" s="14"/>
      <c r="I63" s="7"/>
      <c r="J63" s="8">
        <v>11</v>
      </c>
      <c r="K63" s="11">
        <v>6759.3677399629332</v>
      </c>
      <c r="L63" s="12">
        <f t="shared" si="7"/>
        <v>2110.3220600205118</v>
      </c>
      <c r="M63" s="12">
        <f t="shared" si="5"/>
        <v>8869.6897999834455</v>
      </c>
      <c r="N63" s="11">
        <v>1255.9973898531221</v>
      </c>
      <c r="O63" s="13"/>
    </row>
    <row r="64" spans="1:15" ht="16.899999999999999" customHeight="1" x14ac:dyDescent="0.25">
      <c r="A64" s="7"/>
      <c r="B64" s="8">
        <v>12</v>
      </c>
      <c r="C64" s="11">
        <v>7550.0811752605323</v>
      </c>
      <c r="D64" s="12">
        <f t="shared" si="6"/>
        <v>2126.327207045184</v>
      </c>
      <c r="E64" s="12">
        <f t="shared" si="4"/>
        <v>9676.4083823057153</v>
      </c>
      <c r="F64" s="11">
        <v>1368.93799137824</v>
      </c>
      <c r="G64" s="13"/>
      <c r="H64" s="14"/>
      <c r="I64" s="7"/>
      <c r="J64" s="8">
        <v>12</v>
      </c>
      <c r="K64" s="11">
        <v>6815.3189471377327</v>
      </c>
      <c r="L64" s="12">
        <f t="shared" si="7"/>
        <v>2110.3220600205118</v>
      </c>
      <c r="M64" s="12">
        <f t="shared" si="5"/>
        <v>8925.641007158245</v>
      </c>
      <c r="N64" s="11">
        <v>1263.830558857594</v>
      </c>
      <c r="O64" s="13"/>
    </row>
    <row r="65" spans="1:15" ht="16.899999999999999" customHeight="1" x14ac:dyDescent="0.25">
      <c r="A65" s="7"/>
      <c r="B65" s="8">
        <v>13</v>
      </c>
      <c r="C65" s="11">
        <v>7613.0710204381321</v>
      </c>
      <c r="D65" s="12">
        <f t="shared" si="6"/>
        <v>2126.327207045184</v>
      </c>
      <c r="E65" s="12">
        <f t="shared" si="4"/>
        <v>9739.3982274833161</v>
      </c>
      <c r="F65" s="11">
        <v>1377.7565697031041</v>
      </c>
      <c r="G65" s="13"/>
      <c r="H65" s="14"/>
      <c r="I65" s="7"/>
      <c r="J65" s="8">
        <v>13</v>
      </c>
      <c r="K65" s="11">
        <v>6871.1508553633321</v>
      </c>
      <c r="L65" s="12">
        <f t="shared" si="7"/>
        <v>2110.3220600205118</v>
      </c>
      <c r="M65" s="12">
        <f t="shared" si="5"/>
        <v>8981.4729153838434</v>
      </c>
      <c r="N65" s="11">
        <v>1271.647026009178</v>
      </c>
      <c r="O65" s="13"/>
    </row>
    <row r="66" spans="1:15" ht="16.899999999999999" customHeight="1" x14ac:dyDescent="0.25">
      <c r="A66" s="7"/>
      <c r="B66" s="8">
        <v>14</v>
      </c>
      <c r="C66" s="11">
        <v>7676.0608656157328</v>
      </c>
      <c r="D66" s="12">
        <f t="shared" si="6"/>
        <v>2126.327207045184</v>
      </c>
      <c r="E66" s="12">
        <f t="shared" si="4"/>
        <v>9802.3880726609168</v>
      </c>
      <c r="F66" s="11">
        <v>1386.575148027968</v>
      </c>
      <c r="G66" s="13"/>
      <c r="H66" s="14"/>
      <c r="I66" s="7"/>
      <c r="J66" s="8">
        <v>14</v>
      </c>
      <c r="K66" s="11">
        <v>6927.1020625381316</v>
      </c>
      <c r="L66" s="12">
        <f t="shared" si="7"/>
        <v>2110.3220600205118</v>
      </c>
      <c r="M66" s="12">
        <f t="shared" si="5"/>
        <v>9037.4241225586429</v>
      </c>
      <c r="N66" s="11">
        <v>1279.48019501365</v>
      </c>
      <c r="O66" s="13"/>
    </row>
    <row r="67" spans="1:15" ht="16.899999999999999" customHeight="1" x14ac:dyDescent="0.25">
      <c r="A67" s="7"/>
      <c r="B67" s="8">
        <v>15</v>
      </c>
      <c r="C67" s="11">
        <v>7738.9314118441334</v>
      </c>
      <c r="D67" s="12">
        <f t="shared" si="6"/>
        <v>2126.327207045184</v>
      </c>
      <c r="E67" s="12">
        <f t="shared" si="4"/>
        <v>9865.2586188893183</v>
      </c>
      <c r="F67" s="11">
        <v>1395.3770244999439</v>
      </c>
      <c r="G67" s="13"/>
      <c r="H67" s="14"/>
      <c r="I67" s="7"/>
      <c r="J67" s="8">
        <v>15</v>
      </c>
      <c r="K67" s="11">
        <v>6982.9339707637328</v>
      </c>
      <c r="L67" s="12">
        <f t="shared" si="7"/>
        <v>2110.3220600205118</v>
      </c>
      <c r="M67" s="12">
        <f t="shared" si="5"/>
        <v>9093.256030784245</v>
      </c>
      <c r="N67" s="11">
        <v>1287.296662165234</v>
      </c>
      <c r="O67" s="13"/>
    </row>
    <row r="68" spans="1:15" ht="16.899999999999999" customHeight="1" x14ac:dyDescent="0.25">
      <c r="A68" s="7"/>
      <c r="B68" s="8">
        <v>16</v>
      </c>
      <c r="C68" s="11">
        <v>7801.9212570217323</v>
      </c>
      <c r="D68" s="12">
        <f t="shared" si="6"/>
        <v>2126.327207045184</v>
      </c>
      <c r="E68" s="12">
        <f t="shared" si="4"/>
        <v>9928.2484640669172</v>
      </c>
      <c r="F68" s="11">
        <v>1404.195602824808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7864.9111021993331</v>
      </c>
      <c r="D69" s="12">
        <f t="shared" si="6"/>
        <v>2126.327207045184</v>
      </c>
      <c r="E69" s="12">
        <f t="shared" si="4"/>
        <v>9991.2383092445161</v>
      </c>
      <c r="F69" s="11">
        <v>1413.0141811496719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7927.7816484277328</v>
      </c>
      <c r="D70" s="12">
        <f t="shared" si="6"/>
        <v>2126.327207045184</v>
      </c>
      <c r="E70" s="12">
        <f t="shared" si="4"/>
        <v>10054.108855472918</v>
      </c>
      <c r="F70" s="11">
        <v>1421.816057621648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7990.7714936053326</v>
      </c>
      <c r="D71" s="12">
        <f t="shared" si="6"/>
        <v>2126.327207045184</v>
      </c>
      <c r="E71" s="12">
        <f t="shared" si="4"/>
        <v>10117.098700650517</v>
      </c>
      <c r="F71" s="11">
        <v>1430.6346359465119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8053.7613387829333</v>
      </c>
      <c r="D72" s="12">
        <f t="shared" si="6"/>
        <v>2126.327207045184</v>
      </c>
      <c r="E72" s="12">
        <f t="shared" si="4"/>
        <v>10180.088545828117</v>
      </c>
      <c r="F72" s="11">
        <v>1439.4532142713761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76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15" customHeight="1" x14ac:dyDescent="0.5">
      <c r="A77" s="95" t="s">
        <v>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רביעית בגין הסכם השכר עם הסגל האקדמי הזוטר באוניברסיטאות, החל מ-1.1.2021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5" ht="25.15" customHeight="1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2021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23" t="s">
        <v>17</v>
      </c>
      <c r="K82" s="28"/>
      <c r="L82" s="28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5572.7020589463345</v>
      </c>
      <c r="D84" s="33">
        <v>780.17828825248694</v>
      </c>
      <c r="E84" s="56"/>
      <c r="F84" s="56"/>
      <c r="G84" s="56"/>
      <c r="H84" s="56"/>
      <c r="I84" s="56"/>
      <c r="J84" s="31">
        <v>0</v>
      </c>
      <c r="K84" s="32">
        <v>5886.0622228309912</v>
      </c>
      <c r="L84" s="33">
        <v>824.04871119633879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5628.4695457393664</v>
      </c>
      <c r="D85" s="36">
        <v>787.9857364035114</v>
      </c>
      <c r="E85" s="56"/>
      <c r="F85" s="56"/>
      <c r="G85" s="56"/>
      <c r="H85" s="56"/>
      <c r="I85" s="56"/>
      <c r="J85" s="31">
        <v>1</v>
      </c>
      <c r="K85" s="35">
        <v>5944.8646748916699</v>
      </c>
      <c r="L85" s="36">
        <v>832.28105448483404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5684.7428600770054</v>
      </c>
      <c r="D86" s="36">
        <v>795.86400041078082</v>
      </c>
      <c r="E86" s="56"/>
      <c r="F86" s="56"/>
      <c r="G86" s="56"/>
      <c r="H86" s="56"/>
      <c r="I86" s="56"/>
      <c r="J86" s="31">
        <v>2</v>
      </c>
      <c r="K86" s="35">
        <v>6004.299411383111</v>
      </c>
      <c r="L86" s="36">
        <v>840.60191759363545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5741.6484588454059</v>
      </c>
      <c r="D87" s="36">
        <v>803.83078423835696</v>
      </c>
      <c r="E87" s="56"/>
      <c r="F87" s="56"/>
      <c r="G87" s="56"/>
      <c r="H87" s="56"/>
      <c r="I87" s="56"/>
      <c r="J87" s="31">
        <v>3</v>
      </c>
      <c r="K87" s="35">
        <v>6064.3664323053117</v>
      </c>
      <c r="L87" s="36">
        <v>849.01130052274368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5799.0598851584155</v>
      </c>
      <c r="D88" s="36">
        <v>811.86838392217817</v>
      </c>
      <c r="E88" s="56"/>
      <c r="F88" s="56"/>
      <c r="G88" s="56"/>
      <c r="H88" s="56"/>
      <c r="I88" s="56"/>
      <c r="J88" s="31">
        <v>4</v>
      </c>
      <c r="K88" s="35">
        <v>6125.0657376582712</v>
      </c>
      <c r="L88" s="36">
        <v>857.50920327215806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5857.1035959021838</v>
      </c>
      <c r="D89" s="36">
        <v>819.99450342630576</v>
      </c>
      <c r="E89" s="56"/>
      <c r="F89" s="56"/>
      <c r="G89" s="56"/>
      <c r="H89" s="56"/>
      <c r="I89" s="56"/>
      <c r="J89" s="31">
        <v>5</v>
      </c>
      <c r="K89" s="35">
        <v>6186.2708705558398</v>
      </c>
      <c r="L89" s="36">
        <v>866.07792187781763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5915.6531341905584</v>
      </c>
      <c r="D90" s="36">
        <v>828.19143878667819</v>
      </c>
      <c r="E90" s="56"/>
      <c r="F90" s="56"/>
      <c r="G90" s="56"/>
      <c r="H90" s="56"/>
      <c r="I90" s="56"/>
      <c r="J90" s="31">
        <v>6</v>
      </c>
      <c r="K90" s="35">
        <v>6248.1082878841662</v>
      </c>
      <c r="L90" s="36">
        <v>874.73516030378346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5974.8349569096936</v>
      </c>
      <c r="D91" s="36">
        <v>836.47689396735734</v>
      </c>
      <c r="E91" s="56"/>
      <c r="F91" s="56"/>
      <c r="G91" s="56"/>
      <c r="H91" s="56"/>
      <c r="I91" s="56"/>
      <c r="J91" s="31">
        <v>7</v>
      </c>
      <c r="K91" s="35">
        <v>6310.5779896432559</v>
      </c>
      <c r="L91" s="36">
        <v>883.48091855005589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6034.5226071734387</v>
      </c>
      <c r="D92" s="36">
        <v>844.83316500428145</v>
      </c>
      <c r="E92" s="56"/>
      <c r="F92" s="56"/>
      <c r="G92" s="56"/>
      <c r="H92" s="56"/>
      <c r="I92" s="56"/>
      <c r="J92" s="31">
        <v>8</v>
      </c>
      <c r="K92" s="35">
        <v>6373.6799758331026</v>
      </c>
      <c r="L92" s="36">
        <v>892.31519661663435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9" customHeight="1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23" t="s">
        <v>19</v>
      </c>
      <c r="K95" s="28"/>
      <c r="L95" s="28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6424.6421009523583</v>
      </c>
      <c r="D97" s="33">
        <v>899.44989413333019</v>
      </c>
      <c r="E97" s="56"/>
      <c r="F97" s="56"/>
      <c r="G97" s="56"/>
      <c r="H97" s="56"/>
      <c r="I97" s="56"/>
      <c r="J97" s="31">
        <v>0</v>
      </c>
      <c r="K97" s="32">
        <v>6866.8618318259014</v>
      </c>
      <c r="L97" s="33">
        <v>961.36065645562633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6488.8821991175746</v>
      </c>
      <c r="D98" s="36">
        <v>908.44350787646056</v>
      </c>
      <c r="E98" s="56"/>
      <c r="F98" s="56"/>
      <c r="G98" s="56"/>
      <c r="H98" s="56"/>
      <c r="I98" s="56"/>
      <c r="J98" s="31">
        <v>1</v>
      </c>
      <c r="K98" s="35">
        <v>6935.5279210064373</v>
      </c>
      <c r="L98" s="36">
        <v>970.97390894090131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6553.7545817135497</v>
      </c>
      <c r="D99" s="36">
        <v>917.52564143989707</v>
      </c>
      <c r="E99" s="56"/>
      <c r="F99" s="56"/>
      <c r="G99" s="56"/>
      <c r="H99" s="56"/>
      <c r="I99" s="56"/>
      <c r="J99" s="31">
        <v>2</v>
      </c>
      <c r="K99" s="35">
        <v>7004.8262946177356</v>
      </c>
      <c r="L99" s="36">
        <v>980.67568124648301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6619.2592487402853</v>
      </c>
      <c r="D100" s="36">
        <v>926.69629482364007</v>
      </c>
      <c r="E100" s="56"/>
      <c r="F100" s="56"/>
      <c r="G100" s="56"/>
      <c r="H100" s="56"/>
      <c r="I100" s="56"/>
      <c r="J100" s="31">
        <v>3</v>
      </c>
      <c r="K100" s="35">
        <v>7074.8834095459424</v>
      </c>
      <c r="L100" s="36">
        <v>990.48367733643192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6685.3962001977816</v>
      </c>
      <c r="D101" s="36">
        <v>935.95546802768956</v>
      </c>
      <c r="E101" s="56"/>
      <c r="F101" s="56"/>
      <c r="G101" s="56"/>
      <c r="H101" s="56"/>
      <c r="I101" s="56"/>
      <c r="J101" s="31">
        <v>4</v>
      </c>
      <c r="K101" s="35">
        <v>7145.5728089049107</v>
      </c>
      <c r="L101" s="36">
        <v>1000.380193246688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6752.2918929721909</v>
      </c>
      <c r="D102" s="36">
        <v>945.32086501610684</v>
      </c>
      <c r="E102" s="56"/>
      <c r="F102" s="56"/>
      <c r="G102" s="56"/>
      <c r="H102" s="56"/>
      <c r="I102" s="56"/>
      <c r="J102" s="31">
        <v>5</v>
      </c>
      <c r="K102" s="35">
        <v>7217.0209495807912</v>
      </c>
      <c r="L102" s="36">
        <v>1010.382932941311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6819.8198701773581</v>
      </c>
      <c r="D103" s="36">
        <v>954.77478182483037</v>
      </c>
      <c r="E103" s="56"/>
      <c r="F103" s="56"/>
      <c r="G103" s="56"/>
      <c r="H103" s="56"/>
      <c r="I103" s="56"/>
      <c r="J103" s="31">
        <v>6</v>
      </c>
      <c r="K103" s="35">
        <v>7289.2278315735821</v>
      </c>
      <c r="L103" s="36">
        <v>1020.4918964203021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6887.980131813285</v>
      </c>
      <c r="D104" s="36">
        <v>964.31721845386016</v>
      </c>
      <c r="E104" s="56"/>
      <c r="F104" s="56"/>
      <c r="G104" s="56"/>
      <c r="H104" s="56"/>
      <c r="I104" s="56"/>
      <c r="J104" s="31">
        <v>7</v>
      </c>
      <c r="K104" s="35">
        <v>7362.0669979971344</v>
      </c>
      <c r="L104" s="36">
        <v>1030.6893797195989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6956.8991347661258</v>
      </c>
      <c r="D105" s="36">
        <v>973.96587886725763</v>
      </c>
      <c r="E105" s="56"/>
      <c r="F105" s="56"/>
      <c r="G105" s="56"/>
      <c r="H105" s="56"/>
      <c r="I105" s="56"/>
      <c r="J105" s="31">
        <v>8</v>
      </c>
      <c r="K105" s="35">
        <v>7435.6649057375989</v>
      </c>
      <c r="L105" s="36">
        <v>1040.9930868032641</v>
      </c>
      <c r="M105" s="56"/>
      <c r="N105" s="56"/>
      <c r="O105" s="56"/>
    </row>
    <row r="106" spans="1:15" x14ac:dyDescent="0.25">
      <c r="A106" s="81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</row>
    <row r="107" spans="1:15" x14ac:dyDescent="0.25">
      <c r="A107" s="93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</row>
    <row r="108" spans="1:15" ht="25.15" customHeight="1" x14ac:dyDescent="0.4">
      <c r="A108" s="1"/>
      <c r="B108" s="2" t="s">
        <v>20</v>
      </c>
      <c r="C108" s="25"/>
      <c r="D108" s="26"/>
      <c r="E108" s="25"/>
      <c r="F108" s="4" t="str">
        <f>$F$5</f>
        <v>מעודכן לינואר 2021</v>
      </c>
      <c r="G108" s="25"/>
      <c r="H108" s="1"/>
      <c r="I108" s="1"/>
      <c r="J108" s="2" t="s">
        <v>20</v>
      </c>
      <c r="K108" s="25"/>
      <c r="L108" s="26"/>
      <c r="M108" s="25"/>
      <c r="N108" s="4" t="str">
        <f>$F$5</f>
        <v>מעודכן לינואר 2021</v>
      </c>
      <c r="O108" s="27"/>
    </row>
    <row r="109" spans="1:15" ht="22.9" customHeight="1" x14ac:dyDescent="0.35">
      <c r="A109" s="1"/>
      <c r="B109" s="23" t="s">
        <v>21</v>
      </c>
      <c r="C109" s="28"/>
      <c r="D109" s="28"/>
      <c r="E109" s="5"/>
      <c r="F109" s="55"/>
      <c r="G109" s="5"/>
      <c r="H109" s="1"/>
      <c r="I109" s="1"/>
      <c r="J109" s="23" t="s">
        <v>22</v>
      </c>
      <c r="K109" s="28"/>
      <c r="L109" s="28"/>
      <c r="M109" s="5"/>
      <c r="N109" s="55"/>
      <c r="O109" s="6"/>
    </row>
    <row r="110" spans="1:15" ht="33.6" customHeight="1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30"/>
      <c r="H110" s="1"/>
      <c r="I110" s="1"/>
      <c r="J110" s="29" t="s">
        <v>5</v>
      </c>
      <c r="K110" s="29" t="s">
        <v>23</v>
      </c>
      <c r="L110" s="29" t="s">
        <v>7</v>
      </c>
      <c r="M110" s="47" t="s">
        <v>8</v>
      </c>
      <c r="N110" s="29" t="s">
        <v>9</v>
      </c>
      <c r="O110" s="1"/>
    </row>
    <row r="111" spans="1:15" ht="16.899999999999999" customHeight="1" x14ac:dyDescent="0.25">
      <c r="A111" s="1"/>
      <c r="B111" s="31">
        <v>0</v>
      </c>
      <c r="C111" s="32">
        <v>3820.0398703112019</v>
      </c>
      <c r="D111" s="33">
        <v>1217.2906879520399</v>
      </c>
      <c r="E111" s="32">
        <v>5037.330558263242</v>
      </c>
      <c r="F111" s="32">
        <v>723.50119525515561</v>
      </c>
      <c r="G111" s="34"/>
      <c r="H111" s="1"/>
      <c r="I111" s="1"/>
      <c r="J111" s="31">
        <v>0</v>
      </c>
      <c r="K111" s="32">
        <v>3890.6559008164122</v>
      </c>
      <c r="L111" s="33">
        <v>1243.1904898233599</v>
      </c>
      <c r="M111" s="32">
        <v>5133.8463906397719</v>
      </c>
      <c r="N111" s="32">
        <v>737.0134117878697</v>
      </c>
      <c r="O111" s="1"/>
    </row>
    <row r="112" spans="1:15" ht="16.899999999999999" customHeight="1" x14ac:dyDescent="0.25">
      <c r="A112" s="1"/>
      <c r="B112" s="31">
        <v>1</v>
      </c>
      <c r="C112" s="35">
        <v>3852.2804113325019</v>
      </c>
      <c r="D112" s="36">
        <v>1217.2906879520399</v>
      </c>
      <c r="E112" s="35">
        <v>5069.5710992845416</v>
      </c>
      <c r="F112" s="35">
        <v>728.01487099813767</v>
      </c>
      <c r="G112" s="24"/>
      <c r="H112" s="1"/>
      <c r="I112" s="1"/>
      <c r="J112" s="31">
        <v>1</v>
      </c>
      <c r="K112" s="35">
        <v>3923.5824107956118</v>
      </c>
      <c r="L112" s="36">
        <v>1243.1904898233599</v>
      </c>
      <c r="M112" s="35">
        <v>5166.772900618972</v>
      </c>
      <c r="N112" s="35">
        <v>741.62312318495765</v>
      </c>
      <c r="O112" s="1"/>
    </row>
    <row r="113" spans="1:15" ht="16.899999999999999" customHeight="1" x14ac:dyDescent="0.25">
      <c r="A113" s="1"/>
      <c r="B113" s="31">
        <v>2</v>
      </c>
      <c r="C113" s="35">
        <v>3884.5209523538028</v>
      </c>
      <c r="D113" s="36">
        <v>1217.2906879520399</v>
      </c>
      <c r="E113" s="35">
        <v>5101.811640305843</v>
      </c>
      <c r="F113" s="35">
        <v>732.5285467411195</v>
      </c>
      <c r="G113" s="24"/>
      <c r="H113" s="1"/>
      <c r="I113" s="1"/>
      <c r="J113" s="31">
        <v>2</v>
      </c>
      <c r="K113" s="35">
        <v>3956.5089207748119</v>
      </c>
      <c r="L113" s="36">
        <v>1243.1904898233599</v>
      </c>
      <c r="M113" s="35">
        <v>5199.6994105981721</v>
      </c>
      <c r="N113" s="35">
        <v>746.23283458204571</v>
      </c>
      <c r="O113" s="1"/>
    </row>
    <row r="114" spans="1:15" ht="16.899999999999999" customHeight="1" x14ac:dyDescent="0.25">
      <c r="A114" s="1"/>
      <c r="B114" s="31">
        <v>3</v>
      </c>
      <c r="C114" s="35">
        <v>3916.761493375102</v>
      </c>
      <c r="D114" s="36">
        <v>1217.2906879520399</v>
      </c>
      <c r="E114" s="35">
        <v>5134.0521813271434</v>
      </c>
      <c r="F114" s="35">
        <v>737.04222248410156</v>
      </c>
      <c r="G114" s="24"/>
      <c r="H114" s="1"/>
      <c r="I114" s="1"/>
      <c r="J114" s="31">
        <v>3</v>
      </c>
      <c r="K114" s="35">
        <v>3989.435430754012</v>
      </c>
      <c r="L114" s="36">
        <v>1243.1904898233599</v>
      </c>
      <c r="M114" s="35">
        <v>5232.6259205773722</v>
      </c>
      <c r="N114" s="35">
        <v>750.84254597913366</v>
      </c>
      <c r="O114" s="1"/>
    </row>
    <row r="115" spans="1:15" ht="16.899999999999999" customHeight="1" x14ac:dyDescent="0.25">
      <c r="A115" s="1"/>
      <c r="B115" s="31">
        <v>4</v>
      </c>
      <c r="C115" s="35">
        <v>3949.002034396402</v>
      </c>
      <c r="D115" s="36">
        <v>1217.2906879520399</v>
      </c>
      <c r="E115" s="35">
        <v>5166.2927223484421</v>
      </c>
      <c r="F115" s="35">
        <v>741.55589822708362</v>
      </c>
      <c r="G115" s="24"/>
      <c r="H115" s="1"/>
      <c r="I115" s="1"/>
      <c r="J115" s="31">
        <v>4</v>
      </c>
      <c r="K115" s="35">
        <v>4022.3619407332121</v>
      </c>
      <c r="L115" s="36">
        <v>1243.1904898233599</v>
      </c>
      <c r="M115" s="35">
        <v>5265.5524305565723</v>
      </c>
      <c r="N115" s="35">
        <v>755.45225737622161</v>
      </c>
      <c r="O115" s="1"/>
    </row>
    <row r="116" spans="1:15" ht="16.899999999999999" customHeight="1" x14ac:dyDescent="0.25">
      <c r="A116" s="1"/>
      <c r="B116" s="31">
        <v>5</v>
      </c>
      <c r="C116" s="35">
        <v>3981.242575417702</v>
      </c>
      <c r="D116" s="36">
        <v>1217.2906879520399</v>
      </c>
      <c r="E116" s="35">
        <v>5198.5332633697417</v>
      </c>
      <c r="F116" s="35">
        <v>746.06957397006556</v>
      </c>
      <c r="G116" s="24"/>
      <c r="H116" s="1"/>
      <c r="I116" s="1"/>
      <c r="J116" s="31">
        <v>5</v>
      </c>
      <c r="K116" s="35">
        <v>4055.2884507124122</v>
      </c>
      <c r="L116" s="36">
        <v>1243.1904898233599</v>
      </c>
      <c r="M116" s="35">
        <v>5298.4789405357706</v>
      </c>
      <c r="N116" s="35">
        <v>760.06196877330967</v>
      </c>
      <c r="O116" s="1"/>
    </row>
    <row r="117" spans="1:15" ht="16.899999999999999" customHeight="1" x14ac:dyDescent="0.25">
      <c r="A117" s="1"/>
      <c r="B117" s="31">
        <v>6</v>
      </c>
      <c r="C117" s="35">
        <v>4013.483116439003</v>
      </c>
      <c r="D117" s="36">
        <v>1217.2906879520399</v>
      </c>
      <c r="E117" s="35">
        <v>5230.7738043910422</v>
      </c>
      <c r="F117" s="35">
        <v>750.58324971304762</v>
      </c>
      <c r="G117" s="24"/>
      <c r="H117" s="1"/>
      <c r="I117" s="1"/>
      <c r="J117" s="31">
        <v>6</v>
      </c>
      <c r="K117" s="35">
        <v>4088.2149606916119</v>
      </c>
      <c r="L117" s="36">
        <v>1243.1904898233599</v>
      </c>
      <c r="M117" s="35">
        <v>5331.4054505149716</v>
      </c>
      <c r="N117" s="35">
        <v>764.67168017039774</v>
      </c>
      <c r="O117" s="1"/>
    </row>
    <row r="118" spans="1:15" ht="16.899999999999999" customHeight="1" x14ac:dyDescent="0.25">
      <c r="A118" s="1"/>
      <c r="B118" s="31">
        <v>7</v>
      </c>
      <c r="C118" s="35">
        <v>4045.723657460303</v>
      </c>
      <c r="D118" s="36">
        <v>1217.2906879520399</v>
      </c>
      <c r="E118" s="35">
        <v>5263.0143454123427</v>
      </c>
      <c r="F118" s="35">
        <v>755.09692545602957</v>
      </c>
      <c r="G118" s="24"/>
      <c r="H118" s="1"/>
      <c r="I118" s="1"/>
      <c r="J118" s="31">
        <v>7</v>
      </c>
      <c r="K118" s="35">
        <v>4121.1414706708129</v>
      </c>
      <c r="L118" s="36">
        <v>1243.1904898233599</v>
      </c>
      <c r="M118" s="35">
        <v>5364.3319604941726</v>
      </c>
      <c r="N118" s="35">
        <v>769.28139156748591</v>
      </c>
      <c r="O118" s="1"/>
    </row>
    <row r="119" spans="1:15" ht="16.899999999999999" customHeight="1" x14ac:dyDescent="0.25">
      <c r="A119" s="1"/>
      <c r="B119" s="31">
        <v>8</v>
      </c>
      <c r="C119" s="35">
        <v>4077.964198481603</v>
      </c>
      <c r="D119" s="36">
        <v>1217.2906879520399</v>
      </c>
      <c r="E119" s="35">
        <v>5295.2548864336422</v>
      </c>
      <c r="F119" s="35">
        <v>759.61060119901151</v>
      </c>
      <c r="G119" s="24"/>
      <c r="H119" s="1"/>
      <c r="I119" s="1"/>
      <c r="J119" s="31">
        <v>8</v>
      </c>
      <c r="K119" s="35">
        <v>4154.067980650012</v>
      </c>
      <c r="L119" s="36">
        <v>1243.1904898233599</v>
      </c>
      <c r="M119" s="35">
        <v>5397.2584704733717</v>
      </c>
      <c r="N119" s="35">
        <v>773.89110296457363</v>
      </c>
      <c r="O119" s="1"/>
    </row>
    <row r="120" spans="1:15" ht="16.899999999999999" customHeight="1" x14ac:dyDescent="0.25">
      <c r="A120" s="1"/>
      <c r="B120" s="31">
        <v>9</v>
      </c>
      <c r="C120" s="35">
        <v>4110.2047395029022</v>
      </c>
      <c r="D120" s="36">
        <v>1217.2906879520399</v>
      </c>
      <c r="E120" s="35">
        <v>5327.4954274549418</v>
      </c>
      <c r="F120" s="35">
        <v>764.12427694199357</v>
      </c>
      <c r="G120" s="24"/>
      <c r="H120" s="1"/>
      <c r="I120" s="1"/>
      <c r="J120" s="31">
        <v>9</v>
      </c>
      <c r="K120" s="35">
        <v>4186.9944906292121</v>
      </c>
      <c r="L120" s="36">
        <v>1243.1904898233599</v>
      </c>
      <c r="M120" s="35">
        <v>5430.1849804525718</v>
      </c>
      <c r="N120" s="35">
        <v>778.50081436166181</v>
      </c>
      <c r="O120" s="1"/>
    </row>
    <row r="121" spans="1:15" ht="16.899999999999999" customHeight="1" x14ac:dyDescent="0.25">
      <c r="A121" s="1"/>
      <c r="B121" s="31">
        <v>10</v>
      </c>
      <c r="C121" s="35">
        <v>4142.4452805242026</v>
      </c>
      <c r="D121" s="36">
        <v>1217.2906879520399</v>
      </c>
      <c r="E121" s="35">
        <v>5359.7359684762423</v>
      </c>
      <c r="F121" s="35">
        <v>768.63795268497563</v>
      </c>
      <c r="G121" s="24"/>
      <c r="H121" s="1"/>
      <c r="I121" s="1"/>
      <c r="J121" s="31">
        <v>10</v>
      </c>
      <c r="K121" s="35">
        <v>4219.9210006084122</v>
      </c>
      <c r="L121" s="36">
        <v>1243.1904898233599</v>
      </c>
      <c r="M121" s="35">
        <v>5463.1114904317719</v>
      </c>
      <c r="N121" s="35">
        <v>783.11052575874976</v>
      </c>
      <c r="O121" s="1"/>
    </row>
    <row r="122" spans="1:15" ht="16.899999999999999" customHeight="1" x14ac:dyDescent="0.25">
      <c r="A122" s="1"/>
      <c r="B122" s="31">
        <v>11</v>
      </c>
      <c r="C122" s="35">
        <v>4174.6858215455022</v>
      </c>
      <c r="D122" s="36">
        <v>1217.2906879520399</v>
      </c>
      <c r="E122" s="35">
        <v>5391.9765094975419</v>
      </c>
      <c r="F122" s="35">
        <v>773.15162842795746</v>
      </c>
      <c r="G122" s="24"/>
      <c r="H122" s="1"/>
      <c r="I122" s="1"/>
      <c r="J122" s="31">
        <v>11</v>
      </c>
      <c r="K122" s="35">
        <v>4252.8475105876123</v>
      </c>
      <c r="L122" s="36">
        <v>1243.1904898233599</v>
      </c>
      <c r="M122" s="35">
        <v>5496.038000410972</v>
      </c>
      <c r="N122" s="35">
        <v>787.72023715583782</v>
      </c>
      <c r="O122" s="1"/>
    </row>
    <row r="123" spans="1:15" ht="16.899999999999999" customHeight="1" x14ac:dyDescent="0.25">
      <c r="A123" s="1"/>
      <c r="B123" s="31">
        <v>12</v>
      </c>
      <c r="C123" s="35">
        <v>4206.9263625668027</v>
      </c>
      <c r="D123" s="36">
        <v>1217.2906879520399</v>
      </c>
      <c r="E123" s="35">
        <v>5424.2170505188424</v>
      </c>
      <c r="F123" s="35">
        <v>777.66530417093963</v>
      </c>
      <c r="G123" s="24"/>
      <c r="H123" s="1"/>
      <c r="I123" s="1"/>
      <c r="J123" s="31">
        <v>12</v>
      </c>
      <c r="K123" s="35">
        <v>4285.7740205668133</v>
      </c>
      <c r="L123" s="36">
        <v>1243.1904898233599</v>
      </c>
      <c r="M123" s="35">
        <v>5528.964510390173</v>
      </c>
      <c r="N123" s="35">
        <v>792.32994855292577</v>
      </c>
      <c r="O123" s="1"/>
    </row>
    <row r="124" spans="1:15" ht="16.899999999999999" customHeight="1" x14ac:dyDescent="0.25">
      <c r="A124" s="1"/>
      <c r="B124" s="31">
        <v>13</v>
      </c>
      <c r="C124" s="35">
        <v>4239.1669035881023</v>
      </c>
      <c r="D124" s="36">
        <v>1217.2906879520399</v>
      </c>
      <c r="E124" s="35">
        <v>5456.4575915401419</v>
      </c>
      <c r="F124" s="35">
        <v>782.17897991392158</v>
      </c>
      <c r="G124" s="24"/>
      <c r="H124" s="1"/>
      <c r="I124" s="1"/>
      <c r="J124" s="31">
        <v>13</v>
      </c>
      <c r="K124" s="35">
        <v>4318.7005305460116</v>
      </c>
      <c r="L124" s="36">
        <v>1243.1904898233599</v>
      </c>
      <c r="M124" s="35">
        <v>5561.8910203693722</v>
      </c>
      <c r="N124" s="35">
        <v>796.93965995001372</v>
      </c>
      <c r="O124" s="1"/>
    </row>
    <row r="125" spans="1:15" ht="16.899999999999999" customHeight="1" x14ac:dyDescent="0.25">
      <c r="A125" s="1"/>
      <c r="B125" s="31">
        <v>14</v>
      </c>
      <c r="C125" s="35">
        <v>4271.4074446094037</v>
      </c>
      <c r="D125" s="36">
        <v>1217.2906879520399</v>
      </c>
      <c r="E125" s="35">
        <v>5488.6981325614433</v>
      </c>
      <c r="F125" s="35">
        <v>786.69265565690364</v>
      </c>
      <c r="G125" s="24"/>
      <c r="H125" s="1"/>
      <c r="I125" s="1"/>
      <c r="J125" s="31">
        <v>14</v>
      </c>
      <c r="K125" s="35">
        <v>4351.6270405252126</v>
      </c>
      <c r="L125" s="36">
        <v>1243.1904898233599</v>
      </c>
      <c r="M125" s="35">
        <v>5594.8175303485732</v>
      </c>
      <c r="N125" s="35">
        <v>801.54937134710178</v>
      </c>
      <c r="O125" s="1"/>
    </row>
    <row r="126" spans="1:15" ht="16.899999999999999" customHeight="1" x14ac:dyDescent="0.25">
      <c r="A126" s="1" t="s">
        <v>23</v>
      </c>
      <c r="B126" s="31">
        <v>15</v>
      </c>
      <c r="C126" s="35">
        <v>4303.6479856307033</v>
      </c>
      <c r="D126" s="36">
        <v>1217.2906879520399</v>
      </c>
      <c r="E126" s="35">
        <v>5520.9386735827429</v>
      </c>
      <c r="F126" s="35">
        <v>791.20633139988558</v>
      </c>
      <c r="G126" s="24"/>
      <c r="H126" s="1"/>
      <c r="I126" s="1"/>
      <c r="J126" s="31">
        <v>15</v>
      </c>
      <c r="K126" s="35">
        <v>4384.5535505044127</v>
      </c>
      <c r="L126" s="36">
        <v>1243.1904898233599</v>
      </c>
      <c r="M126" s="35">
        <v>5627.7440403277724</v>
      </c>
      <c r="N126" s="35">
        <v>806.15908274418962</v>
      </c>
      <c r="O126" s="1"/>
    </row>
    <row r="127" spans="1:15" x14ac:dyDescent="0.25">
      <c r="A127" s="9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8"/>
    </row>
    <row r="128" spans="1:15" x14ac:dyDescent="0.25">
      <c r="A128" s="79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</row>
    <row r="129" spans="1:15" ht="25.15" customHeight="1" x14ac:dyDescent="0.4">
      <c r="A129" s="1"/>
      <c r="B129" s="2" t="s">
        <v>24</v>
      </c>
      <c r="C129" s="37"/>
      <c r="D129" s="37"/>
      <c r="E129" s="38"/>
      <c r="F129" s="4" t="str">
        <f>$F$20</f>
        <v>מעודכן לינואר 2021</v>
      </c>
      <c r="G129" s="5"/>
      <c r="H129" s="1"/>
      <c r="I129" s="1"/>
      <c r="J129" s="2" t="s">
        <v>25</v>
      </c>
      <c r="K129" s="37"/>
      <c r="L129" s="37"/>
      <c r="M129" s="38"/>
      <c r="N129" s="4" t="str">
        <f>$F$20</f>
        <v>מעודכן לינואר 2021</v>
      </c>
      <c r="O129" s="5"/>
    </row>
    <row r="130" spans="1:15" s="54" customFormat="1" ht="33.6" customHeight="1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51"/>
      <c r="H130" s="52"/>
      <c r="I130" s="53"/>
      <c r="J130" s="49" t="s">
        <v>5</v>
      </c>
      <c r="K130" s="50" t="s">
        <v>6</v>
      </c>
      <c r="L130" s="49" t="s">
        <v>7</v>
      </c>
      <c r="M130" s="49" t="s">
        <v>8</v>
      </c>
      <c r="N130" s="49" t="s">
        <v>9</v>
      </c>
      <c r="O130" s="51"/>
    </row>
    <row r="131" spans="1:15" ht="16.899999999999999" customHeight="1" x14ac:dyDescent="0.25">
      <c r="A131" s="7"/>
      <c r="B131" s="8">
        <v>0</v>
      </c>
      <c r="C131" s="9">
        <v>7852.4989178245432</v>
      </c>
      <c r="D131" s="9">
        <v>2158.585642908864</v>
      </c>
      <c r="E131" s="9">
        <f t="shared" ref="E131:E161" si="8">SUM($C131:$D131)</f>
        <v>10011.084560733407</v>
      </c>
      <c r="F131" s="9">
        <v>1422.344930286298</v>
      </c>
      <c r="G131" s="10"/>
      <c r="H131" s="14"/>
      <c r="I131" s="7"/>
      <c r="J131" s="8">
        <v>0</v>
      </c>
      <c r="K131" s="9">
        <v>6324.0407806741432</v>
      </c>
      <c r="L131" s="9">
        <v>2110.3220600205118</v>
      </c>
      <c r="M131" s="9">
        <f t="shared" ref="M131:M146" si="9">SUM($K131:$L131)</f>
        <v>8434.3628406946555</v>
      </c>
      <c r="N131" s="9">
        <v>1201.6038894808721</v>
      </c>
      <c r="O131" s="10"/>
    </row>
    <row r="132" spans="1:15" ht="16.899999999999999" customHeight="1" x14ac:dyDescent="0.25">
      <c r="A132" s="7"/>
      <c r="B132" s="8">
        <v>1</v>
      </c>
      <c r="C132" s="11">
        <v>7919.7835251733422</v>
      </c>
      <c r="D132" s="11">
        <f t="shared" ref="D132:D161" si="10">$D$131</f>
        <v>2158.585642908864</v>
      </c>
      <c r="E132" s="11">
        <f t="shared" si="8"/>
        <v>10078.369168082207</v>
      </c>
      <c r="F132" s="11">
        <v>1431.7647753151291</v>
      </c>
      <c r="G132" s="13"/>
      <c r="H132" s="14"/>
      <c r="I132" s="7"/>
      <c r="J132" s="8">
        <v>1</v>
      </c>
      <c r="K132" s="11">
        <v>6379.9919878489454</v>
      </c>
      <c r="L132" s="12">
        <f t="shared" ref="L132:L146" si="11">$L$131</f>
        <v>2110.3220600205118</v>
      </c>
      <c r="M132" s="11">
        <f t="shared" si="9"/>
        <v>8490.3140478694568</v>
      </c>
      <c r="N132" s="11">
        <v>1209.4370584853441</v>
      </c>
      <c r="O132" s="13"/>
    </row>
    <row r="133" spans="1:15" ht="16.899999999999999" customHeight="1" x14ac:dyDescent="0.25">
      <c r="A133" s="7"/>
      <c r="B133" s="8">
        <v>2</v>
      </c>
      <c r="C133" s="11">
        <v>7987.0681325221431</v>
      </c>
      <c r="D133" s="11">
        <f t="shared" si="10"/>
        <v>2158.585642908864</v>
      </c>
      <c r="E133" s="11">
        <f t="shared" si="8"/>
        <v>10145.653775431007</v>
      </c>
      <c r="F133" s="11">
        <v>1441.184620343962</v>
      </c>
      <c r="G133" s="13"/>
      <c r="H133" s="14"/>
      <c r="I133" s="7"/>
      <c r="J133" s="8">
        <v>2</v>
      </c>
      <c r="K133" s="11">
        <v>6435.8238960745439</v>
      </c>
      <c r="L133" s="12">
        <f t="shared" si="11"/>
        <v>2110.3220600205118</v>
      </c>
      <c r="M133" s="11">
        <f t="shared" si="9"/>
        <v>8546.1459560950552</v>
      </c>
      <c r="N133" s="11">
        <v>1217.2535256369281</v>
      </c>
      <c r="O133" s="13"/>
    </row>
    <row r="134" spans="1:15" ht="16.899999999999999" customHeight="1" x14ac:dyDescent="0.25">
      <c r="A134" s="7"/>
      <c r="B134" s="8">
        <v>3</v>
      </c>
      <c r="C134" s="11">
        <v>8054.2334409217419</v>
      </c>
      <c r="D134" s="11">
        <f t="shared" si="10"/>
        <v>2158.585642908864</v>
      </c>
      <c r="E134" s="11">
        <f t="shared" si="8"/>
        <v>10212.819083830605</v>
      </c>
      <c r="F134" s="11">
        <v>1450.5877635199049</v>
      </c>
      <c r="G134" s="13"/>
      <c r="H134" s="14"/>
      <c r="I134" s="7"/>
      <c r="J134" s="8">
        <v>3</v>
      </c>
      <c r="K134" s="11">
        <v>6491.7751032493416</v>
      </c>
      <c r="L134" s="12">
        <f t="shared" si="11"/>
        <v>2110.3220600205118</v>
      </c>
      <c r="M134" s="11">
        <f t="shared" si="9"/>
        <v>8602.0971632698529</v>
      </c>
      <c r="N134" s="11">
        <v>1225.0866946414001</v>
      </c>
      <c r="O134" s="13"/>
    </row>
    <row r="135" spans="1:15" ht="16.899999999999999" customHeight="1" x14ac:dyDescent="0.25">
      <c r="A135" s="7"/>
      <c r="B135" s="8">
        <v>4</v>
      </c>
      <c r="C135" s="11">
        <v>8121.5180482705427</v>
      </c>
      <c r="D135" s="11">
        <f t="shared" si="10"/>
        <v>2158.585642908864</v>
      </c>
      <c r="E135" s="11">
        <f t="shared" si="8"/>
        <v>10280.103691179407</v>
      </c>
      <c r="F135" s="11">
        <v>1460.0076085487369</v>
      </c>
      <c r="G135" s="13"/>
      <c r="H135" s="14"/>
      <c r="I135" s="7"/>
      <c r="J135" s="8">
        <v>4</v>
      </c>
      <c r="K135" s="11">
        <v>6547.7263104241429</v>
      </c>
      <c r="L135" s="12">
        <f t="shared" si="11"/>
        <v>2110.3220600205118</v>
      </c>
      <c r="M135" s="11">
        <f t="shared" si="9"/>
        <v>8658.0483704446542</v>
      </c>
      <c r="N135" s="11">
        <v>1232.9198636458721</v>
      </c>
      <c r="O135" s="13"/>
    </row>
    <row r="136" spans="1:15" ht="16.899999999999999" customHeight="1" x14ac:dyDescent="0.25">
      <c r="A136" s="7"/>
      <c r="B136" s="8">
        <v>5</v>
      </c>
      <c r="C136" s="11">
        <v>8188.8026556193427</v>
      </c>
      <c r="D136" s="11">
        <f t="shared" si="10"/>
        <v>2158.585642908864</v>
      </c>
      <c r="E136" s="11">
        <f t="shared" si="8"/>
        <v>10347.388298528207</v>
      </c>
      <c r="F136" s="11">
        <v>1469.4274535775689</v>
      </c>
      <c r="G136" s="13"/>
      <c r="H136" s="14"/>
      <c r="I136" s="7"/>
      <c r="J136" s="8">
        <v>5</v>
      </c>
      <c r="K136" s="11">
        <v>6603.5582186497431</v>
      </c>
      <c r="L136" s="12">
        <f t="shared" si="11"/>
        <v>2110.3220600205118</v>
      </c>
      <c r="M136" s="11">
        <f t="shared" si="9"/>
        <v>8713.8802786702545</v>
      </c>
      <c r="N136" s="11">
        <v>1240.736330797456</v>
      </c>
      <c r="O136" s="13"/>
    </row>
    <row r="137" spans="1:15" ht="16.899999999999999" customHeight="1" x14ac:dyDescent="0.25">
      <c r="A137" s="7"/>
      <c r="B137" s="8">
        <v>6</v>
      </c>
      <c r="C137" s="11">
        <v>8256.0872629681435</v>
      </c>
      <c r="D137" s="11">
        <f t="shared" si="10"/>
        <v>2158.585642908864</v>
      </c>
      <c r="E137" s="11">
        <f t="shared" si="8"/>
        <v>10414.672905877007</v>
      </c>
      <c r="F137" s="11">
        <v>1478.8472986064021</v>
      </c>
      <c r="G137" s="13"/>
      <c r="H137" s="14"/>
      <c r="I137" s="7"/>
      <c r="J137" s="8">
        <v>6</v>
      </c>
      <c r="K137" s="11">
        <v>6659.5094258245445</v>
      </c>
      <c r="L137" s="12">
        <f t="shared" si="11"/>
        <v>2110.3220600205118</v>
      </c>
      <c r="M137" s="11">
        <f t="shared" si="9"/>
        <v>8769.8314858450558</v>
      </c>
      <c r="N137" s="11">
        <v>1248.569499801928</v>
      </c>
      <c r="O137" s="13"/>
    </row>
    <row r="138" spans="1:15" ht="16.899999999999999" customHeight="1" x14ac:dyDescent="0.25">
      <c r="A138" s="7"/>
      <c r="B138" s="8">
        <v>7</v>
      </c>
      <c r="C138" s="11">
        <v>8323.3718703169434</v>
      </c>
      <c r="D138" s="11">
        <f t="shared" si="10"/>
        <v>2158.585642908864</v>
      </c>
      <c r="E138" s="11">
        <f t="shared" si="8"/>
        <v>10481.957513225807</v>
      </c>
      <c r="F138" s="11">
        <v>1488.267143635233</v>
      </c>
      <c r="G138" s="13"/>
      <c r="H138" s="14"/>
      <c r="I138" s="7"/>
      <c r="J138" s="8">
        <v>7</v>
      </c>
      <c r="K138" s="11">
        <v>6715.3413340501447</v>
      </c>
      <c r="L138" s="12">
        <f t="shared" si="11"/>
        <v>2110.3220600205118</v>
      </c>
      <c r="M138" s="11">
        <f t="shared" si="9"/>
        <v>8825.6633940706561</v>
      </c>
      <c r="N138" s="11">
        <v>1256.385966953512</v>
      </c>
      <c r="O138" s="13"/>
    </row>
    <row r="139" spans="1:15" ht="16.899999999999999" customHeight="1" x14ac:dyDescent="0.25">
      <c r="A139" s="7"/>
      <c r="B139" s="8">
        <v>8</v>
      </c>
      <c r="C139" s="11">
        <v>8390.6564776657433</v>
      </c>
      <c r="D139" s="11">
        <f t="shared" si="10"/>
        <v>2158.585642908864</v>
      </c>
      <c r="E139" s="11">
        <f t="shared" si="8"/>
        <v>10549.242120574607</v>
      </c>
      <c r="F139" s="11">
        <v>1497.686988664065</v>
      </c>
      <c r="G139" s="13"/>
      <c r="H139" s="14"/>
      <c r="I139" s="7"/>
      <c r="J139" s="8">
        <v>8</v>
      </c>
      <c r="K139" s="11">
        <v>6771.2925412249424</v>
      </c>
      <c r="L139" s="12">
        <f t="shared" si="11"/>
        <v>2110.3220600205118</v>
      </c>
      <c r="M139" s="11">
        <f t="shared" si="9"/>
        <v>8881.6146012454537</v>
      </c>
      <c r="N139" s="11">
        <v>1264.219135957984</v>
      </c>
      <c r="O139" s="13"/>
    </row>
    <row r="140" spans="1:15" ht="16.899999999999999" customHeight="1" x14ac:dyDescent="0.25">
      <c r="A140" s="7"/>
      <c r="B140" s="8">
        <v>9</v>
      </c>
      <c r="C140" s="11">
        <v>8457.9410850145432</v>
      </c>
      <c r="D140" s="11">
        <f t="shared" si="10"/>
        <v>2158.585642908864</v>
      </c>
      <c r="E140" s="11">
        <f t="shared" si="8"/>
        <v>10616.526727923407</v>
      </c>
      <c r="F140" s="11">
        <v>1507.106833692897</v>
      </c>
      <c r="G140" s="13"/>
      <c r="H140" s="14"/>
      <c r="I140" s="7"/>
      <c r="J140" s="8">
        <v>9</v>
      </c>
      <c r="K140" s="11">
        <v>6827.2437483997428</v>
      </c>
      <c r="L140" s="12">
        <f t="shared" si="11"/>
        <v>2110.3220600205118</v>
      </c>
      <c r="M140" s="11">
        <f t="shared" si="9"/>
        <v>8937.5658084202551</v>
      </c>
      <c r="N140" s="11">
        <v>1272.052304962456</v>
      </c>
      <c r="O140" s="13"/>
    </row>
    <row r="141" spans="1:15" ht="16.899999999999999" customHeight="1" x14ac:dyDescent="0.25">
      <c r="A141" s="7"/>
      <c r="B141" s="8">
        <v>10</v>
      </c>
      <c r="C141" s="11">
        <v>8525.2256923633431</v>
      </c>
      <c r="D141" s="11">
        <f t="shared" si="10"/>
        <v>2158.585642908864</v>
      </c>
      <c r="E141" s="11">
        <f t="shared" si="8"/>
        <v>10683.811335272207</v>
      </c>
      <c r="F141" s="11">
        <v>1516.526678721729</v>
      </c>
      <c r="G141" s="13"/>
      <c r="H141" s="14"/>
      <c r="I141" s="7"/>
      <c r="J141" s="8">
        <v>10</v>
      </c>
      <c r="K141" s="11">
        <v>6883.0756566253431</v>
      </c>
      <c r="L141" s="12">
        <f t="shared" si="11"/>
        <v>2110.3220600205118</v>
      </c>
      <c r="M141" s="11">
        <f t="shared" si="9"/>
        <v>8993.3977166458553</v>
      </c>
      <c r="N141" s="11">
        <v>1279.86877211404</v>
      </c>
      <c r="O141" s="13"/>
    </row>
    <row r="142" spans="1:15" ht="16.899999999999999" customHeight="1" x14ac:dyDescent="0.25">
      <c r="A142" s="7"/>
      <c r="B142" s="8">
        <v>11</v>
      </c>
      <c r="C142" s="11">
        <v>8592.5102997121448</v>
      </c>
      <c r="D142" s="11">
        <f t="shared" si="10"/>
        <v>2158.585642908864</v>
      </c>
      <c r="E142" s="11">
        <f t="shared" si="8"/>
        <v>10751.095942621008</v>
      </c>
      <c r="F142" s="11">
        <v>1525.9465237505619</v>
      </c>
      <c r="G142" s="13"/>
      <c r="H142" s="14"/>
      <c r="I142" s="7"/>
      <c r="J142" s="8">
        <v>11</v>
      </c>
      <c r="K142" s="11">
        <v>6939.0268638001426</v>
      </c>
      <c r="L142" s="12">
        <f t="shared" si="11"/>
        <v>2110.3220600205118</v>
      </c>
      <c r="M142" s="11">
        <f t="shared" si="9"/>
        <v>9049.3489238206548</v>
      </c>
      <c r="N142" s="11">
        <v>1287.701941118512</v>
      </c>
      <c r="O142" s="13"/>
    </row>
    <row r="143" spans="1:15" ht="16.899999999999999" customHeight="1" x14ac:dyDescent="0.25">
      <c r="A143" s="7"/>
      <c r="B143" s="8">
        <v>12</v>
      </c>
      <c r="C143" s="11">
        <v>8659.6756081117437</v>
      </c>
      <c r="D143" s="11">
        <f t="shared" si="10"/>
        <v>2158.585642908864</v>
      </c>
      <c r="E143" s="11">
        <f t="shared" si="8"/>
        <v>10818.261251020607</v>
      </c>
      <c r="F143" s="11">
        <v>1535.349666926506</v>
      </c>
      <c r="G143" s="13"/>
      <c r="H143" s="14"/>
      <c r="I143" s="7"/>
      <c r="J143" s="8">
        <v>12</v>
      </c>
      <c r="K143" s="11">
        <v>6994.978070974943</v>
      </c>
      <c r="L143" s="12">
        <f t="shared" si="11"/>
        <v>2110.3220600205118</v>
      </c>
      <c r="M143" s="11">
        <f t="shared" si="9"/>
        <v>9105.3001309954543</v>
      </c>
      <c r="N143" s="11">
        <v>1295.535110122984</v>
      </c>
      <c r="O143" s="13"/>
    </row>
    <row r="144" spans="1:15" ht="16.899999999999999" customHeight="1" x14ac:dyDescent="0.25">
      <c r="A144" s="7"/>
      <c r="B144" s="8">
        <v>13</v>
      </c>
      <c r="C144" s="11">
        <v>8726.9602154605436</v>
      </c>
      <c r="D144" s="11">
        <f t="shared" si="10"/>
        <v>2158.585642908864</v>
      </c>
      <c r="E144" s="11">
        <f t="shared" si="8"/>
        <v>10885.545858369407</v>
      </c>
      <c r="F144" s="11">
        <v>1544.7695119553371</v>
      </c>
      <c r="G144" s="13"/>
      <c r="H144" s="14"/>
      <c r="I144" s="7"/>
      <c r="J144" s="8">
        <v>13</v>
      </c>
      <c r="K144" s="11">
        <v>7050.8099792005423</v>
      </c>
      <c r="L144" s="12">
        <f t="shared" si="11"/>
        <v>2110.3220600205118</v>
      </c>
      <c r="M144" s="11">
        <f t="shared" si="9"/>
        <v>9161.1320392210546</v>
      </c>
      <c r="N144" s="11">
        <v>1303.3515772745679</v>
      </c>
      <c r="O144" s="13"/>
    </row>
    <row r="145" spans="1:15" ht="16.899999999999999" customHeight="1" x14ac:dyDescent="0.25">
      <c r="A145" s="7"/>
      <c r="B145" s="8">
        <v>14</v>
      </c>
      <c r="C145" s="11">
        <v>8794.2448228093435</v>
      </c>
      <c r="D145" s="11">
        <f t="shared" si="10"/>
        <v>2158.585642908864</v>
      </c>
      <c r="E145" s="11">
        <f t="shared" si="8"/>
        <v>10952.830465718207</v>
      </c>
      <c r="F145" s="11">
        <v>1554.1893569841691</v>
      </c>
      <c r="G145" s="13"/>
      <c r="H145" s="14"/>
      <c r="I145" s="7"/>
      <c r="J145" s="8">
        <v>14</v>
      </c>
      <c r="K145" s="11">
        <v>7106.7611863753427</v>
      </c>
      <c r="L145" s="12">
        <f t="shared" si="11"/>
        <v>2110.3220600205118</v>
      </c>
      <c r="M145" s="11">
        <f t="shared" si="9"/>
        <v>9217.0832463958541</v>
      </c>
      <c r="N145" s="11">
        <v>1311.1847462790399</v>
      </c>
      <c r="O145" s="13"/>
    </row>
    <row r="146" spans="1:15" ht="16.899999999999999" customHeight="1" x14ac:dyDescent="0.25">
      <c r="A146" s="7"/>
      <c r="B146" s="8">
        <v>15</v>
      </c>
      <c r="C146" s="11">
        <v>8861.5294301581453</v>
      </c>
      <c r="D146" s="11">
        <f t="shared" si="10"/>
        <v>2158.585642908864</v>
      </c>
      <c r="E146" s="11">
        <f t="shared" si="8"/>
        <v>11020.115073067009</v>
      </c>
      <c r="F146" s="11">
        <v>1563.609202013002</v>
      </c>
      <c r="G146" s="13"/>
      <c r="H146" s="14"/>
      <c r="I146" s="7"/>
      <c r="J146" s="8">
        <v>15</v>
      </c>
      <c r="K146" s="11">
        <v>7162.593094600943</v>
      </c>
      <c r="L146" s="12">
        <f t="shared" si="11"/>
        <v>2110.3220600205118</v>
      </c>
      <c r="M146" s="11">
        <f t="shared" si="9"/>
        <v>9272.9151546214543</v>
      </c>
      <c r="N146" s="11">
        <v>1319.0012134306239</v>
      </c>
      <c r="O146" s="13"/>
    </row>
    <row r="147" spans="1:15" ht="16.899999999999999" customHeight="1" x14ac:dyDescent="0.25">
      <c r="A147" s="7"/>
      <c r="B147" s="8">
        <v>16</v>
      </c>
      <c r="C147" s="11">
        <v>8928.8140375069434</v>
      </c>
      <c r="D147" s="11">
        <f t="shared" si="10"/>
        <v>2158.585642908864</v>
      </c>
      <c r="E147" s="11">
        <f t="shared" si="8"/>
        <v>11087.399680415807</v>
      </c>
      <c r="F147" s="11">
        <v>1573.0290470418331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99999999999999" customHeight="1" x14ac:dyDescent="0.25">
      <c r="A148" s="7"/>
      <c r="B148" s="8">
        <v>17</v>
      </c>
      <c r="C148" s="11">
        <v>8996.0986448557433</v>
      </c>
      <c r="D148" s="11">
        <f t="shared" si="10"/>
        <v>2158.585642908864</v>
      </c>
      <c r="E148" s="11">
        <f t="shared" si="8"/>
        <v>11154.684287764607</v>
      </c>
      <c r="F148" s="11">
        <v>1582.4488920706649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99999999999999" customHeight="1" x14ac:dyDescent="0.25">
      <c r="A149" s="7"/>
      <c r="B149" s="8">
        <v>18</v>
      </c>
      <c r="C149" s="11">
        <v>9063.3832522045432</v>
      </c>
      <c r="D149" s="11">
        <f t="shared" si="10"/>
        <v>2158.585642908864</v>
      </c>
      <c r="E149" s="11">
        <f t="shared" si="8"/>
        <v>11221.968895113407</v>
      </c>
      <c r="F149" s="11">
        <v>1591.8687370994969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19</v>
      </c>
      <c r="C150" s="11">
        <v>9130.6678595533431</v>
      </c>
      <c r="D150" s="11">
        <f t="shared" si="10"/>
        <v>2158.585642908864</v>
      </c>
      <c r="E150" s="11">
        <f t="shared" si="8"/>
        <v>11289.253502462207</v>
      </c>
      <c r="F150" s="11">
        <v>1601.2885821283289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20</v>
      </c>
      <c r="C151" s="11">
        <v>9197.952466902143</v>
      </c>
      <c r="D151" s="11">
        <f t="shared" si="10"/>
        <v>2158.585642908864</v>
      </c>
      <c r="E151" s="11">
        <f t="shared" si="8"/>
        <v>11356.538109811007</v>
      </c>
      <c r="F151" s="11">
        <v>1610.7084271571609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21</v>
      </c>
      <c r="C152" s="11">
        <v>9265.1177753017437</v>
      </c>
      <c r="D152" s="11">
        <f t="shared" si="10"/>
        <v>2158.585642908864</v>
      </c>
      <c r="E152" s="11">
        <f t="shared" si="8"/>
        <v>11423.703418210607</v>
      </c>
      <c r="F152" s="11">
        <v>1620.111570333105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22</v>
      </c>
      <c r="C153" s="11">
        <v>9332.4023826505436</v>
      </c>
      <c r="D153" s="11">
        <f t="shared" si="10"/>
        <v>2158.585642908864</v>
      </c>
      <c r="E153" s="11">
        <f t="shared" si="8"/>
        <v>11490.988025559407</v>
      </c>
      <c r="F153" s="11">
        <v>1629.531415361937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23</v>
      </c>
      <c r="C154" s="11">
        <v>9399.6869899993435</v>
      </c>
      <c r="D154" s="11">
        <f t="shared" si="10"/>
        <v>2158.585642908864</v>
      </c>
      <c r="E154" s="11">
        <f t="shared" si="8"/>
        <v>11558.272632908207</v>
      </c>
      <c r="F154" s="11">
        <v>1638.951260390769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24</v>
      </c>
      <c r="C155" s="11">
        <v>9466.9715973481452</v>
      </c>
      <c r="D155" s="11">
        <f t="shared" si="10"/>
        <v>2158.585642908864</v>
      </c>
      <c r="E155" s="11">
        <f t="shared" si="8"/>
        <v>11625.557240257009</v>
      </c>
      <c r="F155" s="11">
        <v>1648.3711054196019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25</v>
      </c>
      <c r="C156" s="11">
        <v>9534.2562046969451</v>
      </c>
      <c r="D156" s="11">
        <f t="shared" si="10"/>
        <v>2158.585642908864</v>
      </c>
      <c r="E156" s="11">
        <f t="shared" si="8"/>
        <v>11692.841847605809</v>
      </c>
      <c r="F156" s="11">
        <v>1657.790950448433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39"/>
      <c r="B157" s="8">
        <v>26</v>
      </c>
      <c r="C157" s="11">
        <v>9601.5408120457432</v>
      </c>
      <c r="D157" s="11">
        <f t="shared" si="10"/>
        <v>2158.585642908864</v>
      </c>
      <c r="E157" s="11">
        <f t="shared" si="8"/>
        <v>11760.126454954607</v>
      </c>
      <c r="F157" s="11">
        <v>1667.210795477265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99999999999999" customHeight="1" x14ac:dyDescent="0.25">
      <c r="A158" s="7"/>
      <c r="B158" s="8">
        <v>27</v>
      </c>
      <c r="C158" s="11">
        <v>9668.8254193945413</v>
      </c>
      <c r="D158" s="11">
        <f t="shared" si="10"/>
        <v>2158.585642908864</v>
      </c>
      <c r="E158" s="11">
        <f t="shared" si="8"/>
        <v>11827.411062303405</v>
      </c>
      <c r="F158" s="11">
        <v>1676.6306405060971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99999999999999" customHeight="1" x14ac:dyDescent="0.25">
      <c r="A159" s="7"/>
      <c r="B159" s="8">
        <v>28</v>
      </c>
      <c r="C159" s="11">
        <v>9736.1100267433394</v>
      </c>
      <c r="D159" s="11">
        <f t="shared" si="10"/>
        <v>2158.585642908864</v>
      </c>
      <c r="E159" s="11">
        <f t="shared" si="8"/>
        <v>11894.695669652203</v>
      </c>
      <c r="F159" s="11">
        <v>1686.0504855349291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29</v>
      </c>
      <c r="C160" s="11">
        <v>9803.3946340921375</v>
      </c>
      <c r="D160" s="11">
        <f t="shared" si="10"/>
        <v>2158.585642908864</v>
      </c>
      <c r="E160" s="11">
        <f t="shared" si="8"/>
        <v>11961.980277001001</v>
      </c>
      <c r="F160" s="11">
        <v>1695.4703305637611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42"/>
      <c r="B161" s="8">
        <v>30</v>
      </c>
      <c r="C161" s="11">
        <v>9870.5599424917382</v>
      </c>
      <c r="D161" s="11">
        <f t="shared" si="10"/>
        <v>2158.585642908864</v>
      </c>
      <c r="E161" s="11">
        <f t="shared" si="8"/>
        <v>12029.145585400602</v>
      </c>
      <c r="F161" s="11">
        <v>1704.8734737397051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8"/>
    </row>
    <row r="163" spans="1:15" x14ac:dyDescent="0.25">
      <c r="A163" s="84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8"/>
    </row>
    <row r="164" spans="1:15" ht="25.15" customHeight="1" x14ac:dyDescent="0.4">
      <c r="A164" s="1"/>
      <c r="B164" s="2" t="s">
        <v>26</v>
      </c>
      <c r="C164" s="25"/>
      <c r="D164" s="26"/>
      <c r="E164" s="25"/>
      <c r="F164" s="4" t="str">
        <f>$F$5</f>
        <v>מעודכן לינואר 2021</v>
      </c>
      <c r="G164" s="25"/>
      <c r="H164" s="1"/>
      <c r="I164" s="6"/>
      <c r="J164" s="2" t="s">
        <v>27</v>
      </c>
      <c r="K164" s="43"/>
      <c r="L164" s="43"/>
      <c r="M164" s="43"/>
      <c r="N164" s="4" t="str">
        <f>$F$20</f>
        <v>מעודכן לינואר 2021</v>
      </c>
      <c r="O164" s="40"/>
    </row>
    <row r="165" spans="1:15" ht="33.6" customHeight="1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30"/>
      <c r="H165" s="1"/>
      <c r="I165" s="6"/>
      <c r="J165" s="29" t="s">
        <v>28</v>
      </c>
      <c r="K165" s="90" t="s">
        <v>29</v>
      </c>
      <c r="L165" s="91"/>
      <c r="M165" s="92"/>
      <c r="N165" s="44" t="s">
        <v>30</v>
      </c>
      <c r="O165" s="13"/>
    </row>
    <row r="166" spans="1:15" ht="16.899999999999999" customHeight="1" x14ac:dyDescent="0.25">
      <c r="A166" s="1"/>
      <c r="B166" s="31">
        <v>0</v>
      </c>
      <c r="C166" s="9">
        <v>3977.6917034177541</v>
      </c>
      <c r="D166" s="9">
        <v>1217.2906879520399</v>
      </c>
      <c r="E166" s="9">
        <v>5194.9823913697937</v>
      </c>
      <c r="F166" s="9">
        <v>751.32210697984101</v>
      </c>
      <c r="G166" s="34"/>
      <c r="H166" s="1"/>
      <c r="I166" s="6"/>
      <c r="J166" s="45">
        <v>1</v>
      </c>
      <c r="K166" s="96"/>
      <c r="L166" s="91"/>
      <c r="M166" s="92"/>
      <c r="N166" s="11">
        <v>232.85542737828419</v>
      </c>
      <c r="O166" s="13"/>
    </row>
    <row r="167" spans="1:15" ht="16.899999999999999" customHeight="1" x14ac:dyDescent="0.25">
      <c r="A167" s="1"/>
      <c r="B167" s="31">
        <v>1</v>
      </c>
      <c r="C167" s="11">
        <v>4009.9322444390541</v>
      </c>
      <c r="D167" s="11">
        <v>1217.2906879520399</v>
      </c>
      <c r="E167" s="11">
        <v>5227.2229323910933</v>
      </c>
      <c r="F167" s="11">
        <v>755.83578272282307</v>
      </c>
      <c r="G167" s="24"/>
      <c r="H167" s="1"/>
      <c r="I167" s="6"/>
      <c r="J167" s="46" t="s">
        <v>31</v>
      </c>
      <c r="K167" s="96" t="s">
        <v>32</v>
      </c>
      <c r="L167" s="91"/>
      <c r="M167" s="92"/>
      <c r="N167" s="11">
        <v>355.35428917398878</v>
      </c>
      <c r="O167" s="13"/>
    </row>
    <row r="168" spans="1:15" ht="16.899999999999999" customHeight="1" x14ac:dyDescent="0.25">
      <c r="A168" s="1"/>
      <c r="B168" s="31">
        <v>2</v>
      </c>
      <c r="C168" s="11">
        <v>4042.1727854603541</v>
      </c>
      <c r="D168" s="11">
        <v>1217.2906879520399</v>
      </c>
      <c r="E168" s="11">
        <v>5259.4634734123938</v>
      </c>
      <c r="F168" s="11">
        <v>760.3494584658049</v>
      </c>
      <c r="G168" s="24"/>
      <c r="H168" s="1"/>
      <c r="I168" s="6"/>
      <c r="J168" s="46" t="s">
        <v>33</v>
      </c>
      <c r="K168" s="96" t="s">
        <v>34</v>
      </c>
      <c r="L168" s="91"/>
      <c r="M168" s="92"/>
      <c r="N168" s="11">
        <v>459.71655662603831</v>
      </c>
      <c r="O168" s="13"/>
    </row>
    <row r="169" spans="1:15" ht="16.899999999999999" customHeight="1" x14ac:dyDescent="0.25">
      <c r="A169" s="1"/>
      <c r="B169" s="31">
        <v>3</v>
      </c>
      <c r="C169" s="11">
        <v>4074.4133264816542</v>
      </c>
      <c r="D169" s="11">
        <v>1217.2906879520399</v>
      </c>
      <c r="E169" s="11">
        <v>5291.7040144336934</v>
      </c>
      <c r="F169" s="11">
        <v>764.86313420878696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99999999999999" customHeight="1" x14ac:dyDescent="0.25">
      <c r="A170" s="1"/>
      <c r="B170" s="31">
        <v>4</v>
      </c>
      <c r="C170" s="11">
        <v>4106.6538675029542</v>
      </c>
      <c r="D170" s="11">
        <v>1217.2906879520399</v>
      </c>
      <c r="E170" s="11">
        <v>5323.9445554549939</v>
      </c>
      <c r="F170" s="11">
        <v>769.37680995176902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5</v>
      </c>
      <c r="C171" s="11">
        <v>4138.8944085242538</v>
      </c>
      <c r="D171" s="11">
        <v>1217.2906879520399</v>
      </c>
      <c r="E171" s="11">
        <v>5356.1850964762934</v>
      </c>
      <c r="F171" s="11">
        <v>773.89048569475096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6</v>
      </c>
      <c r="C172" s="11">
        <v>4171.1349495455543</v>
      </c>
      <c r="D172" s="11">
        <v>1217.2906879520399</v>
      </c>
      <c r="E172" s="11">
        <v>5388.4256374975939</v>
      </c>
      <c r="F172" s="11">
        <v>778.40416143773302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7</v>
      </c>
      <c r="C173" s="11">
        <v>4203.3754905668548</v>
      </c>
      <c r="D173" s="11">
        <v>1217.2906879520399</v>
      </c>
      <c r="E173" s="11">
        <v>5420.6661785188944</v>
      </c>
      <c r="F173" s="11">
        <v>782.91783718071497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99999999999999" customHeight="1" x14ac:dyDescent="0.25">
      <c r="A174" s="1"/>
      <c r="B174" s="31">
        <v>8</v>
      </c>
      <c r="C174" s="11">
        <v>4235.6160315881543</v>
      </c>
      <c r="D174" s="11">
        <v>1217.2906879520399</v>
      </c>
      <c r="E174" s="11">
        <v>5452.906719540194</v>
      </c>
      <c r="F174" s="11">
        <v>787.43151292369691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9</v>
      </c>
      <c r="C175" s="11">
        <v>4267.8565726094548</v>
      </c>
      <c r="D175" s="11">
        <v>1217.2906879520399</v>
      </c>
      <c r="E175" s="11">
        <v>5485.1472605614936</v>
      </c>
      <c r="F175" s="11">
        <v>791.94518866667897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10</v>
      </c>
      <c r="C176" s="11">
        <v>4300.0971136307544</v>
      </c>
      <c r="D176" s="11">
        <v>1217.2906879520399</v>
      </c>
      <c r="E176" s="11">
        <v>5517.3878015827941</v>
      </c>
      <c r="F176" s="11">
        <v>796.45886440966103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11</v>
      </c>
      <c r="C177" s="11">
        <v>4332.337654652054</v>
      </c>
      <c r="D177" s="11">
        <v>1217.2906879520399</v>
      </c>
      <c r="E177" s="11">
        <v>5549.6283426040936</v>
      </c>
      <c r="F177" s="11">
        <v>800.97254015264286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12</v>
      </c>
      <c r="C178" s="11">
        <v>4364.5781956733554</v>
      </c>
      <c r="D178" s="11">
        <v>1217.2906879520399</v>
      </c>
      <c r="E178" s="11">
        <v>5581.868883625395</v>
      </c>
      <c r="F178" s="11">
        <v>805.48621589562504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13</v>
      </c>
      <c r="C179" s="11">
        <v>4396.8187366946549</v>
      </c>
      <c r="D179" s="11">
        <v>1217.2906879520399</v>
      </c>
      <c r="E179" s="11">
        <v>5614.1094246466946</v>
      </c>
      <c r="F179" s="11">
        <v>809.99989163860698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14</v>
      </c>
      <c r="C180" s="11">
        <v>4429.0592777159554</v>
      </c>
      <c r="D180" s="11">
        <v>1217.2906879520399</v>
      </c>
      <c r="E180" s="11">
        <v>5646.3499656679942</v>
      </c>
      <c r="F180" s="11">
        <v>814.51356738158904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15</v>
      </c>
      <c r="C181" s="11">
        <v>4461.299818737255</v>
      </c>
      <c r="D181" s="11">
        <v>1217.2906879520399</v>
      </c>
      <c r="E181" s="11">
        <v>5678.5905066892947</v>
      </c>
      <c r="F181" s="11">
        <v>819.02724312457099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76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8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82" t="s">
        <v>14</v>
      </c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1:15" x14ac:dyDescent="0.25">
      <c r="A185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</row>
  </sheetData>
  <mergeCells count="27">
    <mergeCell ref="A1:O1"/>
    <mergeCell ref="A79:O79"/>
    <mergeCell ref="A78:O78"/>
    <mergeCell ref="A185:O185"/>
    <mergeCell ref="K166:M166"/>
    <mergeCell ref="A106:O106"/>
    <mergeCell ref="A184:O184"/>
    <mergeCell ref="K168:M168"/>
    <mergeCell ref="K167:M167"/>
    <mergeCell ref="A127:O127"/>
    <mergeCell ref="A182:O182"/>
    <mergeCell ref="A107:O107"/>
    <mergeCell ref="A18:O18"/>
    <mergeCell ref="A163:O163"/>
    <mergeCell ref="A2:O2"/>
    <mergeCell ref="A162:O162"/>
    <mergeCell ref="A19:O19"/>
    <mergeCell ref="A48:O48"/>
    <mergeCell ref="A77:O77"/>
    <mergeCell ref="A73:O73"/>
    <mergeCell ref="A49:O49"/>
    <mergeCell ref="K165:M165"/>
    <mergeCell ref="A183:O183"/>
    <mergeCell ref="A128:O128"/>
    <mergeCell ref="A75:O75"/>
    <mergeCell ref="A74:O74"/>
    <mergeCell ref="A76:O76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111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25">
      <c r="A3" s="8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x14ac:dyDescent="0.25">
      <c r="A4" s="8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112</v>
      </c>
      <c r="G5" s="14"/>
      <c r="H5" s="14"/>
      <c r="I5" s="14"/>
      <c r="J5" s="2" t="s">
        <v>4</v>
      </c>
      <c r="K5" s="3"/>
      <c r="L5" s="3"/>
      <c r="M5" s="4"/>
      <c r="N5" s="4" t="str">
        <f>$F$5</f>
        <v>מעודכן לספטמבר 2021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14"/>
      <c r="H6" s="14"/>
      <c r="I6" s="14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7260.8525765063623</v>
      </c>
      <c r="D7" s="9">
        <v>2291.7645953720662</v>
      </c>
      <c r="E7" s="9">
        <v>9552.6171718784281</v>
      </c>
      <c r="F7" s="9">
        <v>1337.3664040629801</v>
      </c>
      <c r="G7" s="14"/>
      <c r="H7" s="14"/>
      <c r="I7" s="14"/>
      <c r="J7" s="8">
        <v>0</v>
      </c>
      <c r="K7" s="9">
        <v>6156.6811521857626</v>
      </c>
      <c r="L7" s="9">
        <v>2258.0446042219478</v>
      </c>
      <c r="M7" s="9">
        <v>8414.7257564077099</v>
      </c>
      <c r="N7" s="9">
        <v>1178.06160589708</v>
      </c>
      <c r="O7" s="14"/>
    </row>
    <row r="8" spans="1:15" ht="18.75" customHeight="1" x14ac:dyDescent="0.25">
      <c r="A8" s="14"/>
      <c r="B8" s="8">
        <v>1</v>
      </c>
      <c r="C8" s="11">
        <v>7332.8471063695779</v>
      </c>
      <c r="D8" s="12">
        <v>2291.7645953720662</v>
      </c>
      <c r="E8" s="12">
        <v>9624.6117017416436</v>
      </c>
      <c r="F8" s="11">
        <v>1347.44563824383</v>
      </c>
      <c r="G8" s="14"/>
      <c r="H8" s="14"/>
      <c r="I8" s="14"/>
      <c r="J8" s="8">
        <v>1</v>
      </c>
      <c r="K8" s="11">
        <v>6216.5489438628001</v>
      </c>
      <c r="L8" s="12">
        <v>2258.0446042219478</v>
      </c>
      <c r="M8" s="12">
        <v>8474.5935480847475</v>
      </c>
      <c r="N8" s="11">
        <v>1186.4430967318649</v>
      </c>
      <c r="O8" s="14"/>
    </row>
    <row r="9" spans="1:15" ht="18.75" customHeight="1" x14ac:dyDescent="0.25">
      <c r="A9" s="14"/>
      <c r="B9" s="8">
        <v>2</v>
      </c>
      <c r="C9" s="11">
        <v>7404.713986357151</v>
      </c>
      <c r="D9" s="12">
        <v>2291.7645953720662</v>
      </c>
      <c r="E9" s="12">
        <v>9696.4785817292177</v>
      </c>
      <c r="F9" s="11">
        <v>1357.507001442091</v>
      </c>
      <c r="G9" s="14"/>
      <c r="H9" s="14"/>
      <c r="I9" s="14"/>
      <c r="J9" s="8">
        <v>2</v>
      </c>
      <c r="K9" s="11">
        <v>6276.2890856641916</v>
      </c>
      <c r="L9" s="12">
        <v>2258.0446042219478</v>
      </c>
      <c r="M9" s="12">
        <v>8534.3336898861398</v>
      </c>
      <c r="N9" s="11">
        <v>1194.80671658406</v>
      </c>
      <c r="O9" s="14"/>
    </row>
    <row r="10" spans="1:15" ht="18.75" customHeight="1" x14ac:dyDescent="0.25">
      <c r="A10" s="14"/>
      <c r="B10" s="8">
        <v>3</v>
      </c>
      <c r="C10" s="11">
        <v>7476.7085162203666</v>
      </c>
      <c r="D10" s="12">
        <v>2291.7645953720662</v>
      </c>
      <c r="E10" s="12">
        <v>9768.4731115924333</v>
      </c>
      <c r="F10" s="11">
        <v>1367.5862356229411</v>
      </c>
      <c r="G10" s="14"/>
      <c r="H10" s="14"/>
      <c r="I10" s="14"/>
      <c r="J10" s="8">
        <v>3</v>
      </c>
      <c r="K10" s="11">
        <v>6336.1568773412264</v>
      </c>
      <c r="L10" s="12">
        <v>2258.0446042219478</v>
      </c>
      <c r="M10" s="12">
        <v>8594.2014815631737</v>
      </c>
      <c r="N10" s="11">
        <v>1203.1882074188441</v>
      </c>
      <c r="O10" s="14"/>
    </row>
    <row r="11" spans="1:15" ht="18.75" customHeight="1" x14ac:dyDescent="0.25">
      <c r="A11" s="14"/>
      <c r="B11" s="8">
        <v>4</v>
      </c>
      <c r="C11" s="11">
        <v>7548.7030460835831</v>
      </c>
      <c r="D11" s="12">
        <v>2291.7645953720662</v>
      </c>
      <c r="E11" s="12">
        <v>9840.4676414556488</v>
      </c>
      <c r="F11" s="11">
        <v>1377.665469803791</v>
      </c>
      <c r="G11" s="14"/>
      <c r="H11" s="14"/>
      <c r="I11" s="14"/>
      <c r="J11" s="8">
        <v>4</v>
      </c>
      <c r="K11" s="11">
        <v>6396.0246690182621</v>
      </c>
      <c r="L11" s="12">
        <v>2258.0446042219478</v>
      </c>
      <c r="M11" s="12">
        <v>8654.0692732402094</v>
      </c>
      <c r="N11" s="11">
        <v>1211.5696982536299</v>
      </c>
      <c r="O11" s="14"/>
    </row>
    <row r="12" spans="1:15" ht="18.75" customHeight="1" x14ac:dyDescent="0.25">
      <c r="A12" s="14"/>
      <c r="B12" s="8">
        <v>5</v>
      </c>
      <c r="C12" s="11">
        <v>7620.6975759467987</v>
      </c>
      <c r="D12" s="12">
        <v>2291.7645953720662</v>
      </c>
      <c r="E12" s="12">
        <v>9912.4621713188644</v>
      </c>
      <c r="F12" s="11">
        <v>1387.7447039846411</v>
      </c>
      <c r="G12" s="14"/>
      <c r="H12" s="14"/>
      <c r="I12" s="14"/>
      <c r="J12" s="8">
        <v>5</v>
      </c>
      <c r="K12" s="11">
        <v>6455.7648108196536</v>
      </c>
      <c r="L12" s="12">
        <v>2258.0446042219478</v>
      </c>
      <c r="M12" s="12">
        <v>8713.8094150416018</v>
      </c>
      <c r="N12" s="11">
        <v>1219.933318105825</v>
      </c>
      <c r="O12" s="14"/>
    </row>
    <row r="13" spans="1:15" ht="18.75" customHeight="1" x14ac:dyDescent="0.25">
      <c r="A13" s="14"/>
      <c r="B13" s="8">
        <v>6</v>
      </c>
      <c r="C13" s="11">
        <v>7692.6921058100133</v>
      </c>
      <c r="D13" s="12">
        <v>2291.7645953720662</v>
      </c>
      <c r="E13" s="12">
        <v>9984.45670118208</v>
      </c>
      <c r="F13" s="11">
        <v>1397.823938165491</v>
      </c>
      <c r="G13" s="14"/>
      <c r="H13" s="14"/>
      <c r="I13" s="14"/>
      <c r="J13" s="8">
        <v>6</v>
      </c>
      <c r="K13" s="11">
        <v>6515.6326024966911</v>
      </c>
      <c r="L13" s="12">
        <v>2258.0446042219478</v>
      </c>
      <c r="M13" s="12">
        <v>8773.6772067186394</v>
      </c>
      <c r="N13" s="11">
        <v>1228.31480894061</v>
      </c>
      <c r="O13" s="14"/>
    </row>
    <row r="14" spans="1:15" ht="18.75" customHeight="1" x14ac:dyDescent="0.25">
      <c r="A14" s="14"/>
      <c r="B14" s="8">
        <v>7</v>
      </c>
      <c r="C14" s="11">
        <v>7764.6866356732298</v>
      </c>
      <c r="D14" s="12">
        <v>2291.7645953720662</v>
      </c>
      <c r="E14" s="12">
        <v>10056.451231045299</v>
      </c>
      <c r="F14" s="11">
        <v>1407.903172346342</v>
      </c>
      <c r="G14" s="14"/>
      <c r="H14" s="14"/>
      <c r="I14" s="14"/>
      <c r="J14" s="8">
        <v>7</v>
      </c>
      <c r="K14" s="11">
        <v>6575.3727442980844</v>
      </c>
      <c r="L14" s="12">
        <v>2258.0446042219478</v>
      </c>
      <c r="M14" s="12">
        <v>8833.4173485200317</v>
      </c>
      <c r="N14" s="11">
        <v>1236.678428792804</v>
      </c>
      <c r="O14" s="14"/>
    </row>
    <row r="15" spans="1:15" ht="18.75" customHeight="1" x14ac:dyDescent="0.25">
      <c r="A15" s="14"/>
      <c r="B15" s="8">
        <v>8</v>
      </c>
      <c r="C15" s="11">
        <v>7836.6811655364454</v>
      </c>
      <c r="D15" s="12">
        <v>2291.7645953720662</v>
      </c>
      <c r="E15" s="12">
        <v>10128.445760908509</v>
      </c>
      <c r="F15" s="11">
        <v>1417.9824065271921</v>
      </c>
      <c r="G15" s="14"/>
      <c r="H15" s="14"/>
      <c r="I15" s="14"/>
      <c r="J15" s="8">
        <v>8</v>
      </c>
      <c r="K15" s="11">
        <v>6635.2405359751183</v>
      </c>
      <c r="L15" s="12">
        <v>2258.0446042219478</v>
      </c>
      <c r="M15" s="12">
        <v>8893.2851401970656</v>
      </c>
      <c r="N15" s="11">
        <v>1245.0599196275889</v>
      </c>
      <c r="O15" s="14"/>
    </row>
    <row r="16" spans="1:15" ht="18.75" customHeight="1" x14ac:dyDescent="0.25">
      <c r="A16" s="14"/>
      <c r="B16" s="8">
        <v>9</v>
      </c>
      <c r="C16" s="11">
        <v>7908.6756953996628</v>
      </c>
      <c r="D16" s="12">
        <v>2291.7645953720662</v>
      </c>
      <c r="E16" s="12">
        <v>10200.44029077173</v>
      </c>
      <c r="F16" s="11">
        <v>1428.061640708042</v>
      </c>
      <c r="G16" s="14"/>
      <c r="H16" s="14"/>
      <c r="I16" s="14"/>
      <c r="J16" s="8">
        <v>9</v>
      </c>
      <c r="K16" s="11">
        <v>6695.108327652154</v>
      </c>
      <c r="L16" s="12">
        <v>2258.0446042219478</v>
      </c>
      <c r="M16" s="12">
        <v>8953.1529318741013</v>
      </c>
      <c r="N16" s="11">
        <v>1253.4414104623741</v>
      </c>
      <c r="O16" s="14"/>
    </row>
    <row r="17" spans="1:15" ht="18.75" customHeight="1" x14ac:dyDescent="0.25">
      <c r="A17" s="14"/>
      <c r="B17" s="8">
        <v>10</v>
      </c>
      <c r="C17" s="11">
        <v>7980.6702252628784</v>
      </c>
      <c r="D17" s="12">
        <v>2291.7645953720662</v>
      </c>
      <c r="E17" s="12">
        <v>10272.43482063494</v>
      </c>
      <c r="F17" s="11">
        <v>1438.140874888893</v>
      </c>
      <c r="G17" s="14"/>
      <c r="H17" s="14"/>
      <c r="I17" s="14"/>
      <c r="J17" s="8">
        <v>10</v>
      </c>
      <c r="K17" s="11">
        <v>6754.8484694535464</v>
      </c>
      <c r="L17" s="12">
        <v>2258.0446042219478</v>
      </c>
      <c r="M17" s="12">
        <v>9012.8930736754937</v>
      </c>
      <c r="N17" s="11">
        <v>1261.805030314569</v>
      </c>
      <c r="O17" s="14"/>
    </row>
    <row r="18" spans="1:15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8"/>
    </row>
    <row r="19" spans="1:15" x14ac:dyDescent="0.25">
      <c r="A19" s="10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לספטמבר 2021</v>
      </c>
      <c r="G20" s="5"/>
      <c r="H20" s="1"/>
      <c r="I20" s="1"/>
      <c r="J20" s="2" t="s">
        <v>11</v>
      </c>
      <c r="K20" s="3"/>
      <c r="L20" s="3"/>
      <c r="M20" s="4"/>
      <c r="N20" s="4" t="str">
        <f>$F$20</f>
        <v>מעודכן לספטמבר 2021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7738.8102935533334</v>
      </c>
      <c r="D22" s="9">
        <v>2158.585642908864</v>
      </c>
      <c r="E22" s="9">
        <f t="shared" ref="E22:E47" si="0">SUM($C22:$D22)</f>
        <v>9897.3959364621969</v>
      </c>
      <c r="F22" s="9">
        <v>1402.282231885496</v>
      </c>
      <c r="G22" s="10"/>
      <c r="H22" s="14"/>
      <c r="I22" s="15"/>
      <c r="J22" s="8">
        <v>0</v>
      </c>
      <c r="K22" s="9">
        <v>7242.2880669829328</v>
      </c>
      <c r="L22" s="9">
        <v>2141.8360704411839</v>
      </c>
      <c r="M22" s="9">
        <f t="shared" ref="M22:M47" si="1">SUM($K22:$L22)</f>
        <v>9384.1241374241163</v>
      </c>
      <c r="N22" s="9">
        <v>1330.4241800201639</v>
      </c>
      <c r="O22" s="10"/>
    </row>
    <row r="23" spans="1:15" ht="16.899999999999999" customHeight="1" x14ac:dyDescent="0.25">
      <c r="A23" s="7"/>
      <c r="B23" s="8">
        <v>1</v>
      </c>
      <c r="C23" s="11">
        <v>7806.0949009021324</v>
      </c>
      <c r="D23" s="12">
        <f t="shared" ref="D23:D47" si="2">$D$22</f>
        <v>2158.585642908864</v>
      </c>
      <c r="E23" s="12">
        <f t="shared" si="0"/>
        <v>9964.6805438109968</v>
      </c>
      <c r="F23" s="11">
        <v>1411.702076914328</v>
      </c>
      <c r="G23" s="10"/>
      <c r="H23" s="16"/>
      <c r="I23" s="15"/>
      <c r="J23" s="8">
        <v>1</v>
      </c>
      <c r="K23" s="11">
        <v>7309.5726743317327</v>
      </c>
      <c r="L23" s="12">
        <f t="shared" ref="L23:L47" si="3">$L$22</f>
        <v>2141.8360704411839</v>
      </c>
      <c r="M23" s="12">
        <f t="shared" si="1"/>
        <v>9451.4087447729162</v>
      </c>
      <c r="N23" s="11">
        <v>1339.8440250489959</v>
      </c>
      <c r="O23" s="13"/>
    </row>
    <row r="24" spans="1:15" ht="16.899999999999999" customHeight="1" x14ac:dyDescent="0.25">
      <c r="A24" s="7"/>
      <c r="B24" s="8">
        <v>2</v>
      </c>
      <c r="C24" s="11">
        <v>7873.3795082509332</v>
      </c>
      <c r="D24" s="12">
        <f t="shared" si="2"/>
        <v>2158.585642908864</v>
      </c>
      <c r="E24" s="12">
        <f t="shared" si="0"/>
        <v>10031.965151159797</v>
      </c>
      <c r="F24" s="11">
        <v>1421.12192194316</v>
      </c>
      <c r="G24" s="13"/>
      <c r="H24" s="14"/>
      <c r="I24" s="7"/>
      <c r="J24" s="8">
        <v>2</v>
      </c>
      <c r="K24" s="11">
        <v>7376.7379827313334</v>
      </c>
      <c r="L24" s="12">
        <f t="shared" si="3"/>
        <v>2141.8360704411839</v>
      </c>
      <c r="M24" s="12">
        <f t="shared" si="1"/>
        <v>9518.5740531725169</v>
      </c>
      <c r="N24" s="11">
        <v>1349.24716822494</v>
      </c>
      <c r="O24" s="13"/>
    </row>
    <row r="25" spans="1:15" ht="16.899999999999999" customHeight="1" x14ac:dyDescent="0.25">
      <c r="A25" s="7"/>
      <c r="B25" s="8">
        <v>3</v>
      </c>
      <c r="C25" s="11">
        <v>7940.5448166505321</v>
      </c>
      <c r="D25" s="12">
        <f t="shared" si="2"/>
        <v>2158.585642908864</v>
      </c>
      <c r="E25" s="12">
        <f t="shared" si="0"/>
        <v>10099.130459559396</v>
      </c>
      <c r="F25" s="11">
        <v>1430.5250651191029</v>
      </c>
      <c r="G25" s="13"/>
      <c r="H25" s="14"/>
      <c r="I25" s="7"/>
      <c r="J25" s="8">
        <v>3</v>
      </c>
      <c r="K25" s="11">
        <v>7444.0225900801333</v>
      </c>
      <c r="L25" s="12">
        <f t="shared" si="3"/>
        <v>2141.8360704411839</v>
      </c>
      <c r="M25" s="12">
        <f t="shared" si="1"/>
        <v>9585.8586605213168</v>
      </c>
      <c r="N25" s="11">
        <v>1358.667013253772</v>
      </c>
      <c r="O25" s="13"/>
    </row>
    <row r="26" spans="1:15" ht="16.899999999999999" customHeight="1" x14ac:dyDescent="0.25">
      <c r="A26" s="7"/>
      <c r="B26" s="8">
        <v>4</v>
      </c>
      <c r="C26" s="11">
        <v>8007.8294239993329</v>
      </c>
      <c r="D26" s="12">
        <f t="shared" si="2"/>
        <v>2158.585642908864</v>
      </c>
      <c r="E26" s="12">
        <f t="shared" si="0"/>
        <v>10166.415066908197</v>
      </c>
      <c r="F26" s="11">
        <v>1439.9449101479361</v>
      </c>
      <c r="G26" s="13"/>
      <c r="H26" s="14"/>
      <c r="I26" s="7"/>
      <c r="J26" s="8">
        <v>4</v>
      </c>
      <c r="K26" s="11">
        <v>7511.3071974289342</v>
      </c>
      <c r="L26" s="12">
        <f t="shared" si="3"/>
        <v>2141.8360704411839</v>
      </c>
      <c r="M26" s="12">
        <f t="shared" si="1"/>
        <v>9653.1432678701185</v>
      </c>
      <c r="N26" s="11">
        <v>1368.0868582826049</v>
      </c>
      <c r="O26" s="13"/>
    </row>
    <row r="27" spans="1:15" ht="16.899999999999999" customHeight="1" x14ac:dyDescent="0.25">
      <c r="A27" s="7"/>
      <c r="B27" s="8">
        <v>5</v>
      </c>
      <c r="C27" s="11">
        <v>8075.1140313481328</v>
      </c>
      <c r="D27" s="12">
        <f t="shared" si="2"/>
        <v>2158.585642908864</v>
      </c>
      <c r="E27" s="12">
        <f t="shared" si="0"/>
        <v>10233.699674256997</v>
      </c>
      <c r="F27" s="11">
        <v>1449.3647551767681</v>
      </c>
      <c r="G27" s="13"/>
      <c r="H27" s="14"/>
      <c r="I27" s="7"/>
      <c r="J27" s="8">
        <v>5</v>
      </c>
      <c r="K27" s="11">
        <v>7578.5918047777332</v>
      </c>
      <c r="L27" s="12">
        <f t="shared" si="3"/>
        <v>2141.8360704411839</v>
      </c>
      <c r="M27" s="12">
        <f t="shared" si="1"/>
        <v>9720.4278752189166</v>
      </c>
      <c r="N27" s="11">
        <v>1377.506703311436</v>
      </c>
      <c r="O27" s="13"/>
    </row>
    <row r="28" spans="1:15" ht="16.899999999999999" customHeight="1" x14ac:dyDescent="0.25">
      <c r="A28" s="7"/>
      <c r="B28" s="8">
        <v>6</v>
      </c>
      <c r="C28" s="11">
        <v>8142.3986386969336</v>
      </c>
      <c r="D28" s="12">
        <f t="shared" si="2"/>
        <v>2158.585642908864</v>
      </c>
      <c r="E28" s="12">
        <f t="shared" si="0"/>
        <v>10300.984281605797</v>
      </c>
      <c r="F28" s="11">
        <v>1458.7846002056001</v>
      </c>
      <c r="G28" s="13"/>
      <c r="H28" s="14"/>
      <c r="I28" s="7"/>
      <c r="J28" s="8">
        <v>6</v>
      </c>
      <c r="K28" s="11">
        <v>7645.8764121265322</v>
      </c>
      <c r="L28" s="12">
        <f t="shared" si="3"/>
        <v>2141.8360704411839</v>
      </c>
      <c r="M28" s="12">
        <f t="shared" si="1"/>
        <v>9787.7124825677165</v>
      </c>
      <c r="N28" s="11">
        <v>1386.926548340268</v>
      </c>
      <c r="O28" s="13"/>
    </row>
    <row r="29" spans="1:15" ht="16.899999999999999" customHeight="1" x14ac:dyDescent="0.25">
      <c r="A29" s="7"/>
      <c r="B29" s="8">
        <v>7</v>
      </c>
      <c r="C29" s="11">
        <v>8209.6832460457317</v>
      </c>
      <c r="D29" s="12">
        <f t="shared" si="2"/>
        <v>2158.585642908864</v>
      </c>
      <c r="E29" s="12">
        <f t="shared" si="0"/>
        <v>10368.268888954595</v>
      </c>
      <c r="F29" s="11">
        <v>1468.2044452344319</v>
      </c>
      <c r="G29" s="13"/>
      <c r="H29" s="14"/>
      <c r="I29" s="7"/>
      <c r="J29" s="8">
        <v>7</v>
      </c>
      <c r="K29" s="11">
        <v>7713.161019475333</v>
      </c>
      <c r="L29" s="12">
        <f t="shared" si="3"/>
        <v>2141.8360704411839</v>
      </c>
      <c r="M29" s="12">
        <f t="shared" si="1"/>
        <v>9854.9970899165164</v>
      </c>
      <c r="N29" s="11">
        <v>1396.3463933691</v>
      </c>
      <c r="O29" s="13"/>
    </row>
    <row r="30" spans="1:15" ht="16.899999999999999" customHeight="1" x14ac:dyDescent="0.25">
      <c r="A30" s="7"/>
      <c r="B30" s="8">
        <v>8</v>
      </c>
      <c r="C30" s="11">
        <v>8276.9678533945316</v>
      </c>
      <c r="D30" s="12">
        <f t="shared" si="2"/>
        <v>2158.585642908864</v>
      </c>
      <c r="E30" s="12">
        <f t="shared" si="0"/>
        <v>10435.553496303395</v>
      </c>
      <c r="F30" s="11">
        <v>1477.6242902632639</v>
      </c>
      <c r="G30" s="13"/>
      <c r="H30" s="14"/>
      <c r="I30" s="7"/>
      <c r="J30" s="8">
        <v>8</v>
      </c>
      <c r="K30" s="11">
        <v>7780.445626824132</v>
      </c>
      <c r="L30" s="12">
        <f t="shared" si="3"/>
        <v>2141.8360704411839</v>
      </c>
      <c r="M30" s="12">
        <f t="shared" si="1"/>
        <v>9922.2816972653163</v>
      </c>
      <c r="N30" s="11">
        <v>1405.7662383979321</v>
      </c>
      <c r="O30" s="13"/>
    </row>
    <row r="31" spans="1:15" ht="16.899999999999999" customHeight="1" x14ac:dyDescent="0.25">
      <c r="A31" s="7"/>
      <c r="B31" s="8">
        <v>9</v>
      </c>
      <c r="C31" s="11">
        <v>8344.2524607433334</v>
      </c>
      <c r="D31" s="12">
        <f t="shared" si="2"/>
        <v>2158.585642908864</v>
      </c>
      <c r="E31" s="12">
        <f t="shared" si="0"/>
        <v>10502.838103652197</v>
      </c>
      <c r="F31" s="11">
        <v>1487.0441352920959</v>
      </c>
      <c r="G31" s="13"/>
      <c r="H31" s="14"/>
      <c r="I31" s="7"/>
      <c r="J31" s="8">
        <v>9</v>
      </c>
      <c r="K31" s="11">
        <v>7847.7302341729337</v>
      </c>
      <c r="L31" s="12">
        <f t="shared" si="3"/>
        <v>2141.8360704411839</v>
      </c>
      <c r="M31" s="12">
        <f t="shared" si="1"/>
        <v>9989.5663046141181</v>
      </c>
      <c r="N31" s="11">
        <v>1415.186083426765</v>
      </c>
      <c r="O31" s="13"/>
    </row>
    <row r="32" spans="1:15" ht="16.899999999999999" customHeight="1" x14ac:dyDescent="0.25">
      <c r="A32" s="7"/>
      <c r="B32" s="8">
        <v>10</v>
      </c>
      <c r="C32" s="11">
        <v>8411.5370680921314</v>
      </c>
      <c r="D32" s="12">
        <f t="shared" si="2"/>
        <v>2158.585642908864</v>
      </c>
      <c r="E32" s="12">
        <f t="shared" si="0"/>
        <v>10570.122711000995</v>
      </c>
      <c r="F32" s="11">
        <v>1496.463980320927</v>
      </c>
      <c r="G32" s="13"/>
      <c r="H32" s="14"/>
      <c r="I32" s="7"/>
      <c r="J32" s="8">
        <v>10</v>
      </c>
      <c r="K32" s="11">
        <v>7915.0148415217336</v>
      </c>
      <c r="L32" s="12">
        <f t="shared" si="3"/>
        <v>2141.8360704411839</v>
      </c>
      <c r="M32" s="12">
        <f t="shared" si="1"/>
        <v>10056.850911962918</v>
      </c>
      <c r="N32" s="11">
        <v>1424.605928455597</v>
      </c>
      <c r="O32" s="13"/>
    </row>
    <row r="33" spans="1:15" ht="16.899999999999999" customHeight="1" x14ac:dyDescent="0.25">
      <c r="A33" s="7"/>
      <c r="B33" s="8">
        <v>11</v>
      </c>
      <c r="C33" s="11">
        <v>8478.8216754409332</v>
      </c>
      <c r="D33" s="12">
        <f t="shared" si="2"/>
        <v>2158.585642908864</v>
      </c>
      <c r="E33" s="12">
        <f t="shared" si="0"/>
        <v>10637.407318349797</v>
      </c>
      <c r="F33" s="11">
        <v>1505.8838253497599</v>
      </c>
      <c r="G33" s="13"/>
      <c r="H33" s="14"/>
      <c r="I33" s="7"/>
      <c r="J33" s="8">
        <v>11</v>
      </c>
      <c r="K33" s="11">
        <v>7982.1801499213334</v>
      </c>
      <c r="L33" s="12">
        <f t="shared" si="3"/>
        <v>2141.8360704411839</v>
      </c>
      <c r="M33" s="12">
        <f t="shared" si="1"/>
        <v>10124.016220362517</v>
      </c>
      <c r="N33" s="11">
        <v>1434.009071631541</v>
      </c>
      <c r="O33" s="13"/>
    </row>
    <row r="34" spans="1:15" ht="16.899999999999999" customHeight="1" x14ac:dyDescent="0.25">
      <c r="A34" s="7"/>
      <c r="B34" s="8">
        <v>12</v>
      </c>
      <c r="C34" s="11">
        <v>8545.986983840532</v>
      </c>
      <c r="D34" s="12">
        <f t="shared" si="2"/>
        <v>2158.585642908864</v>
      </c>
      <c r="E34" s="12">
        <f t="shared" si="0"/>
        <v>10704.572626749396</v>
      </c>
      <c r="F34" s="11">
        <v>1515.286968525704</v>
      </c>
      <c r="G34" s="13"/>
      <c r="H34" s="14"/>
      <c r="I34" s="7"/>
      <c r="J34" s="8">
        <v>12</v>
      </c>
      <c r="K34" s="11">
        <v>8049.4647572701324</v>
      </c>
      <c r="L34" s="12">
        <f t="shared" si="3"/>
        <v>2141.8360704411839</v>
      </c>
      <c r="M34" s="12">
        <f t="shared" si="1"/>
        <v>10191.300827711317</v>
      </c>
      <c r="N34" s="11">
        <v>1443.4289166603719</v>
      </c>
      <c r="O34" s="13"/>
    </row>
    <row r="35" spans="1:15" ht="16.899999999999999" customHeight="1" x14ac:dyDescent="0.25">
      <c r="A35" s="7"/>
      <c r="B35" s="8">
        <v>13</v>
      </c>
      <c r="C35" s="11">
        <v>8613.271591189332</v>
      </c>
      <c r="D35" s="12">
        <f t="shared" si="2"/>
        <v>2158.585642908864</v>
      </c>
      <c r="E35" s="12">
        <f t="shared" si="0"/>
        <v>10771.857234098195</v>
      </c>
      <c r="F35" s="11">
        <v>1524.706813554536</v>
      </c>
      <c r="G35" s="13"/>
      <c r="H35" s="14"/>
      <c r="I35" s="7"/>
      <c r="J35" s="8">
        <v>13</v>
      </c>
      <c r="K35" s="11">
        <v>8116.7493646189332</v>
      </c>
      <c r="L35" s="12">
        <f t="shared" si="3"/>
        <v>2141.8360704411839</v>
      </c>
      <c r="M35" s="12">
        <f t="shared" si="1"/>
        <v>10258.585435060117</v>
      </c>
      <c r="N35" s="11">
        <v>1452.848761689205</v>
      </c>
      <c r="O35" s="13"/>
    </row>
    <row r="36" spans="1:15" ht="16.899999999999999" customHeight="1" x14ac:dyDescent="0.25">
      <c r="A36" s="7"/>
      <c r="B36" s="8">
        <v>14</v>
      </c>
      <c r="C36" s="11">
        <v>8680.5561985381319</v>
      </c>
      <c r="D36" s="12">
        <f t="shared" si="2"/>
        <v>2158.585642908864</v>
      </c>
      <c r="E36" s="12">
        <f t="shared" si="0"/>
        <v>10839.141841446995</v>
      </c>
      <c r="F36" s="11">
        <v>1534.126658583368</v>
      </c>
      <c r="G36" s="13"/>
      <c r="H36" s="14"/>
      <c r="I36" s="7"/>
      <c r="J36" s="8">
        <v>14</v>
      </c>
      <c r="K36" s="11">
        <v>8184.0339719677322</v>
      </c>
      <c r="L36" s="12">
        <f t="shared" si="3"/>
        <v>2141.8360704411839</v>
      </c>
      <c r="M36" s="12">
        <f t="shared" si="1"/>
        <v>10325.870042408917</v>
      </c>
      <c r="N36" s="11">
        <v>1462.2686067180359</v>
      </c>
      <c r="O36" s="13"/>
    </row>
    <row r="37" spans="1:15" ht="16.899999999999999" customHeight="1" x14ac:dyDescent="0.25">
      <c r="A37" s="7"/>
      <c r="B37" s="8">
        <v>15</v>
      </c>
      <c r="C37" s="11">
        <v>8747.8408058869336</v>
      </c>
      <c r="D37" s="12">
        <f t="shared" si="2"/>
        <v>2158.585642908864</v>
      </c>
      <c r="E37" s="12">
        <f t="shared" si="0"/>
        <v>10906.426448795797</v>
      </c>
      <c r="F37" s="11">
        <v>1543.5465036122</v>
      </c>
      <c r="G37" s="13"/>
      <c r="H37" s="14"/>
      <c r="I37" s="7"/>
      <c r="J37" s="8">
        <v>15</v>
      </c>
      <c r="K37" s="11">
        <v>8251.3185793165321</v>
      </c>
      <c r="L37" s="12">
        <f t="shared" si="3"/>
        <v>2141.8360704411839</v>
      </c>
      <c r="M37" s="12">
        <f t="shared" si="1"/>
        <v>10393.154649757716</v>
      </c>
      <c r="N37" s="11">
        <v>1471.6884517468679</v>
      </c>
      <c r="O37" s="13"/>
    </row>
    <row r="38" spans="1:15" ht="16.899999999999999" customHeight="1" x14ac:dyDescent="0.25">
      <c r="A38" s="7"/>
      <c r="B38" s="8">
        <v>16</v>
      </c>
      <c r="C38" s="11">
        <v>8815.1254132357317</v>
      </c>
      <c r="D38" s="12">
        <f t="shared" si="2"/>
        <v>2158.585642908864</v>
      </c>
      <c r="E38" s="12">
        <f t="shared" si="0"/>
        <v>10973.711056144595</v>
      </c>
      <c r="F38" s="11">
        <v>1552.966348641032</v>
      </c>
      <c r="G38" s="13"/>
      <c r="H38" s="14"/>
      <c r="I38" s="7"/>
      <c r="J38" s="8">
        <v>16</v>
      </c>
      <c r="K38" s="11">
        <v>8318.6031866653339</v>
      </c>
      <c r="L38" s="12">
        <f t="shared" si="3"/>
        <v>2141.8360704411839</v>
      </c>
      <c r="M38" s="12">
        <f t="shared" si="1"/>
        <v>10460.439257106518</v>
      </c>
      <c r="N38" s="11">
        <v>1481.1082967757011</v>
      </c>
      <c r="O38" s="13"/>
    </row>
    <row r="39" spans="1:15" ht="16.899999999999999" customHeight="1" x14ac:dyDescent="0.25">
      <c r="A39" s="7"/>
      <c r="B39" s="8">
        <v>17</v>
      </c>
      <c r="C39" s="11">
        <v>8882.4100205845316</v>
      </c>
      <c r="D39" s="12">
        <f t="shared" si="2"/>
        <v>2158.585642908864</v>
      </c>
      <c r="E39" s="12">
        <f t="shared" si="0"/>
        <v>11040.995663493395</v>
      </c>
      <c r="F39" s="11">
        <v>1562.386193669864</v>
      </c>
      <c r="G39" s="13"/>
      <c r="H39" s="14"/>
      <c r="I39" s="7"/>
      <c r="J39" s="8">
        <v>17</v>
      </c>
      <c r="K39" s="11">
        <v>8385.8877940141338</v>
      </c>
      <c r="L39" s="12">
        <f t="shared" si="3"/>
        <v>2141.8360704411839</v>
      </c>
      <c r="M39" s="12">
        <f t="shared" si="1"/>
        <v>10527.723864455318</v>
      </c>
      <c r="N39" s="11">
        <v>1490.528141804532</v>
      </c>
      <c r="O39" s="13"/>
    </row>
    <row r="40" spans="1:15" ht="16.899999999999999" customHeight="1" x14ac:dyDescent="0.25">
      <c r="A40" s="7"/>
      <c r="B40" s="8">
        <v>18</v>
      </c>
      <c r="C40" s="11">
        <v>8949.6946279333315</v>
      </c>
      <c r="D40" s="12">
        <f t="shared" si="2"/>
        <v>2158.585642908864</v>
      </c>
      <c r="E40" s="12">
        <f t="shared" si="0"/>
        <v>11108.280270842195</v>
      </c>
      <c r="F40" s="11">
        <v>1571.8060386986961</v>
      </c>
      <c r="G40" s="13"/>
      <c r="H40" s="14"/>
      <c r="I40" s="7"/>
      <c r="J40" s="8">
        <v>18</v>
      </c>
      <c r="K40" s="11">
        <v>8453.1724013629337</v>
      </c>
      <c r="L40" s="12">
        <f t="shared" si="3"/>
        <v>2141.8360704411839</v>
      </c>
      <c r="M40" s="12">
        <f t="shared" si="1"/>
        <v>10595.008471804118</v>
      </c>
      <c r="N40" s="11">
        <v>1499.947986833364</v>
      </c>
      <c r="O40" s="13"/>
    </row>
    <row r="41" spans="1:15" ht="16.899999999999999" customHeight="1" x14ac:dyDescent="0.25">
      <c r="A41" s="7"/>
      <c r="B41" s="8">
        <v>19</v>
      </c>
      <c r="C41" s="11">
        <v>9016.9792352821314</v>
      </c>
      <c r="D41" s="12">
        <f t="shared" si="2"/>
        <v>2158.585642908864</v>
      </c>
      <c r="E41" s="12">
        <f t="shared" si="0"/>
        <v>11175.564878190995</v>
      </c>
      <c r="F41" s="11">
        <v>1581.2258837275281</v>
      </c>
      <c r="G41" s="17"/>
      <c r="H41" s="18"/>
      <c r="I41" s="19"/>
      <c r="J41" s="8">
        <v>19</v>
      </c>
      <c r="K41" s="11">
        <v>8520.4570087117336</v>
      </c>
      <c r="L41" s="12">
        <f t="shared" si="3"/>
        <v>2141.8360704411839</v>
      </c>
      <c r="M41" s="12">
        <f t="shared" si="1"/>
        <v>10662.293079152918</v>
      </c>
      <c r="N41" s="11">
        <v>1509.3678318621969</v>
      </c>
      <c r="O41" s="13"/>
    </row>
    <row r="42" spans="1:15" ht="16.899999999999999" customHeight="1" x14ac:dyDescent="0.25">
      <c r="A42" s="7"/>
      <c r="B42" s="8">
        <v>20</v>
      </c>
      <c r="C42" s="11">
        <v>9084.2638426309313</v>
      </c>
      <c r="D42" s="12">
        <f t="shared" si="2"/>
        <v>2158.585642908864</v>
      </c>
      <c r="E42" s="12">
        <f t="shared" si="0"/>
        <v>11242.849485539795</v>
      </c>
      <c r="F42" s="11">
        <v>1590.6457287563601</v>
      </c>
      <c r="G42" s="17"/>
      <c r="H42" s="18"/>
      <c r="I42" s="19"/>
      <c r="J42" s="8">
        <v>20</v>
      </c>
      <c r="K42" s="11">
        <v>8587.6223171113324</v>
      </c>
      <c r="L42" s="12">
        <f t="shared" si="3"/>
        <v>2141.8360704411839</v>
      </c>
      <c r="M42" s="12">
        <f t="shared" si="1"/>
        <v>10729.458387552517</v>
      </c>
      <c r="N42" s="11">
        <v>1518.77097503814</v>
      </c>
      <c r="O42" s="13"/>
    </row>
    <row r="43" spans="1:15" ht="16.899999999999999" customHeight="1" x14ac:dyDescent="0.25">
      <c r="A43" s="7"/>
      <c r="B43" s="8">
        <v>21</v>
      </c>
      <c r="C43" s="11">
        <v>9151.429151030532</v>
      </c>
      <c r="D43" s="12">
        <f t="shared" si="2"/>
        <v>2158.585642908864</v>
      </c>
      <c r="E43" s="12">
        <f t="shared" si="0"/>
        <v>11310.014793939396</v>
      </c>
      <c r="F43" s="11">
        <v>1600.0488719323041</v>
      </c>
      <c r="G43" s="17"/>
      <c r="H43" s="18"/>
      <c r="I43" s="19"/>
      <c r="J43" s="8">
        <v>21</v>
      </c>
      <c r="K43" s="11">
        <v>8654.9069244601324</v>
      </c>
      <c r="L43" s="12">
        <f t="shared" si="3"/>
        <v>2141.8360704411839</v>
      </c>
      <c r="M43" s="12">
        <f t="shared" si="1"/>
        <v>10796.742994901317</v>
      </c>
      <c r="N43" s="11">
        <v>1528.190820066972</v>
      </c>
      <c r="O43" s="13"/>
    </row>
    <row r="44" spans="1:15" ht="16.899999999999999" customHeight="1" x14ac:dyDescent="0.25">
      <c r="A44" s="7"/>
      <c r="B44" s="8">
        <v>22</v>
      </c>
      <c r="C44" s="11">
        <v>9218.7137583793319</v>
      </c>
      <c r="D44" s="12">
        <f t="shared" si="2"/>
        <v>2158.585642908864</v>
      </c>
      <c r="E44" s="12">
        <f t="shared" si="0"/>
        <v>11377.299401288195</v>
      </c>
      <c r="F44" s="11">
        <v>1609.468716961135</v>
      </c>
      <c r="G44" s="17"/>
      <c r="H44" s="18"/>
      <c r="I44" s="19"/>
      <c r="J44" s="8">
        <v>22</v>
      </c>
      <c r="K44" s="11">
        <v>8722.1915318089323</v>
      </c>
      <c r="L44" s="12">
        <f t="shared" si="3"/>
        <v>2141.8360704411839</v>
      </c>
      <c r="M44" s="12">
        <f t="shared" si="1"/>
        <v>10864.027602250117</v>
      </c>
      <c r="N44" s="11">
        <v>1537.610665095805</v>
      </c>
      <c r="O44" s="13"/>
    </row>
    <row r="45" spans="1:15" ht="16.899999999999999" customHeight="1" x14ac:dyDescent="0.25">
      <c r="A45" s="7"/>
      <c r="B45" s="8">
        <v>23</v>
      </c>
      <c r="C45" s="11">
        <v>9285.9983657281318</v>
      </c>
      <c r="D45" s="12">
        <f t="shared" si="2"/>
        <v>2158.585642908864</v>
      </c>
      <c r="E45" s="12">
        <f t="shared" si="0"/>
        <v>11444.584008636995</v>
      </c>
      <c r="F45" s="11">
        <v>1618.8885619899679</v>
      </c>
      <c r="G45" s="17"/>
      <c r="H45" s="18"/>
      <c r="I45" s="19"/>
      <c r="J45" s="8">
        <v>23</v>
      </c>
      <c r="K45" s="11">
        <v>8789.4761391577322</v>
      </c>
      <c r="L45" s="12">
        <f t="shared" si="3"/>
        <v>2141.8360704411839</v>
      </c>
      <c r="M45" s="12">
        <f t="shared" si="1"/>
        <v>10931.312209598917</v>
      </c>
      <c r="N45" s="11">
        <v>1547.030510124637</v>
      </c>
      <c r="O45" s="13"/>
    </row>
    <row r="46" spans="1:15" ht="16.899999999999999" customHeight="1" x14ac:dyDescent="0.25">
      <c r="A46" s="7"/>
      <c r="B46" s="8">
        <v>24</v>
      </c>
      <c r="C46" s="11">
        <v>9353.2829730769336</v>
      </c>
      <c r="D46" s="12">
        <f t="shared" si="2"/>
        <v>2158.585642908864</v>
      </c>
      <c r="E46" s="12">
        <f t="shared" si="0"/>
        <v>11511.868615985797</v>
      </c>
      <c r="F46" s="11">
        <v>1628.3084070187999</v>
      </c>
      <c r="G46" s="17"/>
      <c r="H46" s="18"/>
      <c r="I46" s="19"/>
      <c r="J46" s="8">
        <v>24</v>
      </c>
      <c r="K46" s="11">
        <v>8856.7607465065321</v>
      </c>
      <c r="L46" s="12">
        <f t="shared" si="3"/>
        <v>2141.8360704411839</v>
      </c>
      <c r="M46" s="12">
        <f t="shared" si="1"/>
        <v>10998.596816947716</v>
      </c>
      <c r="N46" s="11">
        <v>1556.450355153469</v>
      </c>
      <c r="O46" s="13"/>
    </row>
    <row r="47" spans="1:15" ht="16.899999999999999" customHeight="1" x14ac:dyDescent="0.25">
      <c r="A47" s="7"/>
      <c r="B47" s="8">
        <v>25</v>
      </c>
      <c r="C47" s="11">
        <v>9420.5675804257316</v>
      </c>
      <c r="D47" s="12">
        <f t="shared" si="2"/>
        <v>2158.585642908864</v>
      </c>
      <c r="E47" s="12">
        <f t="shared" si="0"/>
        <v>11579.153223334595</v>
      </c>
      <c r="F47" s="11">
        <v>1637.728252047631</v>
      </c>
      <c r="G47" s="17"/>
      <c r="H47" s="18"/>
      <c r="I47" s="19"/>
      <c r="J47" s="8">
        <v>25</v>
      </c>
      <c r="K47" s="11">
        <v>8924.045353855332</v>
      </c>
      <c r="L47" s="12">
        <f t="shared" si="3"/>
        <v>2141.8360704411839</v>
      </c>
      <c r="M47" s="12">
        <f t="shared" si="1"/>
        <v>11065.881424296516</v>
      </c>
      <c r="N47" s="11">
        <v>1565.870200182301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$F$20</f>
        <v>מעודכן לספטמבר 2021</v>
      </c>
      <c r="G50" s="5"/>
      <c r="H50" s="1"/>
      <c r="I50" s="1"/>
      <c r="J50" s="2" t="s">
        <v>13</v>
      </c>
      <c r="K50" s="3"/>
      <c r="L50" s="3"/>
      <c r="M50" s="4"/>
      <c r="N50" s="4" t="str">
        <f>$F$20</f>
        <v>מעודכן לספטמבר 2021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6860.7700274413337</v>
      </c>
      <c r="D52" s="9">
        <v>2126.327207045184</v>
      </c>
      <c r="E52" s="9">
        <f t="shared" ref="E52:E72" si="4">SUM($C52:$D52)</f>
        <v>8987.0972344865186</v>
      </c>
      <c r="F52" s="9">
        <v>1274.8404136089</v>
      </c>
      <c r="G52" s="10"/>
      <c r="H52" s="14"/>
      <c r="I52" s="7"/>
      <c r="J52" s="8">
        <v>0</v>
      </c>
      <c r="K52" s="9">
        <v>6210.3521564029334</v>
      </c>
      <c r="L52" s="9">
        <v>2110.3220600205118</v>
      </c>
      <c r="M52" s="9">
        <f t="shared" ref="M52:M67" si="5">SUM($K52:$L52)</f>
        <v>8320.6742164234456</v>
      </c>
      <c r="N52" s="9">
        <v>1181.5411910800699</v>
      </c>
      <c r="O52" s="10"/>
    </row>
    <row r="53" spans="1:15" ht="16.899999999999999" customHeight="1" x14ac:dyDescent="0.25">
      <c r="A53" s="7"/>
      <c r="B53" s="8">
        <v>1</v>
      </c>
      <c r="C53" s="11">
        <v>6923.6405736697334</v>
      </c>
      <c r="D53" s="12">
        <f t="shared" ref="D53:D72" si="6">$D$52</f>
        <v>2126.327207045184</v>
      </c>
      <c r="E53" s="12">
        <f t="shared" si="4"/>
        <v>9049.9677807149164</v>
      </c>
      <c r="F53" s="11">
        <v>1283.642290080877</v>
      </c>
      <c r="G53" s="13"/>
      <c r="H53" s="14"/>
      <c r="I53" s="7"/>
      <c r="J53" s="8">
        <v>1</v>
      </c>
      <c r="K53" s="11">
        <v>6266.3033635777347</v>
      </c>
      <c r="L53" s="12">
        <f t="shared" ref="L53:L67" si="7">$L$52</f>
        <v>2110.3220600205118</v>
      </c>
      <c r="M53" s="12">
        <f t="shared" si="5"/>
        <v>8376.6254235982469</v>
      </c>
      <c r="N53" s="11">
        <v>1189.374360084543</v>
      </c>
      <c r="O53" s="13"/>
    </row>
    <row r="54" spans="1:15" ht="16.899999999999999" customHeight="1" x14ac:dyDescent="0.25">
      <c r="A54" s="7"/>
      <c r="B54" s="8">
        <v>2</v>
      </c>
      <c r="C54" s="11">
        <v>6986.6304188473332</v>
      </c>
      <c r="D54" s="12">
        <f t="shared" si="6"/>
        <v>2126.327207045184</v>
      </c>
      <c r="E54" s="12">
        <f t="shared" si="4"/>
        <v>9112.9576258925172</v>
      </c>
      <c r="F54" s="11">
        <v>1292.46086840574</v>
      </c>
      <c r="G54" s="13"/>
      <c r="H54" s="14"/>
      <c r="I54" s="7"/>
      <c r="J54" s="8">
        <v>2</v>
      </c>
      <c r="K54" s="11">
        <v>6322.135271803334</v>
      </c>
      <c r="L54" s="12">
        <f t="shared" si="7"/>
        <v>2110.3220600205118</v>
      </c>
      <c r="M54" s="12">
        <f t="shared" si="5"/>
        <v>8432.4573318238454</v>
      </c>
      <c r="N54" s="11">
        <v>1197.190827236127</v>
      </c>
      <c r="O54" s="13"/>
    </row>
    <row r="55" spans="1:15" ht="16.899999999999999" customHeight="1" x14ac:dyDescent="0.25">
      <c r="A55" s="7"/>
      <c r="B55" s="8">
        <v>3</v>
      </c>
      <c r="C55" s="11">
        <v>7049.620264024933</v>
      </c>
      <c r="D55" s="12">
        <f t="shared" si="6"/>
        <v>2126.327207045184</v>
      </c>
      <c r="E55" s="12">
        <f t="shared" si="4"/>
        <v>9175.9474710701179</v>
      </c>
      <c r="F55" s="11">
        <v>1301.2794467306051</v>
      </c>
      <c r="G55" s="13"/>
      <c r="H55" s="14"/>
      <c r="I55" s="7"/>
      <c r="J55" s="8">
        <v>3</v>
      </c>
      <c r="K55" s="11">
        <v>6378.0864789781326</v>
      </c>
      <c r="L55" s="12">
        <f t="shared" si="7"/>
        <v>2110.3220600205118</v>
      </c>
      <c r="M55" s="12">
        <f t="shared" si="5"/>
        <v>8488.4085389986449</v>
      </c>
      <c r="N55" s="11">
        <v>1205.0239962405981</v>
      </c>
      <c r="O55" s="13"/>
    </row>
    <row r="56" spans="1:15" ht="16.899999999999999" customHeight="1" x14ac:dyDescent="0.25">
      <c r="A56" s="7"/>
      <c r="B56" s="8">
        <v>4</v>
      </c>
      <c r="C56" s="11">
        <v>7112.4908102533336</v>
      </c>
      <c r="D56" s="12">
        <f t="shared" si="6"/>
        <v>2126.327207045184</v>
      </c>
      <c r="E56" s="12">
        <f t="shared" si="4"/>
        <v>9238.8180172985176</v>
      </c>
      <c r="F56" s="11">
        <v>1310.081323202581</v>
      </c>
      <c r="G56" s="13"/>
      <c r="H56" s="14"/>
      <c r="I56" s="7"/>
      <c r="J56" s="8">
        <v>4</v>
      </c>
      <c r="K56" s="11">
        <v>6434.037686152933</v>
      </c>
      <c r="L56" s="12">
        <f t="shared" si="7"/>
        <v>2110.3220600205118</v>
      </c>
      <c r="M56" s="12">
        <f t="shared" si="5"/>
        <v>8544.3597461734444</v>
      </c>
      <c r="N56" s="11">
        <v>1212.857165245071</v>
      </c>
      <c r="O56" s="13"/>
    </row>
    <row r="57" spans="1:15" ht="16.899999999999999" customHeight="1" x14ac:dyDescent="0.25">
      <c r="A57" s="7"/>
      <c r="B57" s="8">
        <v>5</v>
      </c>
      <c r="C57" s="11">
        <v>7175.4806554309334</v>
      </c>
      <c r="D57" s="12">
        <f t="shared" si="6"/>
        <v>2126.327207045184</v>
      </c>
      <c r="E57" s="12">
        <f t="shared" si="4"/>
        <v>9301.8078624761183</v>
      </c>
      <c r="F57" s="11">
        <v>1318.8999015274451</v>
      </c>
      <c r="G57" s="13"/>
      <c r="H57" s="14"/>
      <c r="I57" s="7"/>
      <c r="J57" s="8">
        <v>5</v>
      </c>
      <c r="K57" s="11">
        <v>6489.8695943785333</v>
      </c>
      <c r="L57" s="12">
        <f t="shared" si="7"/>
        <v>2110.3220600205118</v>
      </c>
      <c r="M57" s="12">
        <f t="shared" si="5"/>
        <v>8600.1916543990446</v>
      </c>
      <c r="N57" s="11">
        <v>1220.673632396655</v>
      </c>
      <c r="O57" s="13"/>
    </row>
    <row r="58" spans="1:15" ht="16.899999999999999" customHeight="1" x14ac:dyDescent="0.25">
      <c r="A58" s="7"/>
      <c r="B58" s="8">
        <v>6</v>
      </c>
      <c r="C58" s="11">
        <v>7238.4705006085323</v>
      </c>
      <c r="D58" s="12">
        <f t="shared" si="6"/>
        <v>2126.327207045184</v>
      </c>
      <c r="E58" s="12">
        <f t="shared" si="4"/>
        <v>9364.7977076537172</v>
      </c>
      <c r="F58" s="11">
        <v>1327.718479852309</v>
      </c>
      <c r="G58" s="13"/>
      <c r="H58" s="14"/>
      <c r="I58" s="7"/>
      <c r="J58" s="8">
        <v>6</v>
      </c>
      <c r="K58" s="11">
        <v>6545.8208015533337</v>
      </c>
      <c r="L58" s="12">
        <f t="shared" si="7"/>
        <v>2110.3220600205118</v>
      </c>
      <c r="M58" s="12">
        <f t="shared" si="5"/>
        <v>8656.1428615738459</v>
      </c>
      <c r="N58" s="11">
        <v>1228.506801401126</v>
      </c>
      <c r="O58" s="13"/>
    </row>
    <row r="59" spans="1:15" ht="16.899999999999999" customHeight="1" x14ac:dyDescent="0.25">
      <c r="A59" s="7"/>
      <c r="B59" s="8">
        <v>7</v>
      </c>
      <c r="C59" s="11">
        <v>7301.3410468369339</v>
      </c>
      <c r="D59" s="12">
        <f t="shared" si="6"/>
        <v>2126.327207045184</v>
      </c>
      <c r="E59" s="12">
        <f t="shared" si="4"/>
        <v>9427.6682538821187</v>
      </c>
      <c r="F59" s="11">
        <v>1336.520356324284</v>
      </c>
      <c r="G59" s="13"/>
      <c r="H59" s="14"/>
      <c r="I59" s="7"/>
      <c r="J59" s="8">
        <v>7</v>
      </c>
      <c r="K59" s="11">
        <v>6601.6527097789349</v>
      </c>
      <c r="L59" s="12">
        <f t="shared" si="7"/>
        <v>2110.3220600205118</v>
      </c>
      <c r="M59" s="12">
        <f t="shared" si="5"/>
        <v>8711.9747697994462</v>
      </c>
      <c r="N59" s="11">
        <v>1236.32326855271</v>
      </c>
      <c r="O59" s="13"/>
    </row>
    <row r="60" spans="1:15" ht="16.899999999999999" customHeight="1" x14ac:dyDescent="0.25">
      <c r="A60" s="7"/>
      <c r="B60" s="8">
        <v>8</v>
      </c>
      <c r="C60" s="11">
        <v>7364.3308920145337</v>
      </c>
      <c r="D60" s="12">
        <f t="shared" si="6"/>
        <v>2126.327207045184</v>
      </c>
      <c r="E60" s="12">
        <f t="shared" si="4"/>
        <v>9490.6580990597176</v>
      </c>
      <c r="F60" s="11">
        <v>1345.338934649149</v>
      </c>
      <c r="G60" s="13"/>
      <c r="H60" s="14"/>
      <c r="I60" s="7"/>
      <c r="J60" s="8">
        <v>8</v>
      </c>
      <c r="K60" s="11">
        <v>6657.6039169537326</v>
      </c>
      <c r="L60" s="12">
        <f t="shared" si="7"/>
        <v>2110.3220600205118</v>
      </c>
      <c r="M60" s="12">
        <f t="shared" si="5"/>
        <v>8767.9259769742439</v>
      </c>
      <c r="N60" s="11">
        <v>1244.156437557182</v>
      </c>
      <c r="O60" s="13"/>
    </row>
    <row r="61" spans="1:15" ht="16.899999999999999" customHeight="1" x14ac:dyDescent="0.25">
      <c r="A61" s="7"/>
      <c r="B61" s="8">
        <v>9</v>
      </c>
      <c r="C61" s="11">
        <v>7427.3207371921326</v>
      </c>
      <c r="D61" s="12">
        <f t="shared" si="6"/>
        <v>2126.327207045184</v>
      </c>
      <c r="E61" s="12">
        <f t="shared" si="4"/>
        <v>9553.6479442373166</v>
      </c>
      <c r="F61" s="11">
        <v>1354.1575129740129</v>
      </c>
      <c r="G61" s="13"/>
      <c r="H61" s="14"/>
      <c r="I61" s="7"/>
      <c r="J61" s="8">
        <v>9</v>
      </c>
      <c r="K61" s="11">
        <v>6713.555124128533</v>
      </c>
      <c r="L61" s="12">
        <f t="shared" si="7"/>
        <v>2110.3220600205118</v>
      </c>
      <c r="M61" s="12">
        <f t="shared" si="5"/>
        <v>8823.8771841490452</v>
      </c>
      <c r="N61" s="11">
        <v>1251.989606561654</v>
      </c>
      <c r="O61" s="13"/>
    </row>
    <row r="62" spans="1:15" ht="16.899999999999999" customHeight="1" x14ac:dyDescent="0.25">
      <c r="A62" s="7"/>
      <c r="B62" s="8">
        <v>10</v>
      </c>
      <c r="C62" s="11">
        <v>7490.1912834205323</v>
      </c>
      <c r="D62" s="12">
        <f t="shared" si="6"/>
        <v>2126.327207045184</v>
      </c>
      <c r="E62" s="12">
        <f t="shared" si="4"/>
        <v>9616.5184904657162</v>
      </c>
      <c r="F62" s="11">
        <v>1362.959389445989</v>
      </c>
      <c r="G62" s="13"/>
      <c r="H62" s="14"/>
      <c r="I62" s="7"/>
      <c r="J62" s="8">
        <v>10</v>
      </c>
      <c r="K62" s="11">
        <v>6769.3870323541332</v>
      </c>
      <c r="L62" s="12">
        <f t="shared" si="7"/>
        <v>2110.3220600205118</v>
      </c>
      <c r="M62" s="12">
        <f t="shared" si="5"/>
        <v>8879.7090923746455</v>
      </c>
      <c r="N62" s="11">
        <v>1259.806073713238</v>
      </c>
      <c r="O62" s="13"/>
    </row>
    <row r="63" spans="1:15" ht="16.899999999999999" customHeight="1" x14ac:dyDescent="0.25">
      <c r="A63" s="7"/>
      <c r="B63" s="8">
        <v>11</v>
      </c>
      <c r="C63" s="11">
        <v>7553.181128598133</v>
      </c>
      <c r="D63" s="12">
        <f t="shared" si="6"/>
        <v>2126.327207045184</v>
      </c>
      <c r="E63" s="12">
        <f t="shared" si="4"/>
        <v>9679.508335643317</v>
      </c>
      <c r="F63" s="11">
        <v>1371.777967770852</v>
      </c>
      <c r="G63" s="13"/>
      <c r="H63" s="14"/>
      <c r="I63" s="7"/>
      <c r="J63" s="8">
        <v>11</v>
      </c>
      <c r="K63" s="11">
        <v>6825.3382395289336</v>
      </c>
      <c r="L63" s="12">
        <f t="shared" si="7"/>
        <v>2110.3220600205118</v>
      </c>
      <c r="M63" s="12">
        <f t="shared" si="5"/>
        <v>8935.660299549445</v>
      </c>
      <c r="N63" s="11">
        <v>1267.63924271771</v>
      </c>
      <c r="O63" s="13"/>
    </row>
    <row r="64" spans="1:15" ht="16.899999999999999" customHeight="1" x14ac:dyDescent="0.25">
      <c r="A64" s="7"/>
      <c r="B64" s="8">
        <v>12</v>
      </c>
      <c r="C64" s="11">
        <v>7616.0516748265327</v>
      </c>
      <c r="D64" s="12">
        <f t="shared" si="6"/>
        <v>2126.327207045184</v>
      </c>
      <c r="E64" s="12">
        <f t="shared" si="4"/>
        <v>9742.3788818717167</v>
      </c>
      <c r="F64" s="11">
        <v>1380.579844242829</v>
      </c>
      <c r="G64" s="13"/>
      <c r="H64" s="14"/>
      <c r="I64" s="7"/>
      <c r="J64" s="8">
        <v>12</v>
      </c>
      <c r="K64" s="11">
        <v>6881.2894467037331</v>
      </c>
      <c r="L64" s="12">
        <f t="shared" si="7"/>
        <v>2110.3220600205118</v>
      </c>
      <c r="M64" s="12">
        <f t="shared" si="5"/>
        <v>8991.6115067242445</v>
      </c>
      <c r="N64" s="11">
        <v>1275.472411722182</v>
      </c>
      <c r="O64" s="13"/>
    </row>
    <row r="65" spans="1:15" ht="16.899999999999999" customHeight="1" x14ac:dyDescent="0.25">
      <c r="A65" s="7"/>
      <c r="B65" s="8">
        <v>13</v>
      </c>
      <c r="C65" s="11">
        <v>7679.0415200041334</v>
      </c>
      <c r="D65" s="12">
        <f t="shared" si="6"/>
        <v>2126.327207045184</v>
      </c>
      <c r="E65" s="12">
        <f t="shared" si="4"/>
        <v>9805.3687270493174</v>
      </c>
      <c r="F65" s="11">
        <v>1389.398422567692</v>
      </c>
      <c r="G65" s="13"/>
      <c r="H65" s="14"/>
      <c r="I65" s="7"/>
      <c r="J65" s="8">
        <v>13</v>
      </c>
      <c r="K65" s="11">
        <v>6937.1213549293316</v>
      </c>
      <c r="L65" s="12">
        <f t="shared" si="7"/>
        <v>2110.3220600205118</v>
      </c>
      <c r="M65" s="12">
        <f t="shared" si="5"/>
        <v>9047.4434149498429</v>
      </c>
      <c r="N65" s="11">
        <v>1283.288878873766</v>
      </c>
      <c r="O65" s="13"/>
    </row>
    <row r="66" spans="1:15" ht="16.899999999999999" customHeight="1" x14ac:dyDescent="0.25">
      <c r="A66" s="7"/>
      <c r="B66" s="8">
        <v>14</v>
      </c>
      <c r="C66" s="11">
        <v>7742.0313651817332</v>
      </c>
      <c r="D66" s="12">
        <f t="shared" si="6"/>
        <v>2126.327207045184</v>
      </c>
      <c r="E66" s="12">
        <f t="shared" si="4"/>
        <v>9868.3585722269163</v>
      </c>
      <c r="F66" s="11">
        <v>1398.2170008925559</v>
      </c>
      <c r="G66" s="13"/>
      <c r="H66" s="14"/>
      <c r="I66" s="7"/>
      <c r="J66" s="8">
        <v>14</v>
      </c>
      <c r="K66" s="11">
        <v>6993.0725621041329</v>
      </c>
      <c r="L66" s="12">
        <f t="shared" si="7"/>
        <v>2110.3220600205118</v>
      </c>
      <c r="M66" s="12">
        <f t="shared" si="5"/>
        <v>9103.3946221246442</v>
      </c>
      <c r="N66" s="11">
        <v>1291.1220478782379</v>
      </c>
      <c r="O66" s="13"/>
    </row>
    <row r="67" spans="1:15" ht="16.899999999999999" customHeight="1" x14ac:dyDescent="0.25">
      <c r="A67" s="7"/>
      <c r="B67" s="8">
        <v>15</v>
      </c>
      <c r="C67" s="11">
        <v>7804.9019114101329</v>
      </c>
      <c r="D67" s="12">
        <f t="shared" si="6"/>
        <v>2126.327207045184</v>
      </c>
      <c r="E67" s="12">
        <f t="shared" si="4"/>
        <v>9931.2291184553178</v>
      </c>
      <c r="F67" s="11">
        <v>1407.018877364532</v>
      </c>
      <c r="G67" s="13"/>
      <c r="H67" s="14"/>
      <c r="I67" s="7"/>
      <c r="J67" s="8">
        <v>15</v>
      </c>
      <c r="K67" s="11">
        <v>7048.9044703297332</v>
      </c>
      <c r="L67" s="12">
        <f t="shared" si="7"/>
        <v>2110.3220600205118</v>
      </c>
      <c r="M67" s="12">
        <f t="shared" si="5"/>
        <v>9159.2265303502445</v>
      </c>
      <c r="N67" s="11">
        <v>1298.9385150298219</v>
      </c>
      <c r="O67" s="13"/>
    </row>
    <row r="68" spans="1:15" ht="16.899999999999999" customHeight="1" x14ac:dyDescent="0.25">
      <c r="A68" s="7"/>
      <c r="B68" s="8">
        <v>16</v>
      </c>
      <c r="C68" s="11">
        <v>7867.8917565877327</v>
      </c>
      <c r="D68" s="12">
        <f t="shared" si="6"/>
        <v>2126.327207045184</v>
      </c>
      <c r="E68" s="12">
        <f t="shared" si="4"/>
        <v>9994.2189636329167</v>
      </c>
      <c r="F68" s="11">
        <v>1415.8374556893959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7930.8816017653326</v>
      </c>
      <c r="D69" s="12">
        <f t="shared" si="6"/>
        <v>2126.327207045184</v>
      </c>
      <c r="E69" s="12">
        <f t="shared" si="4"/>
        <v>10057.208808810516</v>
      </c>
      <c r="F69" s="11">
        <v>1424.656034014261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7993.7521479937332</v>
      </c>
      <c r="D70" s="12">
        <f t="shared" si="6"/>
        <v>2126.327207045184</v>
      </c>
      <c r="E70" s="12">
        <f t="shared" si="4"/>
        <v>10120.079355038917</v>
      </c>
      <c r="F70" s="11">
        <v>1433.457910486236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8056.7419931713339</v>
      </c>
      <c r="D71" s="12">
        <f t="shared" si="6"/>
        <v>2126.327207045184</v>
      </c>
      <c r="E71" s="12">
        <f t="shared" si="4"/>
        <v>10183.069200216518</v>
      </c>
      <c r="F71" s="11">
        <v>1442.276488811101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8119.7318383489337</v>
      </c>
      <c r="D72" s="12">
        <f t="shared" si="6"/>
        <v>2126.327207045184</v>
      </c>
      <c r="E72" s="12">
        <f t="shared" si="4"/>
        <v>10246.059045394119</v>
      </c>
      <c r="F72" s="11">
        <v>1451.0950671359651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76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15" customHeight="1" x14ac:dyDescent="0.5">
      <c r="A77" s="95" t="s">
        <v>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חמישית בגין הסכם השכר עם הסגל האקדמי הזוטר באוניברסיטאות, החל מ-1.9.2021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5" ht="25.15" customHeight="1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לספטמבר 2021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23" t="s">
        <v>17</v>
      </c>
      <c r="K82" s="28"/>
      <c r="L82" s="28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5625.2747198797906</v>
      </c>
      <c r="D84" s="33">
        <v>787.53846078317076</v>
      </c>
      <c r="E84" s="56"/>
      <c r="F84" s="56"/>
      <c r="G84" s="56"/>
      <c r="H84" s="56"/>
      <c r="I84" s="56"/>
      <c r="J84" s="31">
        <v>0</v>
      </c>
      <c r="K84" s="32">
        <v>5941.5911117256228</v>
      </c>
      <c r="L84" s="33">
        <v>831.82275564158726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5681.5683150387949</v>
      </c>
      <c r="D85" s="36">
        <v>795.41956410543128</v>
      </c>
      <c r="E85" s="56"/>
      <c r="F85" s="56"/>
      <c r="G85" s="56"/>
      <c r="H85" s="56"/>
      <c r="I85" s="56"/>
      <c r="J85" s="31">
        <v>1</v>
      </c>
      <c r="K85" s="35">
        <v>6000.9483039000816</v>
      </c>
      <c r="L85" s="36">
        <v>840.13276254601169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5738.3725097003726</v>
      </c>
      <c r="D86" s="36">
        <v>803.37215135805241</v>
      </c>
      <c r="E86" s="56"/>
      <c r="F86" s="56"/>
      <c r="G86" s="56"/>
      <c r="H86" s="56"/>
      <c r="I86" s="56"/>
      <c r="J86" s="31">
        <v>2</v>
      </c>
      <c r="K86" s="35">
        <v>6060.9437454527624</v>
      </c>
      <c r="L86" s="36">
        <v>848.53212436338674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5795.8149537401741</v>
      </c>
      <c r="D87" s="36">
        <v>811.4140935236245</v>
      </c>
      <c r="E87" s="56"/>
      <c r="F87" s="56"/>
      <c r="G87" s="56"/>
      <c r="H87" s="56"/>
      <c r="I87" s="56"/>
      <c r="J87" s="31">
        <v>3</v>
      </c>
      <c r="K87" s="35">
        <v>6121.5774363836636</v>
      </c>
      <c r="L87" s="36">
        <v>857.02084109371299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5853.7679972825508</v>
      </c>
      <c r="D88" s="36">
        <v>819.52751961955721</v>
      </c>
      <c r="E88" s="56"/>
      <c r="F88" s="56"/>
      <c r="G88" s="56"/>
      <c r="H88" s="56"/>
      <c r="I88" s="56"/>
      <c r="J88" s="31">
        <v>4</v>
      </c>
      <c r="K88" s="35">
        <v>6182.8493766927832</v>
      </c>
      <c r="L88" s="36">
        <v>865.59891273698975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5912.3592902031478</v>
      </c>
      <c r="D89" s="36">
        <v>827.73030062844066</v>
      </c>
      <c r="E89" s="56"/>
      <c r="F89" s="56"/>
      <c r="G89" s="56"/>
      <c r="H89" s="56"/>
      <c r="I89" s="56"/>
      <c r="J89" s="31">
        <v>5</v>
      </c>
      <c r="K89" s="35">
        <v>6244.6319165044797</v>
      </c>
      <c r="L89" s="36">
        <v>874.24846831062723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5971.4611826263181</v>
      </c>
      <c r="D90" s="36">
        <v>836.00456556768461</v>
      </c>
      <c r="E90" s="56"/>
      <c r="F90" s="56"/>
      <c r="G90" s="56"/>
      <c r="H90" s="56"/>
      <c r="I90" s="56"/>
      <c r="J90" s="31">
        <v>6</v>
      </c>
      <c r="K90" s="35">
        <v>6307.0527056943947</v>
      </c>
      <c r="L90" s="36">
        <v>882.98737879721534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6031.2013244277096</v>
      </c>
      <c r="D91" s="36">
        <v>844.36818541987952</v>
      </c>
      <c r="E91" s="56"/>
      <c r="F91" s="56"/>
      <c r="G91" s="56"/>
      <c r="H91" s="56"/>
      <c r="I91" s="56"/>
      <c r="J91" s="31">
        <v>7</v>
      </c>
      <c r="K91" s="35">
        <v>6370.1117442625318</v>
      </c>
      <c r="L91" s="36">
        <v>891.81564419675453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6091.4520657316789</v>
      </c>
      <c r="D92" s="36">
        <v>852.80328920243505</v>
      </c>
      <c r="E92" s="56"/>
      <c r="F92" s="56"/>
      <c r="G92" s="56"/>
      <c r="H92" s="56"/>
      <c r="I92" s="56"/>
      <c r="J92" s="31">
        <v>8</v>
      </c>
      <c r="K92" s="35">
        <v>6433.8090322088856</v>
      </c>
      <c r="L92" s="36">
        <v>900.73326450924412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9" customHeight="1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23" t="s">
        <v>19</v>
      </c>
      <c r="K95" s="28"/>
      <c r="L95" s="28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6485.2519320934189</v>
      </c>
      <c r="D97" s="33">
        <v>907.93527049307863</v>
      </c>
      <c r="E97" s="56"/>
      <c r="F97" s="56"/>
      <c r="G97" s="56"/>
      <c r="H97" s="56"/>
      <c r="I97" s="56"/>
      <c r="J97" s="31">
        <v>0</v>
      </c>
      <c r="K97" s="32">
        <v>6931.6435472204857</v>
      </c>
      <c r="L97" s="33">
        <v>970.43009661086808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6550.0980689205708</v>
      </c>
      <c r="D98" s="36">
        <v>917.01372964888003</v>
      </c>
      <c r="E98" s="56"/>
      <c r="F98" s="56"/>
      <c r="G98" s="56"/>
      <c r="H98" s="56"/>
      <c r="I98" s="56"/>
      <c r="J98" s="31">
        <v>1</v>
      </c>
      <c r="K98" s="35">
        <v>7000.9574296951778</v>
      </c>
      <c r="L98" s="36">
        <v>980.13404015732499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6615.582455125942</v>
      </c>
      <c r="D99" s="36">
        <v>926.18154371763205</v>
      </c>
      <c r="E99" s="56"/>
      <c r="F99" s="56"/>
      <c r="G99" s="56"/>
      <c r="H99" s="56"/>
      <c r="I99" s="56"/>
      <c r="J99" s="31">
        <v>2</v>
      </c>
      <c r="K99" s="35">
        <v>7070.909561548091</v>
      </c>
      <c r="L99" s="36">
        <v>989.92733861673287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6681.7050907095336</v>
      </c>
      <c r="D100" s="36">
        <v>935.4387126993347</v>
      </c>
      <c r="E100" s="56"/>
      <c r="F100" s="56"/>
      <c r="G100" s="56"/>
      <c r="H100" s="56"/>
      <c r="I100" s="56"/>
      <c r="J100" s="31">
        <v>3</v>
      </c>
      <c r="K100" s="35">
        <v>7141.6275926548669</v>
      </c>
      <c r="L100" s="36">
        <v>999.82786297168138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6748.4659756713454</v>
      </c>
      <c r="D101" s="36">
        <v>944.78523659398843</v>
      </c>
      <c r="E101" s="56"/>
      <c r="F101" s="56"/>
      <c r="G101" s="56"/>
      <c r="H101" s="56"/>
      <c r="I101" s="56"/>
      <c r="J101" s="31">
        <v>4</v>
      </c>
      <c r="K101" s="35">
        <v>7212.9838731398631</v>
      </c>
      <c r="L101" s="36">
        <v>1009.817742239581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6815.9927598870236</v>
      </c>
      <c r="D102" s="36">
        <v>954.23898638418336</v>
      </c>
      <c r="E102" s="56"/>
      <c r="F102" s="56"/>
      <c r="G102" s="56"/>
      <c r="H102" s="56"/>
      <c r="I102" s="56"/>
      <c r="J102" s="31">
        <v>5</v>
      </c>
      <c r="K102" s="35">
        <v>7285.1060528787229</v>
      </c>
      <c r="L102" s="36">
        <v>1019.914847403021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6884.1577934809184</v>
      </c>
      <c r="D103" s="36">
        <v>963.78209108732869</v>
      </c>
      <c r="E103" s="56"/>
      <c r="F103" s="56"/>
      <c r="G103" s="56"/>
      <c r="H103" s="56"/>
      <c r="I103" s="56"/>
      <c r="J103" s="31">
        <v>6</v>
      </c>
      <c r="K103" s="35">
        <v>7357.9941318714446</v>
      </c>
      <c r="L103" s="36">
        <v>1030.119178462003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6952.9610764530325</v>
      </c>
      <c r="D104" s="36">
        <v>973.41455070342488</v>
      </c>
      <c r="E104" s="56"/>
      <c r="F104" s="56"/>
      <c r="G104" s="56"/>
      <c r="H104" s="56"/>
      <c r="I104" s="56"/>
      <c r="J104" s="31">
        <v>7</v>
      </c>
      <c r="K104" s="35">
        <v>7431.5204602423901</v>
      </c>
      <c r="L104" s="36">
        <v>1040.4128644339351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7022.530258679014</v>
      </c>
      <c r="D105" s="36">
        <v>983.15423621506193</v>
      </c>
      <c r="E105" s="56"/>
      <c r="F105" s="56"/>
      <c r="G105" s="56"/>
      <c r="H105" s="56"/>
      <c r="I105" s="56"/>
      <c r="J105" s="31">
        <v>8</v>
      </c>
      <c r="K105" s="35">
        <v>7505.8126878671992</v>
      </c>
      <c r="L105" s="36">
        <v>1050.8137763014081</v>
      </c>
      <c r="M105" s="56"/>
      <c r="N105" s="56"/>
      <c r="O105" s="56"/>
    </row>
    <row r="106" spans="1:15" x14ac:dyDescent="0.25">
      <c r="A106" s="81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</row>
    <row r="107" spans="1:15" x14ac:dyDescent="0.25">
      <c r="A107" s="93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</row>
    <row r="108" spans="1:15" ht="25.15" customHeight="1" x14ac:dyDescent="0.4">
      <c r="A108" s="1"/>
      <c r="B108" s="2" t="s">
        <v>20</v>
      </c>
      <c r="C108" s="25"/>
      <c r="D108" s="26"/>
      <c r="E108" s="25"/>
      <c r="F108" s="4" t="str">
        <f>$F$5</f>
        <v>מעודכן לספטמבר 2021</v>
      </c>
      <c r="G108" s="25"/>
      <c r="H108" s="1"/>
      <c r="I108" s="1"/>
      <c r="J108" s="2" t="s">
        <v>20</v>
      </c>
      <c r="K108" s="25"/>
      <c r="L108" s="26"/>
      <c r="M108" s="25"/>
      <c r="N108" s="4" t="str">
        <f>$F$5</f>
        <v>מעודכן לספטמבר 2021</v>
      </c>
      <c r="O108" s="27"/>
    </row>
    <row r="109" spans="1:15" ht="22.9" customHeight="1" x14ac:dyDescent="0.35">
      <c r="A109" s="1"/>
      <c r="B109" s="23" t="s">
        <v>21</v>
      </c>
      <c r="C109" s="28"/>
      <c r="D109" s="28"/>
      <c r="E109" s="5"/>
      <c r="F109" s="55"/>
      <c r="G109" s="5"/>
      <c r="H109" s="1"/>
      <c r="I109" s="1"/>
      <c r="J109" s="23" t="s">
        <v>22</v>
      </c>
      <c r="K109" s="28"/>
      <c r="L109" s="28"/>
      <c r="M109" s="5"/>
      <c r="N109" s="55"/>
      <c r="O109" s="6"/>
    </row>
    <row r="110" spans="1:15" ht="33.6" customHeight="1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30"/>
      <c r="H110" s="1"/>
      <c r="I110" s="1"/>
      <c r="J110" s="29" t="s">
        <v>5</v>
      </c>
      <c r="K110" s="29" t="s">
        <v>23</v>
      </c>
      <c r="L110" s="29" t="s">
        <v>7</v>
      </c>
      <c r="M110" s="47" t="s">
        <v>8</v>
      </c>
      <c r="N110" s="29" t="s">
        <v>9</v>
      </c>
      <c r="O110" s="1"/>
    </row>
    <row r="111" spans="1:15" ht="16.899999999999999" customHeight="1" x14ac:dyDescent="0.25">
      <c r="A111" s="1"/>
      <c r="B111" s="31">
        <v>0</v>
      </c>
      <c r="C111" s="32">
        <v>3892.8441390245321</v>
      </c>
      <c r="D111" s="33">
        <v>1217.2906879520399</v>
      </c>
      <c r="E111" s="32">
        <v>5110.1348269765722</v>
      </c>
      <c r="F111" s="32">
        <v>736.34900738103738</v>
      </c>
      <c r="G111" s="34"/>
      <c r="H111" s="1"/>
      <c r="I111" s="1"/>
      <c r="J111" s="31">
        <v>0</v>
      </c>
      <c r="K111" s="32">
        <v>3963.460169529742</v>
      </c>
      <c r="L111" s="33">
        <v>1243.1904898233599</v>
      </c>
      <c r="M111" s="32">
        <v>5206.6506593531012</v>
      </c>
      <c r="N111" s="32">
        <v>749.86122391375147</v>
      </c>
      <c r="O111" s="1"/>
    </row>
    <row r="112" spans="1:15" ht="16.899999999999999" customHeight="1" x14ac:dyDescent="0.25">
      <c r="A112" s="1"/>
      <c r="B112" s="31">
        <v>1</v>
      </c>
      <c r="C112" s="35">
        <v>3925.0846800458321</v>
      </c>
      <c r="D112" s="36">
        <v>1217.2906879520399</v>
      </c>
      <c r="E112" s="35">
        <v>5142.3753679978718</v>
      </c>
      <c r="F112" s="35">
        <v>740.86268312401944</v>
      </c>
      <c r="G112" s="24"/>
      <c r="H112" s="1"/>
      <c r="I112" s="1"/>
      <c r="J112" s="31">
        <v>1</v>
      </c>
      <c r="K112" s="35">
        <v>3996.3866795089421</v>
      </c>
      <c r="L112" s="36">
        <v>1243.1904898233599</v>
      </c>
      <c r="M112" s="35">
        <v>5239.5771693323022</v>
      </c>
      <c r="N112" s="35">
        <v>754.47093531083942</v>
      </c>
      <c r="O112" s="1"/>
    </row>
    <row r="113" spans="1:15" ht="16.899999999999999" customHeight="1" x14ac:dyDescent="0.25">
      <c r="A113" s="1"/>
      <c r="B113" s="31">
        <v>2</v>
      </c>
      <c r="C113" s="35">
        <v>3957.325221067133</v>
      </c>
      <c r="D113" s="36">
        <v>1217.2906879520399</v>
      </c>
      <c r="E113" s="35">
        <v>5174.6159090191722</v>
      </c>
      <c r="F113" s="35">
        <v>745.37635886700127</v>
      </c>
      <c r="G113" s="24"/>
      <c r="H113" s="1"/>
      <c r="I113" s="1"/>
      <c r="J113" s="31">
        <v>2</v>
      </c>
      <c r="K113" s="35">
        <v>4029.3131894881421</v>
      </c>
      <c r="L113" s="36">
        <v>1243.1904898233599</v>
      </c>
      <c r="M113" s="35">
        <v>5272.5036793115014</v>
      </c>
      <c r="N113" s="35">
        <v>759.08064670792749</v>
      </c>
      <c r="O113" s="1"/>
    </row>
    <row r="114" spans="1:15" ht="16.899999999999999" customHeight="1" x14ac:dyDescent="0.25">
      <c r="A114" s="1"/>
      <c r="B114" s="31">
        <v>3</v>
      </c>
      <c r="C114" s="35">
        <v>3989.5657620884322</v>
      </c>
      <c r="D114" s="36">
        <v>1217.2906879520399</v>
      </c>
      <c r="E114" s="35">
        <v>5206.8564500404718</v>
      </c>
      <c r="F114" s="35">
        <v>749.89003460998333</v>
      </c>
      <c r="G114" s="24"/>
      <c r="H114" s="1"/>
      <c r="I114" s="1"/>
      <c r="J114" s="31">
        <v>3</v>
      </c>
      <c r="K114" s="35">
        <v>4062.2396994673418</v>
      </c>
      <c r="L114" s="36">
        <v>1243.1904898233599</v>
      </c>
      <c r="M114" s="35">
        <v>5305.4301892907024</v>
      </c>
      <c r="N114" s="35">
        <v>763.69035810501543</v>
      </c>
      <c r="O114" s="1"/>
    </row>
    <row r="115" spans="1:15" ht="16.899999999999999" customHeight="1" x14ac:dyDescent="0.25">
      <c r="A115" s="1"/>
      <c r="B115" s="31">
        <v>4</v>
      </c>
      <c r="C115" s="35">
        <v>4021.8063031097322</v>
      </c>
      <c r="D115" s="36">
        <v>1217.2906879520399</v>
      </c>
      <c r="E115" s="35">
        <v>5239.0969910617723</v>
      </c>
      <c r="F115" s="35">
        <v>754.40371035296539</v>
      </c>
      <c r="G115" s="24"/>
      <c r="H115" s="1"/>
      <c r="I115" s="1"/>
      <c r="J115" s="31">
        <v>4</v>
      </c>
      <c r="K115" s="35">
        <v>4095.1662094465419</v>
      </c>
      <c r="L115" s="36">
        <v>1243.1904898233599</v>
      </c>
      <c r="M115" s="35">
        <v>5338.3566992699016</v>
      </c>
      <c r="N115" s="35">
        <v>768.30006950210338</v>
      </c>
      <c r="O115" s="1"/>
    </row>
    <row r="116" spans="1:15" ht="16.899999999999999" customHeight="1" x14ac:dyDescent="0.25">
      <c r="A116" s="1"/>
      <c r="B116" s="31">
        <v>5</v>
      </c>
      <c r="C116" s="35">
        <v>4054.0468441310318</v>
      </c>
      <c r="D116" s="36">
        <v>1217.2906879520399</v>
      </c>
      <c r="E116" s="35">
        <v>5271.3375320830719</v>
      </c>
      <c r="F116" s="35">
        <v>758.91738609594734</v>
      </c>
      <c r="G116" s="24"/>
      <c r="H116" s="1"/>
      <c r="I116" s="1"/>
      <c r="J116" s="31">
        <v>5</v>
      </c>
      <c r="K116" s="35">
        <v>4128.092719425742</v>
      </c>
      <c r="L116" s="36">
        <v>1243.1904898233599</v>
      </c>
      <c r="M116" s="35">
        <v>5371.2832092491017</v>
      </c>
      <c r="N116" s="35">
        <v>772.90978089919145</v>
      </c>
      <c r="O116" s="1"/>
    </row>
    <row r="117" spans="1:15" ht="16.899999999999999" customHeight="1" x14ac:dyDescent="0.25">
      <c r="A117" s="1"/>
      <c r="B117" s="31">
        <v>6</v>
      </c>
      <c r="C117" s="35">
        <v>4086.2873851523318</v>
      </c>
      <c r="D117" s="36">
        <v>1217.2906879520399</v>
      </c>
      <c r="E117" s="35">
        <v>5303.5780731043724</v>
      </c>
      <c r="F117" s="35">
        <v>763.43106183892939</v>
      </c>
      <c r="G117" s="24"/>
      <c r="H117" s="1"/>
      <c r="I117" s="1"/>
      <c r="J117" s="31">
        <v>6</v>
      </c>
      <c r="K117" s="35">
        <v>4161.0192294049411</v>
      </c>
      <c r="L117" s="36">
        <v>1243.1904898233599</v>
      </c>
      <c r="M117" s="35">
        <v>5404.2097192283009</v>
      </c>
      <c r="N117" s="35">
        <v>777.51949229627951</v>
      </c>
      <c r="O117" s="1"/>
    </row>
    <row r="118" spans="1:15" ht="16.899999999999999" customHeight="1" x14ac:dyDescent="0.25">
      <c r="A118" s="1"/>
      <c r="B118" s="31">
        <v>7</v>
      </c>
      <c r="C118" s="35">
        <v>4118.5279261736323</v>
      </c>
      <c r="D118" s="36">
        <v>1217.2906879520399</v>
      </c>
      <c r="E118" s="35">
        <v>5335.818614125672</v>
      </c>
      <c r="F118" s="35">
        <v>767.94473758191134</v>
      </c>
      <c r="G118" s="24"/>
      <c r="H118" s="1"/>
      <c r="I118" s="1"/>
      <c r="J118" s="31">
        <v>7</v>
      </c>
      <c r="K118" s="35">
        <v>4193.9457393841421</v>
      </c>
      <c r="L118" s="36">
        <v>1243.1904898233599</v>
      </c>
      <c r="M118" s="35">
        <v>5437.1362292075019</v>
      </c>
      <c r="N118" s="35">
        <v>782.12920369336769</v>
      </c>
      <c r="O118" s="1"/>
    </row>
    <row r="119" spans="1:15" ht="16.899999999999999" customHeight="1" x14ac:dyDescent="0.25">
      <c r="A119" s="1"/>
      <c r="B119" s="31">
        <v>8</v>
      </c>
      <c r="C119" s="35">
        <v>4150.7684671949319</v>
      </c>
      <c r="D119" s="36">
        <v>1217.2906879520399</v>
      </c>
      <c r="E119" s="35">
        <v>5368.0591551469724</v>
      </c>
      <c r="F119" s="35">
        <v>772.45841332489329</v>
      </c>
      <c r="G119" s="24"/>
      <c r="H119" s="1"/>
      <c r="I119" s="1"/>
      <c r="J119" s="31">
        <v>8</v>
      </c>
      <c r="K119" s="35">
        <v>4226.8722493633413</v>
      </c>
      <c r="L119" s="36">
        <v>1243.1904898233599</v>
      </c>
      <c r="M119" s="35">
        <v>5470.062739186701</v>
      </c>
      <c r="N119" s="35">
        <v>786.73891509045541</v>
      </c>
      <c r="O119" s="1"/>
    </row>
    <row r="120" spans="1:15" ht="16.899999999999999" customHeight="1" x14ac:dyDescent="0.25">
      <c r="A120" s="1"/>
      <c r="B120" s="31">
        <v>9</v>
      </c>
      <c r="C120" s="35">
        <v>4183.0090082162315</v>
      </c>
      <c r="D120" s="36">
        <v>1217.2906879520399</v>
      </c>
      <c r="E120" s="35">
        <v>5400.2996961682711</v>
      </c>
      <c r="F120" s="35">
        <v>776.97208906787534</v>
      </c>
      <c r="G120" s="24"/>
      <c r="H120" s="1"/>
      <c r="I120" s="1"/>
      <c r="J120" s="31">
        <v>9</v>
      </c>
      <c r="K120" s="35">
        <v>4259.7987593425414</v>
      </c>
      <c r="L120" s="36">
        <v>1243.1904898233599</v>
      </c>
      <c r="M120" s="35">
        <v>5502.9892491659011</v>
      </c>
      <c r="N120" s="35">
        <v>791.34862648754358</v>
      </c>
      <c r="O120" s="1"/>
    </row>
    <row r="121" spans="1:15" ht="16.899999999999999" customHeight="1" x14ac:dyDescent="0.25">
      <c r="A121" s="1"/>
      <c r="B121" s="31">
        <v>10</v>
      </c>
      <c r="C121" s="35">
        <v>4215.2495492375319</v>
      </c>
      <c r="D121" s="36">
        <v>1217.2906879520399</v>
      </c>
      <c r="E121" s="35">
        <v>5432.5402371895716</v>
      </c>
      <c r="F121" s="35">
        <v>781.4857648108574</v>
      </c>
      <c r="G121" s="24"/>
      <c r="H121" s="1"/>
      <c r="I121" s="1"/>
      <c r="J121" s="31">
        <v>10</v>
      </c>
      <c r="K121" s="35">
        <v>4292.7252693217424</v>
      </c>
      <c r="L121" s="36">
        <v>1243.1904898233599</v>
      </c>
      <c r="M121" s="35">
        <v>5535.9157591451012</v>
      </c>
      <c r="N121" s="35">
        <v>795.95833788463153</v>
      </c>
      <c r="O121" s="1"/>
    </row>
    <row r="122" spans="1:15" ht="16.899999999999999" customHeight="1" x14ac:dyDescent="0.25">
      <c r="A122" s="1"/>
      <c r="B122" s="31">
        <v>11</v>
      </c>
      <c r="C122" s="35">
        <v>4247.4900902588324</v>
      </c>
      <c r="D122" s="36">
        <v>1217.2906879520399</v>
      </c>
      <c r="E122" s="35">
        <v>5464.7807782108712</v>
      </c>
      <c r="F122" s="35">
        <v>785.99944055383924</v>
      </c>
      <c r="G122" s="24"/>
      <c r="H122" s="1"/>
      <c r="I122" s="1"/>
      <c r="J122" s="31">
        <v>11</v>
      </c>
      <c r="K122" s="35">
        <v>4325.6517793009416</v>
      </c>
      <c r="L122" s="36">
        <v>1243.1904898233599</v>
      </c>
      <c r="M122" s="35">
        <v>5568.8422691243013</v>
      </c>
      <c r="N122" s="35">
        <v>800.5680492817196</v>
      </c>
      <c r="O122" s="1"/>
    </row>
    <row r="123" spans="1:15" ht="16.899999999999999" customHeight="1" x14ac:dyDescent="0.25">
      <c r="A123" s="1"/>
      <c r="B123" s="31">
        <v>12</v>
      </c>
      <c r="C123" s="35">
        <v>4279.730631280132</v>
      </c>
      <c r="D123" s="36">
        <v>1217.2906879520399</v>
      </c>
      <c r="E123" s="35">
        <v>5497.0213192321717</v>
      </c>
      <c r="F123" s="35">
        <v>790.51311629682141</v>
      </c>
      <c r="G123" s="24"/>
      <c r="H123" s="1"/>
      <c r="I123" s="1"/>
      <c r="J123" s="31">
        <v>12</v>
      </c>
      <c r="K123" s="35">
        <v>4358.5782892801426</v>
      </c>
      <c r="L123" s="36">
        <v>1243.1904898233599</v>
      </c>
      <c r="M123" s="35">
        <v>5601.7687791035023</v>
      </c>
      <c r="N123" s="35">
        <v>805.17776067880754</v>
      </c>
      <c r="O123" s="1"/>
    </row>
    <row r="124" spans="1:15" ht="16.899999999999999" customHeight="1" x14ac:dyDescent="0.25">
      <c r="A124" s="1"/>
      <c r="B124" s="31">
        <v>13</v>
      </c>
      <c r="C124" s="35">
        <v>4311.9711723014316</v>
      </c>
      <c r="D124" s="36">
        <v>1217.2906879520399</v>
      </c>
      <c r="E124" s="35">
        <v>5529.2618602534712</v>
      </c>
      <c r="F124" s="35">
        <v>795.02679203980335</v>
      </c>
      <c r="G124" s="24"/>
      <c r="H124" s="1"/>
      <c r="I124" s="1"/>
      <c r="J124" s="31">
        <v>13</v>
      </c>
      <c r="K124" s="35">
        <v>4391.5047992593418</v>
      </c>
      <c r="L124" s="36">
        <v>1243.1904898233599</v>
      </c>
      <c r="M124" s="35">
        <v>5634.6952890827006</v>
      </c>
      <c r="N124" s="35">
        <v>809.78747207589549</v>
      </c>
      <c r="O124" s="1"/>
    </row>
    <row r="125" spans="1:15" ht="16.899999999999999" customHeight="1" x14ac:dyDescent="0.25">
      <c r="A125" s="1"/>
      <c r="B125" s="31">
        <v>14</v>
      </c>
      <c r="C125" s="35">
        <v>4344.211713322733</v>
      </c>
      <c r="D125" s="36">
        <v>1217.2906879520399</v>
      </c>
      <c r="E125" s="35">
        <v>5561.5024012747726</v>
      </c>
      <c r="F125" s="35">
        <v>799.54046778278541</v>
      </c>
      <c r="G125" s="24"/>
      <c r="H125" s="1"/>
      <c r="I125" s="1"/>
      <c r="J125" s="31">
        <v>14</v>
      </c>
      <c r="K125" s="35">
        <v>4424.4313092385428</v>
      </c>
      <c r="L125" s="36">
        <v>1243.1904898233599</v>
      </c>
      <c r="M125" s="35">
        <v>5667.6217990619016</v>
      </c>
      <c r="N125" s="35">
        <v>814.39718347298356</v>
      </c>
      <c r="O125" s="1"/>
    </row>
    <row r="126" spans="1:15" ht="16.899999999999999" customHeight="1" x14ac:dyDescent="0.25">
      <c r="A126" s="1" t="s">
        <v>23</v>
      </c>
      <c r="B126" s="31">
        <v>15</v>
      </c>
      <c r="C126" s="35">
        <v>4376.4522543440326</v>
      </c>
      <c r="D126" s="36">
        <v>1217.2906879520399</v>
      </c>
      <c r="E126" s="35">
        <v>5593.7429422960722</v>
      </c>
      <c r="F126" s="35">
        <v>804.05414352576736</v>
      </c>
      <c r="G126" s="24"/>
      <c r="H126" s="1"/>
      <c r="I126" s="1"/>
      <c r="J126" s="31">
        <v>15</v>
      </c>
      <c r="K126" s="35">
        <v>4457.357819217742</v>
      </c>
      <c r="L126" s="36">
        <v>1243.1904898233599</v>
      </c>
      <c r="M126" s="35">
        <v>5700.5483090411017</v>
      </c>
      <c r="N126" s="35">
        <v>819.00689487007139</v>
      </c>
      <c r="O126" s="1"/>
    </row>
    <row r="127" spans="1:15" x14ac:dyDescent="0.25">
      <c r="A127" s="9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8"/>
    </row>
    <row r="128" spans="1:15" x14ac:dyDescent="0.25">
      <c r="A128" s="79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</row>
    <row r="129" spans="1:15" ht="25.15" customHeight="1" x14ac:dyDescent="0.4">
      <c r="A129" s="1"/>
      <c r="B129" s="2" t="s">
        <v>24</v>
      </c>
      <c r="C129" s="37"/>
      <c r="D129" s="37"/>
      <c r="E129" s="38"/>
      <c r="F129" s="4" t="str">
        <f>$F$20</f>
        <v>מעודכן לספטמבר 2021</v>
      </c>
      <c r="G129" s="5"/>
      <c r="H129" s="1"/>
      <c r="I129" s="1"/>
      <c r="J129" s="2" t="s">
        <v>25</v>
      </c>
      <c r="K129" s="37"/>
      <c r="L129" s="37"/>
      <c r="M129" s="38"/>
      <c r="N129" s="4" t="str">
        <f>$F$20</f>
        <v>מעודכן לספטמבר 2021</v>
      </c>
      <c r="O129" s="5"/>
    </row>
    <row r="130" spans="1:15" s="54" customFormat="1" ht="33.6" customHeight="1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51"/>
      <c r="H130" s="52"/>
      <c r="I130" s="53"/>
      <c r="J130" s="49" t="s">
        <v>5</v>
      </c>
      <c r="K130" s="50" t="s">
        <v>6</v>
      </c>
      <c r="L130" s="49" t="s">
        <v>7</v>
      </c>
      <c r="M130" s="49" t="s">
        <v>8</v>
      </c>
      <c r="N130" s="49" t="s">
        <v>9</v>
      </c>
      <c r="O130" s="51"/>
    </row>
    <row r="131" spans="1:15" ht="16.899999999999999" customHeight="1" x14ac:dyDescent="0.25">
      <c r="A131" s="7"/>
      <c r="B131" s="8">
        <v>0</v>
      </c>
      <c r="C131" s="9">
        <v>7947.5211114593676</v>
      </c>
      <c r="D131" s="9">
        <v>2158.585642908864</v>
      </c>
      <c r="E131" s="9">
        <f t="shared" ref="E131:E161" si="8">SUM($C131:$D131)</f>
        <v>10106.106754368231</v>
      </c>
      <c r="F131" s="9">
        <v>1439.1135526924429</v>
      </c>
      <c r="G131" s="10"/>
      <c r="H131" s="14"/>
      <c r="I131" s="7"/>
      <c r="J131" s="8">
        <v>0</v>
      </c>
      <c r="K131" s="9">
        <v>6419.0629743089676</v>
      </c>
      <c r="L131" s="9">
        <v>2110.3220600205118</v>
      </c>
      <c r="M131" s="9">
        <f t="shared" ref="M131:M146" si="9">SUM($K131:$L131)</f>
        <v>8529.3850343294798</v>
      </c>
      <c r="N131" s="9">
        <v>1218.372511887017</v>
      </c>
      <c r="O131" s="10"/>
    </row>
    <row r="132" spans="1:15" ht="16.899999999999999" customHeight="1" x14ac:dyDescent="0.25">
      <c r="A132" s="7"/>
      <c r="B132" s="8">
        <v>1</v>
      </c>
      <c r="C132" s="11">
        <v>8014.8057188081666</v>
      </c>
      <c r="D132" s="11">
        <f t="shared" ref="D132:D161" si="10">$D$131</f>
        <v>2158.585642908864</v>
      </c>
      <c r="E132" s="11">
        <f t="shared" si="8"/>
        <v>10173.391361717031</v>
      </c>
      <c r="F132" s="11">
        <v>1448.5333977212749</v>
      </c>
      <c r="G132" s="13"/>
      <c r="H132" s="14"/>
      <c r="I132" s="7"/>
      <c r="J132" s="8">
        <v>1</v>
      </c>
      <c r="K132" s="11">
        <v>6475.0141814837689</v>
      </c>
      <c r="L132" s="12">
        <f t="shared" ref="L132:L146" si="11">$L$131</f>
        <v>2110.3220600205118</v>
      </c>
      <c r="M132" s="11">
        <f t="shared" si="9"/>
        <v>8585.3362415042811</v>
      </c>
      <c r="N132" s="11">
        <v>1226.2056808914899</v>
      </c>
      <c r="O132" s="13"/>
    </row>
    <row r="133" spans="1:15" ht="16.899999999999999" customHeight="1" x14ac:dyDescent="0.25">
      <c r="A133" s="7"/>
      <c r="B133" s="8">
        <v>2</v>
      </c>
      <c r="C133" s="11">
        <v>8082.0903261569674</v>
      </c>
      <c r="D133" s="11">
        <f t="shared" si="10"/>
        <v>2158.585642908864</v>
      </c>
      <c r="E133" s="11">
        <f t="shared" si="8"/>
        <v>10240.675969065831</v>
      </c>
      <c r="F133" s="11">
        <v>1457.9532427501069</v>
      </c>
      <c r="G133" s="13"/>
      <c r="H133" s="14"/>
      <c r="I133" s="7"/>
      <c r="J133" s="8">
        <v>2</v>
      </c>
      <c r="K133" s="11">
        <v>6530.8460897093682</v>
      </c>
      <c r="L133" s="12">
        <f t="shared" si="11"/>
        <v>2110.3220600205118</v>
      </c>
      <c r="M133" s="11">
        <f t="shared" si="9"/>
        <v>8641.1681497298796</v>
      </c>
      <c r="N133" s="11">
        <v>1234.0221480430739</v>
      </c>
      <c r="O133" s="13"/>
    </row>
    <row r="134" spans="1:15" ht="16.899999999999999" customHeight="1" x14ac:dyDescent="0.25">
      <c r="A134" s="7"/>
      <c r="B134" s="8">
        <v>3</v>
      </c>
      <c r="C134" s="11">
        <v>8149.2556345565663</v>
      </c>
      <c r="D134" s="11">
        <f t="shared" si="10"/>
        <v>2158.585642908864</v>
      </c>
      <c r="E134" s="11">
        <f t="shared" si="8"/>
        <v>10307.84127746543</v>
      </c>
      <c r="F134" s="11">
        <v>1467.356385926051</v>
      </c>
      <c r="G134" s="13"/>
      <c r="H134" s="14"/>
      <c r="I134" s="7"/>
      <c r="J134" s="8">
        <v>3</v>
      </c>
      <c r="K134" s="11">
        <v>6586.7972968841668</v>
      </c>
      <c r="L134" s="12">
        <f t="shared" si="11"/>
        <v>2110.3220600205118</v>
      </c>
      <c r="M134" s="11">
        <f t="shared" si="9"/>
        <v>8697.1193569046791</v>
      </c>
      <c r="N134" s="11">
        <v>1241.855317047545</v>
      </c>
      <c r="O134" s="13"/>
    </row>
    <row r="135" spans="1:15" ht="16.899999999999999" customHeight="1" x14ac:dyDescent="0.25">
      <c r="A135" s="7"/>
      <c r="B135" s="8">
        <v>4</v>
      </c>
      <c r="C135" s="11">
        <v>8216.5402419053662</v>
      </c>
      <c r="D135" s="11">
        <f t="shared" si="10"/>
        <v>2158.585642908864</v>
      </c>
      <c r="E135" s="11">
        <f t="shared" si="8"/>
        <v>10375.12588481423</v>
      </c>
      <c r="F135" s="11">
        <v>1476.776230954883</v>
      </c>
      <c r="G135" s="13"/>
      <c r="H135" s="14"/>
      <c r="I135" s="7"/>
      <c r="J135" s="8">
        <v>4</v>
      </c>
      <c r="K135" s="11">
        <v>6642.7485040589672</v>
      </c>
      <c r="L135" s="12">
        <f t="shared" si="11"/>
        <v>2110.3220600205118</v>
      </c>
      <c r="M135" s="11">
        <f t="shared" si="9"/>
        <v>8753.0705640794786</v>
      </c>
      <c r="N135" s="11">
        <v>1249.6884860520181</v>
      </c>
      <c r="O135" s="13"/>
    </row>
    <row r="136" spans="1:15" ht="16.899999999999999" customHeight="1" x14ac:dyDescent="0.25">
      <c r="A136" s="7"/>
      <c r="B136" s="8">
        <v>5</v>
      </c>
      <c r="C136" s="11">
        <v>8283.8248492541661</v>
      </c>
      <c r="D136" s="11">
        <f t="shared" si="10"/>
        <v>2158.585642908864</v>
      </c>
      <c r="E136" s="11">
        <f t="shared" si="8"/>
        <v>10442.41049216303</v>
      </c>
      <c r="F136" s="11">
        <v>1486.196075983715</v>
      </c>
      <c r="G136" s="13"/>
      <c r="H136" s="14"/>
      <c r="I136" s="7"/>
      <c r="J136" s="8">
        <v>5</v>
      </c>
      <c r="K136" s="11">
        <v>6698.5804122845684</v>
      </c>
      <c r="L136" s="12">
        <f t="shared" si="11"/>
        <v>2110.3220600205118</v>
      </c>
      <c r="M136" s="11">
        <f t="shared" si="9"/>
        <v>8808.9024723050807</v>
      </c>
      <c r="N136" s="11">
        <v>1257.5049532036021</v>
      </c>
      <c r="O136" s="13"/>
    </row>
    <row r="137" spans="1:15" ht="16.899999999999999" customHeight="1" x14ac:dyDescent="0.25">
      <c r="A137" s="7"/>
      <c r="B137" s="8">
        <v>6</v>
      </c>
      <c r="C137" s="11">
        <v>8351.1094566029678</v>
      </c>
      <c r="D137" s="11">
        <f t="shared" si="10"/>
        <v>2158.585642908864</v>
      </c>
      <c r="E137" s="11">
        <f t="shared" si="8"/>
        <v>10509.695099511831</v>
      </c>
      <c r="F137" s="11">
        <v>1495.615921012547</v>
      </c>
      <c r="G137" s="13"/>
      <c r="H137" s="14"/>
      <c r="I137" s="7"/>
      <c r="J137" s="8">
        <v>6</v>
      </c>
      <c r="K137" s="11">
        <v>6754.5316194593679</v>
      </c>
      <c r="L137" s="12">
        <f t="shared" si="11"/>
        <v>2110.3220600205118</v>
      </c>
      <c r="M137" s="11">
        <f t="shared" si="9"/>
        <v>8864.8536794798802</v>
      </c>
      <c r="N137" s="11">
        <v>1265.3381222080741</v>
      </c>
      <c r="O137" s="13"/>
    </row>
    <row r="138" spans="1:15" ht="16.899999999999999" customHeight="1" x14ac:dyDescent="0.25">
      <c r="A138" s="7"/>
      <c r="B138" s="8">
        <v>7</v>
      </c>
      <c r="C138" s="11">
        <v>8418.3940639517659</v>
      </c>
      <c r="D138" s="11">
        <f t="shared" si="10"/>
        <v>2158.585642908864</v>
      </c>
      <c r="E138" s="11">
        <f t="shared" si="8"/>
        <v>10576.979706860629</v>
      </c>
      <c r="F138" s="11">
        <v>1505.035766041379</v>
      </c>
      <c r="G138" s="13"/>
      <c r="H138" s="14"/>
      <c r="I138" s="7"/>
      <c r="J138" s="8">
        <v>7</v>
      </c>
      <c r="K138" s="11">
        <v>6810.3635276849691</v>
      </c>
      <c r="L138" s="12">
        <f t="shared" si="11"/>
        <v>2110.3220600205118</v>
      </c>
      <c r="M138" s="11">
        <f t="shared" si="9"/>
        <v>8920.6855877054804</v>
      </c>
      <c r="N138" s="11">
        <v>1273.1545893596581</v>
      </c>
      <c r="O138" s="13"/>
    </row>
    <row r="139" spans="1:15" ht="16.899999999999999" customHeight="1" x14ac:dyDescent="0.25">
      <c r="A139" s="7"/>
      <c r="B139" s="8">
        <v>8</v>
      </c>
      <c r="C139" s="11">
        <v>8485.6786713005658</v>
      </c>
      <c r="D139" s="11">
        <f t="shared" si="10"/>
        <v>2158.585642908864</v>
      </c>
      <c r="E139" s="11">
        <f t="shared" si="8"/>
        <v>10644.264314209429</v>
      </c>
      <c r="F139" s="11">
        <v>1514.455611070211</v>
      </c>
      <c r="G139" s="13"/>
      <c r="H139" s="14"/>
      <c r="I139" s="7"/>
      <c r="J139" s="8">
        <v>8</v>
      </c>
      <c r="K139" s="11">
        <v>6866.3147348597668</v>
      </c>
      <c r="L139" s="12">
        <f t="shared" si="11"/>
        <v>2110.3220600205118</v>
      </c>
      <c r="M139" s="11">
        <f t="shared" si="9"/>
        <v>8976.6367948802781</v>
      </c>
      <c r="N139" s="11">
        <v>1280.9877583641301</v>
      </c>
      <c r="O139" s="13"/>
    </row>
    <row r="140" spans="1:15" ht="16.899999999999999" customHeight="1" x14ac:dyDescent="0.25">
      <c r="A140" s="7"/>
      <c r="B140" s="8">
        <v>9</v>
      </c>
      <c r="C140" s="11">
        <v>8552.9632786493676</v>
      </c>
      <c r="D140" s="11">
        <f t="shared" si="10"/>
        <v>2158.585642908864</v>
      </c>
      <c r="E140" s="11">
        <f t="shared" si="8"/>
        <v>10711.548921558231</v>
      </c>
      <c r="F140" s="11">
        <v>1523.875456099043</v>
      </c>
      <c r="G140" s="13"/>
      <c r="H140" s="14"/>
      <c r="I140" s="7"/>
      <c r="J140" s="8">
        <v>9</v>
      </c>
      <c r="K140" s="11">
        <v>6922.2659420345672</v>
      </c>
      <c r="L140" s="12">
        <f t="shared" si="11"/>
        <v>2110.3220600205118</v>
      </c>
      <c r="M140" s="11">
        <f t="shared" si="9"/>
        <v>9032.5880020550794</v>
      </c>
      <c r="N140" s="11">
        <v>1288.8209273686009</v>
      </c>
      <c r="O140" s="13"/>
    </row>
    <row r="141" spans="1:15" ht="16.899999999999999" customHeight="1" x14ac:dyDescent="0.25">
      <c r="A141" s="7"/>
      <c r="B141" s="8">
        <v>10</v>
      </c>
      <c r="C141" s="11">
        <v>8620.2478859981657</v>
      </c>
      <c r="D141" s="11">
        <f t="shared" si="10"/>
        <v>2158.585642908864</v>
      </c>
      <c r="E141" s="11">
        <f t="shared" si="8"/>
        <v>10778.833528907029</v>
      </c>
      <c r="F141" s="11">
        <v>1533.2953011278751</v>
      </c>
      <c r="G141" s="13"/>
      <c r="H141" s="14"/>
      <c r="I141" s="7"/>
      <c r="J141" s="8">
        <v>10</v>
      </c>
      <c r="K141" s="11">
        <v>6978.0978502601674</v>
      </c>
      <c r="L141" s="12">
        <f t="shared" si="11"/>
        <v>2110.3220600205118</v>
      </c>
      <c r="M141" s="11">
        <f t="shared" si="9"/>
        <v>9088.4199102806797</v>
      </c>
      <c r="N141" s="11">
        <v>1296.637394520186</v>
      </c>
      <c r="O141" s="13"/>
    </row>
    <row r="142" spans="1:15" ht="16.899999999999999" customHeight="1" x14ac:dyDescent="0.25">
      <c r="A142" s="7"/>
      <c r="B142" s="8">
        <v>11</v>
      </c>
      <c r="C142" s="11">
        <v>8687.5324933469674</v>
      </c>
      <c r="D142" s="11">
        <f t="shared" si="10"/>
        <v>2158.585642908864</v>
      </c>
      <c r="E142" s="11">
        <f t="shared" si="8"/>
        <v>10846.118136255831</v>
      </c>
      <c r="F142" s="11">
        <v>1542.7151461567071</v>
      </c>
      <c r="G142" s="13"/>
      <c r="H142" s="14"/>
      <c r="I142" s="7"/>
      <c r="J142" s="8">
        <v>11</v>
      </c>
      <c r="K142" s="11">
        <v>7034.0490574349678</v>
      </c>
      <c r="L142" s="12">
        <f t="shared" si="11"/>
        <v>2110.3220600205118</v>
      </c>
      <c r="M142" s="11">
        <f t="shared" si="9"/>
        <v>9144.3711174554792</v>
      </c>
      <c r="N142" s="11">
        <v>1304.470563524658</v>
      </c>
      <c r="O142" s="13"/>
    </row>
    <row r="143" spans="1:15" ht="16.899999999999999" customHeight="1" x14ac:dyDescent="0.25">
      <c r="A143" s="7"/>
      <c r="B143" s="8">
        <v>12</v>
      </c>
      <c r="C143" s="11">
        <v>8754.6978017465663</v>
      </c>
      <c r="D143" s="11">
        <f t="shared" si="10"/>
        <v>2158.585642908864</v>
      </c>
      <c r="E143" s="11">
        <f t="shared" si="8"/>
        <v>10913.28344465543</v>
      </c>
      <c r="F143" s="11">
        <v>1552.1182893326511</v>
      </c>
      <c r="G143" s="13"/>
      <c r="H143" s="14"/>
      <c r="I143" s="7"/>
      <c r="J143" s="8">
        <v>12</v>
      </c>
      <c r="K143" s="11">
        <v>7090.0002646097673</v>
      </c>
      <c r="L143" s="12">
        <f t="shared" si="11"/>
        <v>2110.3220600205118</v>
      </c>
      <c r="M143" s="11">
        <f t="shared" si="9"/>
        <v>9200.3223246302787</v>
      </c>
      <c r="N143" s="11">
        <v>1312.30373252913</v>
      </c>
      <c r="O143" s="13"/>
    </row>
    <row r="144" spans="1:15" ht="16.899999999999999" customHeight="1" x14ac:dyDescent="0.25">
      <c r="A144" s="7"/>
      <c r="B144" s="8">
        <v>13</v>
      </c>
      <c r="C144" s="11">
        <v>8821.9824090953662</v>
      </c>
      <c r="D144" s="11">
        <f t="shared" si="10"/>
        <v>2158.585642908864</v>
      </c>
      <c r="E144" s="11">
        <f t="shared" si="8"/>
        <v>10980.56805200423</v>
      </c>
      <c r="F144" s="11">
        <v>1561.5381343614829</v>
      </c>
      <c r="G144" s="13"/>
      <c r="H144" s="14"/>
      <c r="I144" s="7"/>
      <c r="J144" s="8">
        <v>13</v>
      </c>
      <c r="K144" s="11">
        <v>7145.8321728353667</v>
      </c>
      <c r="L144" s="12">
        <f t="shared" si="11"/>
        <v>2110.3220600205118</v>
      </c>
      <c r="M144" s="11">
        <f t="shared" si="9"/>
        <v>9256.1542328558789</v>
      </c>
      <c r="N144" s="11">
        <v>1320.120199680714</v>
      </c>
      <c r="O144" s="13"/>
    </row>
    <row r="145" spans="1:15" ht="16.899999999999999" customHeight="1" x14ac:dyDescent="0.25">
      <c r="A145" s="7"/>
      <c r="B145" s="8">
        <v>14</v>
      </c>
      <c r="C145" s="11">
        <v>8889.2670164441661</v>
      </c>
      <c r="D145" s="11">
        <f t="shared" si="10"/>
        <v>2158.585642908864</v>
      </c>
      <c r="E145" s="11">
        <f t="shared" si="8"/>
        <v>11047.85265935303</v>
      </c>
      <c r="F145" s="11">
        <v>1570.9579793903149</v>
      </c>
      <c r="G145" s="13"/>
      <c r="H145" s="14"/>
      <c r="I145" s="7"/>
      <c r="J145" s="8">
        <v>14</v>
      </c>
      <c r="K145" s="11">
        <v>7201.7833800101671</v>
      </c>
      <c r="L145" s="12">
        <f t="shared" si="11"/>
        <v>2110.3220600205118</v>
      </c>
      <c r="M145" s="11">
        <f t="shared" si="9"/>
        <v>9312.1054400306784</v>
      </c>
      <c r="N145" s="11">
        <v>1327.953368685186</v>
      </c>
      <c r="O145" s="13"/>
    </row>
    <row r="146" spans="1:15" ht="16.899999999999999" customHeight="1" x14ac:dyDescent="0.25">
      <c r="A146" s="7"/>
      <c r="B146" s="8">
        <v>15</v>
      </c>
      <c r="C146" s="11">
        <v>8956.5516237929678</v>
      </c>
      <c r="D146" s="11">
        <f t="shared" si="10"/>
        <v>2158.585642908864</v>
      </c>
      <c r="E146" s="11">
        <f t="shared" si="8"/>
        <v>11115.137266701831</v>
      </c>
      <c r="F146" s="11">
        <v>1580.3778244191469</v>
      </c>
      <c r="G146" s="13"/>
      <c r="H146" s="14"/>
      <c r="I146" s="7"/>
      <c r="J146" s="8">
        <v>15</v>
      </c>
      <c r="K146" s="11">
        <v>7257.6152882357674</v>
      </c>
      <c r="L146" s="12">
        <f t="shared" si="11"/>
        <v>2110.3220600205118</v>
      </c>
      <c r="M146" s="11">
        <f t="shared" si="9"/>
        <v>9367.9373482562787</v>
      </c>
      <c r="N146" s="11">
        <v>1335.76983583677</v>
      </c>
      <c r="O146" s="13"/>
    </row>
    <row r="147" spans="1:15" ht="16.899999999999999" customHeight="1" x14ac:dyDescent="0.25">
      <c r="A147" s="7"/>
      <c r="B147" s="8">
        <v>16</v>
      </c>
      <c r="C147" s="11">
        <v>9023.8362311417659</v>
      </c>
      <c r="D147" s="11">
        <f t="shared" si="10"/>
        <v>2158.585642908864</v>
      </c>
      <c r="E147" s="11">
        <f t="shared" si="8"/>
        <v>11182.421874050629</v>
      </c>
      <c r="F147" s="11">
        <v>1589.7976694479789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99999999999999" customHeight="1" x14ac:dyDescent="0.25">
      <c r="A148" s="7"/>
      <c r="B148" s="8">
        <v>17</v>
      </c>
      <c r="C148" s="11">
        <v>9091.1208384905658</v>
      </c>
      <c r="D148" s="11">
        <f t="shared" si="10"/>
        <v>2158.585642908864</v>
      </c>
      <c r="E148" s="11">
        <f t="shared" si="8"/>
        <v>11249.706481399429</v>
      </c>
      <c r="F148" s="11">
        <v>1599.2175144768109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99999999999999" customHeight="1" x14ac:dyDescent="0.25">
      <c r="A149" s="7"/>
      <c r="B149" s="8">
        <v>18</v>
      </c>
      <c r="C149" s="11">
        <v>9158.4054458393657</v>
      </c>
      <c r="D149" s="11">
        <f t="shared" si="10"/>
        <v>2158.585642908864</v>
      </c>
      <c r="E149" s="11">
        <f t="shared" si="8"/>
        <v>11316.991088748229</v>
      </c>
      <c r="F149" s="11">
        <v>1608.637359505643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19</v>
      </c>
      <c r="C150" s="11">
        <v>9225.6900531881656</v>
      </c>
      <c r="D150" s="11">
        <f t="shared" si="10"/>
        <v>2158.585642908864</v>
      </c>
      <c r="E150" s="11">
        <f t="shared" si="8"/>
        <v>11384.275696097029</v>
      </c>
      <c r="F150" s="11">
        <v>1618.057204534475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20</v>
      </c>
      <c r="C151" s="11">
        <v>9292.9746605369655</v>
      </c>
      <c r="D151" s="11">
        <f t="shared" si="10"/>
        <v>2158.585642908864</v>
      </c>
      <c r="E151" s="11">
        <f t="shared" si="8"/>
        <v>11451.560303445829</v>
      </c>
      <c r="F151" s="11">
        <v>1627.477049563307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21</v>
      </c>
      <c r="C152" s="11">
        <v>9360.1399689365662</v>
      </c>
      <c r="D152" s="11">
        <f t="shared" si="10"/>
        <v>2158.585642908864</v>
      </c>
      <c r="E152" s="11">
        <f t="shared" si="8"/>
        <v>11518.72561184543</v>
      </c>
      <c r="F152" s="11">
        <v>1636.880192739251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22</v>
      </c>
      <c r="C153" s="11">
        <v>9427.4245762853661</v>
      </c>
      <c r="D153" s="11">
        <f t="shared" si="10"/>
        <v>2158.585642908864</v>
      </c>
      <c r="E153" s="11">
        <f t="shared" si="8"/>
        <v>11586.01021919423</v>
      </c>
      <c r="F153" s="11">
        <v>1646.300037768083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23</v>
      </c>
      <c r="C154" s="11">
        <v>9494.709183634166</v>
      </c>
      <c r="D154" s="11">
        <f t="shared" si="10"/>
        <v>2158.585642908864</v>
      </c>
      <c r="E154" s="11">
        <f t="shared" si="8"/>
        <v>11653.29482654303</v>
      </c>
      <c r="F154" s="11">
        <v>1655.719882796915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24</v>
      </c>
      <c r="C155" s="11">
        <v>9561.9937909829678</v>
      </c>
      <c r="D155" s="11">
        <f t="shared" si="10"/>
        <v>2158.585642908864</v>
      </c>
      <c r="E155" s="11">
        <f t="shared" si="8"/>
        <v>11720.579433891831</v>
      </c>
      <c r="F155" s="11">
        <v>1665.1397278257471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25</v>
      </c>
      <c r="C156" s="11">
        <v>9629.2783983317677</v>
      </c>
      <c r="D156" s="11">
        <f t="shared" si="10"/>
        <v>2158.585642908864</v>
      </c>
      <c r="E156" s="11">
        <f t="shared" si="8"/>
        <v>11787.864041240631</v>
      </c>
      <c r="F156" s="11">
        <v>1674.5595728545791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39"/>
      <c r="B157" s="8">
        <v>26</v>
      </c>
      <c r="C157" s="11">
        <v>9696.5630056805658</v>
      </c>
      <c r="D157" s="11">
        <f t="shared" si="10"/>
        <v>2158.585642908864</v>
      </c>
      <c r="E157" s="11">
        <f t="shared" si="8"/>
        <v>11855.148648589429</v>
      </c>
      <c r="F157" s="11">
        <v>1683.9794178834111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99999999999999" customHeight="1" x14ac:dyDescent="0.25">
      <c r="A158" s="7"/>
      <c r="B158" s="8">
        <v>27</v>
      </c>
      <c r="C158" s="11">
        <v>9763.8476130293639</v>
      </c>
      <c r="D158" s="11">
        <f t="shared" si="10"/>
        <v>2158.585642908864</v>
      </c>
      <c r="E158" s="11">
        <f t="shared" si="8"/>
        <v>11922.433255938227</v>
      </c>
      <c r="F158" s="11">
        <v>1693.3992629122431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99999999999999" customHeight="1" x14ac:dyDescent="0.25">
      <c r="A159" s="7"/>
      <c r="B159" s="8">
        <v>28</v>
      </c>
      <c r="C159" s="11">
        <v>9831.1322203781619</v>
      </c>
      <c r="D159" s="11">
        <f t="shared" si="10"/>
        <v>2158.585642908864</v>
      </c>
      <c r="E159" s="11">
        <f t="shared" si="8"/>
        <v>11989.717863287025</v>
      </c>
      <c r="F159" s="11">
        <v>1702.819107941074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29</v>
      </c>
      <c r="C160" s="11">
        <v>9898.41682772696</v>
      </c>
      <c r="D160" s="11">
        <f t="shared" si="10"/>
        <v>2158.585642908864</v>
      </c>
      <c r="E160" s="11">
        <f t="shared" si="8"/>
        <v>12057.002470635824</v>
      </c>
      <c r="F160" s="11">
        <v>1712.238952969906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42"/>
      <c r="B161" s="8">
        <v>30</v>
      </c>
      <c r="C161" s="11">
        <v>9965.5821361265607</v>
      </c>
      <c r="D161" s="11">
        <f t="shared" si="10"/>
        <v>2158.585642908864</v>
      </c>
      <c r="E161" s="11">
        <f t="shared" si="8"/>
        <v>12124.167779035424</v>
      </c>
      <c r="F161" s="11">
        <v>1721.64209614585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8"/>
    </row>
    <row r="163" spans="1:15" x14ac:dyDescent="0.25">
      <c r="A163" s="84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8"/>
    </row>
    <row r="164" spans="1:15" ht="25.15" customHeight="1" x14ac:dyDescent="0.4">
      <c r="A164" s="1"/>
      <c r="B164" s="2" t="s">
        <v>26</v>
      </c>
      <c r="C164" s="25"/>
      <c r="D164" s="26"/>
      <c r="E164" s="25"/>
      <c r="F164" s="4" t="str">
        <f>$F$5</f>
        <v>מעודכן לספטמבר 2021</v>
      </c>
      <c r="G164" s="25"/>
      <c r="H164" s="1"/>
      <c r="I164" s="6"/>
      <c r="J164" s="2" t="s">
        <v>27</v>
      </c>
      <c r="K164" s="43"/>
      <c r="L164" s="43"/>
      <c r="M164" s="43"/>
      <c r="N164" s="4" t="str">
        <f>$F$20</f>
        <v>מעודכן לספטמבר 2021</v>
      </c>
      <c r="O164" s="40"/>
    </row>
    <row r="165" spans="1:15" ht="33.6" customHeight="1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30"/>
      <c r="H165" s="1"/>
      <c r="I165" s="6"/>
      <c r="J165" s="29" t="s">
        <v>28</v>
      </c>
      <c r="K165" s="90" t="s">
        <v>29</v>
      </c>
      <c r="L165" s="91"/>
      <c r="M165" s="92"/>
      <c r="N165" s="44" t="s">
        <v>30</v>
      </c>
      <c r="O165" s="13"/>
    </row>
    <row r="166" spans="1:15" ht="16.899999999999999" customHeight="1" x14ac:dyDescent="0.25">
      <c r="A166" s="1"/>
      <c r="B166" s="31">
        <v>0</v>
      </c>
      <c r="C166" s="9">
        <v>4073.5617928216111</v>
      </c>
      <c r="D166" s="9">
        <v>1217.2906879520399</v>
      </c>
      <c r="E166" s="9">
        <v>5290.8524807736503</v>
      </c>
      <c r="F166" s="9">
        <v>768.24035805110987</v>
      </c>
      <c r="G166" s="34"/>
      <c r="H166" s="1"/>
      <c r="I166" s="6"/>
      <c r="J166" s="45">
        <v>1</v>
      </c>
      <c r="K166" s="96"/>
      <c r="L166" s="91"/>
      <c r="M166" s="92"/>
      <c r="N166" s="11">
        <v>235.05217669317369</v>
      </c>
      <c r="O166" s="13"/>
    </row>
    <row r="167" spans="1:15" ht="16.899999999999999" customHeight="1" x14ac:dyDescent="0.25">
      <c r="A167" s="1"/>
      <c r="B167" s="31">
        <v>1</v>
      </c>
      <c r="C167" s="11">
        <v>4105.8023338429111</v>
      </c>
      <c r="D167" s="11">
        <v>1217.2906879520399</v>
      </c>
      <c r="E167" s="11">
        <v>5323.0930217949508</v>
      </c>
      <c r="F167" s="11">
        <v>772.75403379409192</v>
      </c>
      <c r="G167" s="24"/>
      <c r="H167" s="1"/>
      <c r="I167" s="6"/>
      <c r="J167" s="46" t="s">
        <v>31</v>
      </c>
      <c r="K167" s="96" t="s">
        <v>32</v>
      </c>
      <c r="L167" s="91"/>
      <c r="M167" s="92"/>
      <c r="N167" s="11">
        <v>358.70668812846043</v>
      </c>
      <c r="O167" s="13"/>
    </row>
    <row r="168" spans="1:15" ht="16.899999999999999" customHeight="1" x14ac:dyDescent="0.25">
      <c r="A168" s="1"/>
      <c r="B168" s="31">
        <v>2</v>
      </c>
      <c r="C168" s="11">
        <v>4138.0428748642116</v>
      </c>
      <c r="D168" s="11">
        <v>1217.2906879520399</v>
      </c>
      <c r="E168" s="11">
        <v>5355.3335628162513</v>
      </c>
      <c r="F168" s="11">
        <v>777.26770953707376</v>
      </c>
      <c r="G168" s="24"/>
      <c r="H168" s="1"/>
      <c r="I168" s="6"/>
      <c r="J168" s="46" t="s">
        <v>33</v>
      </c>
      <c r="K168" s="96" t="s">
        <v>34</v>
      </c>
      <c r="L168" s="91"/>
      <c r="M168" s="92"/>
      <c r="N168" s="11">
        <v>464.05350527345382</v>
      </c>
      <c r="O168" s="13"/>
    </row>
    <row r="169" spans="1:15" ht="16.899999999999999" customHeight="1" x14ac:dyDescent="0.25">
      <c r="A169" s="1"/>
      <c r="B169" s="31">
        <v>3</v>
      </c>
      <c r="C169" s="11">
        <v>4170.2834158855112</v>
      </c>
      <c r="D169" s="11">
        <v>1217.2906879520399</v>
      </c>
      <c r="E169" s="11">
        <v>5387.5741038375509</v>
      </c>
      <c r="F169" s="11">
        <v>781.78138528005582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99999999999999" customHeight="1" x14ac:dyDescent="0.25">
      <c r="A170" s="1"/>
      <c r="B170" s="31">
        <v>4</v>
      </c>
      <c r="C170" s="11">
        <v>4202.5239569068117</v>
      </c>
      <c r="D170" s="11">
        <v>1217.2906879520399</v>
      </c>
      <c r="E170" s="11">
        <v>5419.8146448588514</v>
      </c>
      <c r="F170" s="11">
        <v>786.29506102303787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5</v>
      </c>
      <c r="C171" s="11">
        <v>4234.7644979281113</v>
      </c>
      <c r="D171" s="11">
        <v>1217.2906879520399</v>
      </c>
      <c r="E171" s="11">
        <v>5452.0551858801509</v>
      </c>
      <c r="F171" s="11">
        <v>790.80873676601982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6</v>
      </c>
      <c r="C172" s="11">
        <v>4267.0050389494118</v>
      </c>
      <c r="D172" s="11">
        <v>1217.2906879520399</v>
      </c>
      <c r="E172" s="11">
        <v>5484.2957269014514</v>
      </c>
      <c r="F172" s="11">
        <v>795.32241250900188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7</v>
      </c>
      <c r="C173" s="11">
        <v>4299.2455799707122</v>
      </c>
      <c r="D173" s="11">
        <v>1217.2906879520399</v>
      </c>
      <c r="E173" s="11">
        <v>5516.5362679227519</v>
      </c>
      <c r="F173" s="11">
        <v>799.83608825198382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99999999999999" customHeight="1" x14ac:dyDescent="0.25">
      <c r="A174" s="1"/>
      <c r="B174" s="31">
        <v>8</v>
      </c>
      <c r="C174" s="11">
        <v>4331.4861209920118</v>
      </c>
      <c r="D174" s="11">
        <v>1217.2906879520399</v>
      </c>
      <c r="E174" s="11">
        <v>5548.7768089440506</v>
      </c>
      <c r="F174" s="11">
        <v>804.34976399496577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9</v>
      </c>
      <c r="C175" s="11">
        <v>4363.7266620133123</v>
      </c>
      <c r="D175" s="11">
        <v>1217.2906879520399</v>
      </c>
      <c r="E175" s="11">
        <v>5581.017349965352</v>
      </c>
      <c r="F175" s="11">
        <v>808.86343973794783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10</v>
      </c>
      <c r="C176" s="11">
        <v>4395.9672030346119</v>
      </c>
      <c r="D176" s="11">
        <v>1217.2906879520399</v>
      </c>
      <c r="E176" s="11">
        <v>5613.2578909866515</v>
      </c>
      <c r="F176" s="11">
        <v>813.37711548092989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11</v>
      </c>
      <c r="C177" s="11">
        <v>4428.2077440559106</v>
      </c>
      <c r="D177" s="11">
        <v>1217.2906879520399</v>
      </c>
      <c r="E177" s="11">
        <v>5645.4984320079511</v>
      </c>
      <c r="F177" s="11">
        <v>817.89079122391172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12</v>
      </c>
      <c r="C178" s="11">
        <v>4460.4482850772129</v>
      </c>
      <c r="D178" s="11">
        <v>1217.2906879520399</v>
      </c>
      <c r="E178" s="11">
        <v>5677.7389730292534</v>
      </c>
      <c r="F178" s="11">
        <v>822.40446696689389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13</v>
      </c>
      <c r="C179" s="11">
        <v>4492.6888260985124</v>
      </c>
      <c r="D179" s="11">
        <v>1217.2906879520399</v>
      </c>
      <c r="E179" s="11">
        <v>5709.9795140505521</v>
      </c>
      <c r="F179" s="11">
        <v>826.91814270987584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14</v>
      </c>
      <c r="C180" s="11">
        <v>4524.929367119812</v>
      </c>
      <c r="D180" s="11">
        <v>1217.2906879520399</v>
      </c>
      <c r="E180" s="11">
        <v>5742.2200550718517</v>
      </c>
      <c r="F180" s="11">
        <v>831.4318184528579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15</v>
      </c>
      <c r="C181" s="11">
        <v>4557.1699081411134</v>
      </c>
      <c r="D181" s="11">
        <v>1217.2906879520399</v>
      </c>
      <c r="E181" s="11">
        <v>5774.4605960931522</v>
      </c>
      <c r="F181" s="11">
        <v>835.94549419583984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76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8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82" t="s">
        <v>14</v>
      </c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1:15" x14ac:dyDescent="0.25">
      <c r="A185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</row>
  </sheetData>
  <mergeCells count="29">
    <mergeCell ref="A1:O1"/>
    <mergeCell ref="A79:O79"/>
    <mergeCell ref="A78:O78"/>
    <mergeCell ref="A185:O185"/>
    <mergeCell ref="K166:M166"/>
    <mergeCell ref="A4:O4"/>
    <mergeCell ref="A106:O106"/>
    <mergeCell ref="A184:O184"/>
    <mergeCell ref="K168:M168"/>
    <mergeCell ref="A19:O19"/>
    <mergeCell ref="K167:M167"/>
    <mergeCell ref="A127:O127"/>
    <mergeCell ref="A48:O48"/>
    <mergeCell ref="A77:O77"/>
    <mergeCell ref="A73:O73"/>
    <mergeCell ref="A182:O182"/>
    <mergeCell ref="A2:O2"/>
    <mergeCell ref="A162:O162"/>
    <mergeCell ref="A76:O76"/>
    <mergeCell ref="K165:M165"/>
    <mergeCell ref="A183:O183"/>
    <mergeCell ref="A128:O128"/>
    <mergeCell ref="A75:O75"/>
    <mergeCell ref="A74:O74"/>
    <mergeCell ref="A107:O107"/>
    <mergeCell ref="A49:O49"/>
    <mergeCell ref="A18:O18"/>
    <mergeCell ref="A163:O163"/>
    <mergeCell ref="A3:O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113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25">
      <c r="A3" s="8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x14ac:dyDescent="0.25">
      <c r="A4" s="8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114</v>
      </c>
      <c r="G5" s="5"/>
      <c r="H5" s="1"/>
      <c r="I5" s="1"/>
      <c r="J5" s="2" t="s">
        <v>4</v>
      </c>
      <c r="K5" s="3"/>
      <c r="L5" s="3"/>
      <c r="M5" s="4"/>
      <c r="N5" s="4" t="str">
        <f>$F$5</f>
        <v>מעודכן לינואר 2022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51"/>
      <c r="H6" s="52"/>
      <c r="I6" s="53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7362.6402294480386</v>
      </c>
      <c r="D7" s="9">
        <v>2323.8921364286839</v>
      </c>
      <c r="E7" s="9">
        <v>9686.5323658767229</v>
      </c>
      <c r="F7" s="9">
        <v>1356.1145312227411</v>
      </c>
      <c r="G7" s="10"/>
      <c r="H7" s="14"/>
      <c r="I7" s="15"/>
      <c r="J7" s="8">
        <v>0</v>
      </c>
      <c r="K7" s="9">
        <v>6242.9897664687414</v>
      </c>
      <c r="L7" s="9">
        <v>2289.6994351222552</v>
      </c>
      <c r="M7" s="9">
        <v>8532.6892015909962</v>
      </c>
      <c r="N7" s="9">
        <v>1194.576488222739</v>
      </c>
      <c r="O7" s="14"/>
    </row>
    <row r="8" spans="1:15" ht="18.75" customHeight="1" x14ac:dyDescent="0.25">
      <c r="A8" s="14"/>
      <c r="B8" s="8">
        <v>1</v>
      </c>
      <c r="C8" s="11">
        <v>7435.6440284214877</v>
      </c>
      <c r="D8" s="12">
        <v>2323.8921364286839</v>
      </c>
      <c r="E8" s="12">
        <v>9759.5361648501712</v>
      </c>
      <c r="F8" s="11">
        <v>1366.3350630790239</v>
      </c>
      <c r="G8" s="10"/>
      <c r="H8" s="16"/>
      <c r="I8" s="15"/>
      <c r="J8" s="8">
        <v>1</v>
      </c>
      <c r="K8" s="11">
        <v>6303.6968262534001</v>
      </c>
      <c r="L8" s="12">
        <v>2289.6994351222552</v>
      </c>
      <c r="M8" s="12">
        <v>8593.3962613756557</v>
      </c>
      <c r="N8" s="11">
        <v>1203.0754765925919</v>
      </c>
      <c r="O8" s="14"/>
    </row>
    <row r="9" spans="1:15" ht="18.75" customHeight="1" x14ac:dyDescent="0.25">
      <c r="A9" s="14"/>
      <c r="B9" s="8">
        <v>2</v>
      </c>
      <c r="C9" s="11">
        <v>7508.5183880350542</v>
      </c>
      <c r="D9" s="12">
        <v>2323.8921364286839</v>
      </c>
      <c r="E9" s="12">
        <v>9832.4105244637376</v>
      </c>
      <c r="F9" s="11">
        <v>1376.5374734249231</v>
      </c>
      <c r="G9" s="13"/>
      <c r="H9" s="14"/>
      <c r="I9" s="7"/>
      <c r="J9" s="8">
        <v>2</v>
      </c>
      <c r="K9" s="11">
        <v>6364.2744466781751</v>
      </c>
      <c r="L9" s="12">
        <v>2289.6994351222552</v>
      </c>
      <c r="M9" s="12">
        <v>8653.9738818004298</v>
      </c>
      <c r="N9" s="11">
        <v>1211.55634345206</v>
      </c>
      <c r="O9" s="14"/>
    </row>
    <row r="10" spans="1:15" ht="18.75" customHeight="1" x14ac:dyDescent="0.25">
      <c r="A10" s="14"/>
      <c r="B10" s="8">
        <v>3</v>
      </c>
      <c r="C10" s="11">
        <v>7581.5221870085024</v>
      </c>
      <c r="D10" s="12">
        <v>2323.8921364286839</v>
      </c>
      <c r="E10" s="12">
        <v>9905.4143234371859</v>
      </c>
      <c r="F10" s="11">
        <v>1386.7580052812059</v>
      </c>
      <c r="G10" s="13"/>
      <c r="H10" s="14"/>
      <c r="I10" s="7"/>
      <c r="J10" s="8">
        <v>3</v>
      </c>
      <c r="K10" s="11">
        <v>6424.981506462831</v>
      </c>
      <c r="L10" s="12">
        <v>2289.6994351222552</v>
      </c>
      <c r="M10" s="12">
        <v>8714.6809415850857</v>
      </c>
      <c r="N10" s="11">
        <v>1220.055331821912</v>
      </c>
      <c r="O10" s="14"/>
    </row>
    <row r="11" spans="1:15" ht="18.75" customHeight="1" x14ac:dyDescent="0.25">
      <c r="A11" s="14"/>
      <c r="B11" s="8">
        <v>4</v>
      </c>
      <c r="C11" s="11">
        <v>7654.5259859819507</v>
      </c>
      <c r="D11" s="12">
        <v>2323.8921364286839</v>
      </c>
      <c r="E11" s="12">
        <v>9978.4181224106342</v>
      </c>
      <c r="F11" s="11">
        <v>1396.978537137489</v>
      </c>
      <c r="G11" s="13"/>
      <c r="H11" s="14"/>
      <c r="I11" s="7"/>
      <c r="J11" s="8">
        <v>4</v>
      </c>
      <c r="K11" s="11">
        <v>6485.6885662474897</v>
      </c>
      <c r="L11" s="12">
        <v>2289.6994351222552</v>
      </c>
      <c r="M11" s="12">
        <v>8775.3880013697453</v>
      </c>
      <c r="N11" s="11">
        <v>1228.5543201917651</v>
      </c>
      <c r="O11" s="14"/>
    </row>
    <row r="12" spans="1:15" ht="18.75" customHeight="1" x14ac:dyDescent="0.25">
      <c r="A12" s="14"/>
      <c r="B12" s="8">
        <v>5</v>
      </c>
      <c r="C12" s="11">
        <v>7727.5297849553981</v>
      </c>
      <c r="D12" s="12">
        <v>2323.8921364286839</v>
      </c>
      <c r="E12" s="12">
        <v>10051.421921384081</v>
      </c>
      <c r="F12" s="11">
        <v>1407.199068993772</v>
      </c>
      <c r="G12" s="13"/>
      <c r="H12" s="14"/>
      <c r="I12" s="7"/>
      <c r="J12" s="8">
        <v>5</v>
      </c>
      <c r="K12" s="11">
        <v>6546.2661866722656</v>
      </c>
      <c r="L12" s="12">
        <v>2289.6994351222552</v>
      </c>
      <c r="M12" s="12">
        <v>8835.9656217945212</v>
      </c>
      <c r="N12" s="11">
        <v>1237.0351870512329</v>
      </c>
      <c r="O12" s="14"/>
    </row>
    <row r="13" spans="1:15" ht="18.75" customHeight="1" x14ac:dyDescent="0.25">
      <c r="A13" s="14"/>
      <c r="B13" s="8">
        <v>6</v>
      </c>
      <c r="C13" s="11">
        <v>7800.5335839288446</v>
      </c>
      <c r="D13" s="12">
        <v>2323.8921364286839</v>
      </c>
      <c r="E13" s="12">
        <v>10124.425720357531</v>
      </c>
      <c r="F13" s="11">
        <v>1417.4196008500539</v>
      </c>
      <c r="G13" s="13"/>
      <c r="H13" s="14"/>
      <c r="I13" s="7"/>
      <c r="J13" s="8">
        <v>6</v>
      </c>
      <c r="K13" s="11">
        <v>6606.9732464569242</v>
      </c>
      <c r="L13" s="12">
        <v>2289.6994351222552</v>
      </c>
      <c r="M13" s="12">
        <v>8896.672681579179</v>
      </c>
      <c r="N13" s="11">
        <v>1245.5341754210849</v>
      </c>
      <c r="O13" s="14"/>
    </row>
    <row r="14" spans="1:15" ht="18.75" customHeight="1" x14ac:dyDescent="0.25">
      <c r="A14" s="14"/>
      <c r="B14" s="8">
        <v>7</v>
      </c>
      <c r="C14" s="11">
        <v>7873.5373829022938</v>
      </c>
      <c r="D14" s="12">
        <v>2323.8921364286839</v>
      </c>
      <c r="E14" s="12">
        <v>10197.429519330981</v>
      </c>
      <c r="F14" s="11">
        <v>1427.640132706337</v>
      </c>
      <c r="G14" s="13"/>
      <c r="H14" s="14"/>
      <c r="I14" s="7"/>
      <c r="J14" s="8">
        <v>7</v>
      </c>
      <c r="K14" s="11">
        <v>6667.5508668817019</v>
      </c>
      <c r="L14" s="12">
        <v>2289.6994351222552</v>
      </c>
      <c r="M14" s="12">
        <v>8957.2503020039567</v>
      </c>
      <c r="N14" s="11">
        <v>1254.0150422805541</v>
      </c>
      <c r="O14" s="14"/>
    </row>
    <row r="15" spans="1:15" ht="18.75" customHeight="1" x14ac:dyDescent="0.25">
      <c r="A15" s="14"/>
      <c r="B15" s="8">
        <v>8</v>
      </c>
      <c r="C15" s="11">
        <v>7946.5411818757402</v>
      </c>
      <c r="D15" s="12">
        <v>2323.8921364286839</v>
      </c>
      <c r="E15" s="12">
        <v>10270.43331830442</v>
      </c>
      <c r="F15" s="11">
        <v>1437.8606645626201</v>
      </c>
      <c r="G15" s="13"/>
      <c r="H15" s="14"/>
      <c r="I15" s="7"/>
      <c r="J15" s="8">
        <v>8</v>
      </c>
      <c r="K15" s="11">
        <v>6728.257926666357</v>
      </c>
      <c r="L15" s="12">
        <v>2289.6994351222552</v>
      </c>
      <c r="M15" s="12">
        <v>9017.9573617886126</v>
      </c>
      <c r="N15" s="11">
        <v>1262.5140306504061</v>
      </c>
      <c r="O15" s="14"/>
    </row>
    <row r="16" spans="1:15" ht="18.75" customHeight="1" x14ac:dyDescent="0.25">
      <c r="A16" s="14"/>
      <c r="B16" s="8">
        <v>9</v>
      </c>
      <c r="C16" s="11">
        <v>8019.5449808491903</v>
      </c>
      <c r="D16" s="12">
        <v>2323.8921364286839</v>
      </c>
      <c r="E16" s="12">
        <v>10343.43711727787</v>
      </c>
      <c r="F16" s="11">
        <v>1448.081196418902</v>
      </c>
      <c r="G16" s="13"/>
      <c r="H16" s="14"/>
      <c r="I16" s="7"/>
      <c r="J16" s="8">
        <v>9</v>
      </c>
      <c r="K16" s="11">
        <v>6788.9649864510156</v>
      </c>
      <c r="L16" s="12">
        <v>2289.6994351222552</v>
      </c>
      <c r="M16" s="12">
        <v>9078.6644215732704</v>
      </c>
      <c r="N16" s="11">
        <v>1271.0130190202581</v>
      </c>
      <c r="O16" s="14"/>
    </row>
    <row r="17" spans="1:15" ht="18.75" customHeight="1" x14ac:dyDescent="0.25">
      <c r="A17" s="14"/>
      <c r="B17" s="8">
        <v>10</v>
      </c>
      <c r="C17" s="11">
        <v>8092.5487798226377</v>
      </c>
      <c r="D17" s="12">
        <v>2323.8921364286839</v>
      </c>
      <c r="E17" s="12">
        <v>10416.44091625132</v>
      </c>
      <c r="F17" s="11">
        <v>1458.301728275185</v>
      </c>
      <c r="G17" s="13"/>
      <c r="H17" s="14"/>
      <c r="I17" s="7"/>
      <c r="J17" s="8">
        <v>10</v>
      </c>
      <c r="K17" s="11">
        <v>6849.5426068757924</v>
      </c>
      <c r="L17" s="12">
        <v>2289.6994351222552</v>
      </c>
      <c r="M17" s="12">
        <v>9139.2420419980463</v>
      </c>
      <c r="N17" s="11">
        <v>1279.493885879727</v>
      </c>
      <c r="O17" s="14"/>
    </row>
    <row r="18" spans="1:15" x14ac:dyDescent="0.25">
      <c r="A18" s="86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8"/>
    </row>
    <row r="19" spans="1:15" x14ac:dyDescent="0.25">
      <c r="A19" s="86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8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לינואר 2022</v>
      </c>
      <c r="G20" s="5"/>
      <c r="H20" s="1"/>
      <c r="I20" s="1"/>
      <c r="J20" s="2" t="s">
        <v>11</v>
      </c>
      <c r="K20" s="3"/>
      <c r="L20" s="3"/>
      <c r="M20" s="4"/>
      <c r="N20" s="4" t="str">
        <f>$F$20</f>
        <v>מעודכן לינואר 2022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7836.8745496649553</v>
      </c>
      <c r="D22" s="9">
        <v>2158.585642908864</v>
      </c>
      <c r="E22" s="9">
        <f t="shared" ref="E22:E47" si="0">SUM($C22:$D22)</f>
        <v>9995.4601925738189</v>
      </c>
      <c r="F22" s="9">
        <v>1419.5876888463699</v>
      </c>
      <c r="G22" s="10"/>
      <c r="H22" s="14"/>
      <c r="I22" s="15"/>
      <c r="J22" s="8">
        <v>0</v>
      </c>
      <c r="K22" s="9">
        <v>7340.3523230945557</v>
      </c>
      <c r="L22" s="9">
        <v>2141.8360704411839</v>
      </c>
      <c r="M22" s="9">
        <f t="shared" ref="M22:M47" si="1">SUM($K22:$L22)</f>
        <v>9482.18839353574</v>
      </c>
      <c r="N22" s="9">
        <v>1347.729636981039</v>
      </c>
      <c r="O22" s="10"/>
    </row>
    <row r="23" spans="1:15" ht="16.899999999999999" customHeight="1" x14ac:dyDescent="0.25">
      <c r="A23" s="7"/>
      <c r="B23" s="8">
        <v>1</v>
      </c>
      <c r="C23" s="11">
        <v>7904.1591570137552</v>
      </c>
      <c r="D23" s="12">
        <f t="shared" ref="D23:D47" si="2">$D$22</f>
        <v>2158.585642908864</v>
      </c>
      <c r="E23" s="12">
        <f t="shared" si="0"/>
        <v>10062.744799922619</v>
      </c>
      <c r="F23" s="11">
        <v>1429.0075338752019</v>
      </c>
      <c r="G23" s="10"/>
      <c r="H23" s="16"/>
      <c r="I23" s="15"/>
      <c r="J23" s="8">
        <v>1</v>
      </c>
      <c r="K23" s="11">
        <v>7407.6369304433556</v>
      </c>
      <c r="L23" s="12">
        <f t="shared" ref="L23:L47" si="3">$L$22</f>
        <v>2141.8360704411839</v>
      </c>
      <c r="M23" s="12">
        <f t="shared" si="1"/>
        <v>9549.4730008845399</v>
      </c>
      <c r="N23" s="11">
        <v>1357.149482009871</v>
      </c>
      <c r="O23" s="13"/>
    </row>
    <row r="24" spans="1:15" ht="16.899999999999999" customHeight="1" x14ac:dyDescent="0.25">
      <c r="A24" s="7"/>
      <c r="B24" s="8">
        <v>2</v>
      </c>
      <c r="C24" s="11">
        <v>7971.4437643625552</v>
      </c>
      <c r="D24" s="12">
        <f t="shared" si="2"/>
        <v>2158.585642908864</v>
      </c>
      <c r="E24" s="12">
        <f t="shared" si="0"/>
        <v>10130.029407271419</v>
      </c>
      <c r="F24" s="11">
        <v>1438.427378904034</v>
      </c>
      <c r="G24" s="13"/>
      <c r="H24" s="14"/>
      <c r="I24" s="7"/>
      <c r="J24" s="8">
        <v>2</v>
      </c>
      <c r="K24" s="11">
        <v>7474.8022388429563</v>
      </c>
      <c r="L24" s="12">
        <f t="shared" si="3"/>
        <v>2141.8360704411839</v>
      </c>
      <c r="M24" s="12">
        <f t="shared" si="1"/>
        <v>9616.6383092841406</v>
      </c>
      <c r="N24" s="11">
        <v>1366.552625185815</v>
      </c>
      <c r="O24" s="13"/>
    </row>
    <row r="25" spans="1:15" ht="16.899999999999999" customHeight="1" x14ac:dyDescent="0.25">
      <c r="A25" s="7"/>
      <c r="B25" s="8">
        <v>3</v>
      </c>
      <c r="C25" s="11">
        <v>8038.609072762154</v>
      </c>
      <c r="D25" s="12">
        <f t="shared" si="2"/>
        <v>2158.585642908864</v>
      </c>
      <c r="E25" s="12">
        <f t="shared" si="0"/>
        <v>10197.194715671018</v>
      </c>
      <c r="F25" s="11">
        <v>1447.830522079978</v>
      </c>
      <c r="G25" s="13"/>
      <c r="H25" s="14"/>
      <c r="I25" s="7"/>
      <c r="J25" s="8">
        <v>3</v>
      </c>
      <c r="K25" s="11">
        <v>7542.0868461917562</v>
      </c>
      <c r="L25" s="12">
        <f t="shared" si="3"/>
        <v>2141.8360704411839</v>
      </c>
      <c r="M25" s="12">
        <f t="shared" si="1"/>
        <v>9683.9229166329405</v>
      </c>
      <c r="N25" s="11">
        <v>1375.972470214647</v>
      </c>
      <c r="O25" s="13"/>
    </row>
    <row r="26" spans="1:15" ht="16.899999999999999" customHeight="1" x14ac:dyDescent="0.25">
      <c r="A26" s="7"/>
      <c r="B26" s="8">
        <v>4</v>
      </c>
      <c r="C26" s="11">
        <v>8105.8936801109558</v>
      </c>
      <c r="D26" s="12">
        <f t="shared" si="2"/>
        <v>2158.585642908864</v>
      </c>
      <c r="E26" s="12">
        <f t="shared" si="0"/>
        <v>10264.479323019819</v>
      </c>
      <c r="F26" s="11">
        <v>1457.25036710881</v>
      </c>
      <c r="G26" s="13"/>
      <c r="H26" s="14"/>
      <c r="I26" s="7"/>
      <c r="J26" s="8">
        <v>4</v>
      </c>
      <c r="K26" s="11">
        <v>7609.3714535405561</v>
      </c>
      <c r="L26" s="12">
        <f t="shared" si="3"/>
        <v>2141.8360704411839</v>
      </c>
      <c r="M26" s="12">
        <f t="shared" si="1"/>
        <v>9751.2075239817405</v>
      </c>
      <c r="N26" s="11">
        <v>1385.3923152434791</v>
      </c>
      <c r="O26" s="13"/>
    </row>
    <row r="27" spans="1:15" ht="16.899999999999999" customHeight="1" x14ac:dyDescent="0.25">
      <c r="A27" s="7"/>
      <c r="B27" s="8">
        <v>5</v>
      </c>
      <c r="C27" s="11">
        <v>8173.1782874597557</v>
      </c>
      <c r="D27" s="12">
        <f t="shared" si="2"/>
        <v>2158.585642908864</v>
      </c>
      <c r="E27" s="12">
        <f t="shared" si="0"/>
        <v>10331.763930368619</v>
      </c>
      <c r="F27" s="11">
        <v>1466.670212137642</v>
      </c>
      <c r="G27" s="13"/>
      <c r="H27" s="14"/>
      <c r="I27" s="7"/>
      <c r="J27" s="8">
        <v>5</v>
      </c>
      <c r="K27" s="11">
        <v>7676.656060889356</v>
      </c>
      <c r="L27" s="12">
        <f t="shared" si="3"/>
        <v>2141.8360704411839</v>
      </c>
      <c r="M27" s="12">
        <f t="shared" si="1"/>
        <v>9818.4921313305404</v>
      </c>
      <c r="N27" s="11">
        <v>1394.8121602723111</v>
      </c>
      <c r="O27" s="13"/>
    </row>
    <row r="28" spans="1:15" ht="16.899999999999999" customHeight="1" x14ac:dyDescent="0.25">
      <c r="A28" s="7"/>
      <c r="B28" s="8">
        <v>6</v>
      </c>
      <c r="C28" s="11">
        <v>8240.4628948085556</v>
      </c>
      <c r="D28" s="12">
        <f t="shared" si="2"/>
        <v>2158.585642908864</v>
      </c>
      <c r="E28" s="12">
        <f t="shared" si="0"/>
        <v>10399.048537717419</v>
      </c>
      <c r="F28" s="11">
        <v>1476.090057166474</v>
      </c>
      <c r="G28" s="13"/>
      <c r="H28" s="14"/>
      <c r="I28" s="7"/>
      <c r="J28" s="8">
        <v>6</v>
      </c>
      <c r="K28" s="11">
        <v>7743.9406682381541</v>
      </c>
      <c r="L28" s="12">
        <f t="shared" si="3"/>
        <v>2141.8360704411839</v>
      </c>
      <c r="M28" s="12">
        <f t="shared" si="1"/>
        <v>9885.7767386793385</v>
      </c>
      <c r="N28" s="11">
        <v>1404.2320053011431</v>
      </c>
      <c r="O28" s="13"/>
    </row>
    <row r="29" spans="1:15" ht="16.899999999999999" customHeight="1" x14ac:dyDescent="0.25">
      <c r="A29" s="7"/>
      <c r="B29" s="8">
        <v>7</v>
      </c>
      <c r="C29" s="11">
        <v>8307.7475021573555</v>
      </c>
      <c r="D29" s="12">
        <f t="shared" si="2"/>
        <v>2158.585642908864</v>
      </c>
      <c r="E29" s="12">
        <f t="shared" si="0"/>
        <v>10466.333145066219</v>
      </c>
      <c r="F29" s="11">
        <v>1485.509902195306</v>
      </c>
      <c r="G29" s="13"/>
      <c r="H29" s="14"/>
      <c r="I29" s="7"/>
      <c r="J29" s="8">
        <v>7</v>
      </c>
      <c r="K29" s="11">
        <v>7811.2252755869558</v>
      </c>
      <c r="L29" s="12">
        <f t="shared" si="3"/>
        <v>2141.8360704411839</v>
      </c>
      <c r="M29" s="12">
        <f t="shared" si="1"/>
        <v>9953.0613460281402</v>
      </c>
      <c r="N29" s="11">
        <v>1413.6518503299751</v>
      </c>
      <c r="O29" s="13"/>
    </row>
    <row r="30" spans="1:15" ht="16.899999999999999" customHeight="1" x14ac:dyDescent="0.25">
      <c r="A30" s="7"/>
      <c r="B30" s="8">
        <v>8</v>
      </c>
      <c r="C30" s="11">
        <v>8375.0321095061554</v>
      </c>
      <c r="D30" s="12">
        <f t="shared" si="2"/>
        <v>2158.585642908864</v>
      </c>
      <c r="E30" s="12">
        <f t="shared" si="0"/>
        <v>10533.617752415019</v>
      </c>
      <c r="F30" s="11">
        <v>1494.9297472241381</v>
      </c>
      <c r="G30" s="13"/>
      <c r="H30" s="14"/>
      <c r="I30" s="7"/>
      <c r="J30" s="8">
        <v>8</v>
      </c>
      <c r="K30" s="11">
        <v>7878.5098829357539</v>
      </c>
      <c r="L30" s="12">
        <f t="shared" si="3"/>
        <v>2141.8360704411839</v>
      </c>
      <c r="M30" s="12">
        <f t="shared" si="1"/>
        <v>10020.345953376938</v>
      </c>
      <c r="N30" s="11">
        <v>1423.0716953588069</v>
      </c>
      <c r="O30" s="13"/>
    </row>
    <row r="31" spans="1:15" ht="16.899999999999999" customHeight="1" x14ac:dyDescent="0.25">
      <c r="A31" s="7"/>
      <c r="B31" s="8">
        <v>9</v>
      </c>
      <c r="C31" s="11">
        <v>8442.3167168549553</v>
      </c>
      <c r="D31" s="12">
        <f t="shared" si="2"/>
        <v>2158.585642908864</v>
      </c>
      <c r="E31" s="12">
        <f t="shared" si="0"/>
        <v>10600.902359763819</v>
      </c>
      <c r="F31" s="11">
        <v>1504.3495922529701</v>
      </c>
      <c r="G31" s="13"/>
      <c r="H31" s="14"/>
      <c r="I31" s="7"/>
      <c r="J31" s="8">
        <v>9</v>
      </c>
      <c r="K31" s="11">
        <v>7945.7944902845556</v>
      </c>
      <c r="L31" s="12">
        <f t="shared" si="3"/>
        <v>2141.8360704411839</v>
      </c>
      <c r="M31" s="12">
        <f t="shared" si="1"/>
        <v>10087.63056072574</v>
      </c>
      <c r="N31" s="11">
        <v>1432.4915403876389</v>
      </c>
      <c r="O31" s="13"/>
    </row>
    <row r="32" spans="1:15" ht="16.899999999999999" customHeight="1" x14ac:dyDescent="0.25">
      <c r="A32" s="7"/>
      <c r="B32" s="8">
        <v>10</v>
      </c>
      <c r="C32" s="11">
        <v>8509.6013242037552</v>
      </c>
      <c r="D32" s="12">
        <f t="shared" si="2"/>
        <v>2158.585642908864</v>
      </c>
      <c r="E32" s="12">
        <f t="shared" si="0"/>
        <v>10668.186967112619</v>
      </c>
      <c r="F32" s="11">
        <v>1513.7694372818021</v>
      </c>
      <c r="G32" s="13"/>
      <c r="H32" s="14"/>
      <c r="I32" s="7"/>
      <c r="J32" s="8">
        <v>10</v>
      </c>
      <c r="K32" s="11">
        <v>8013.0790976333556</v>
      </c>
      <c r="L32" s="12">
        <f t="shared" si="3"/>
        <v>2141.8360704411839</v>
      </c>
      <c r="M32" s="12">
        <f t="shared" si="1"/>
        <v>10154.91516807454</v>
      </c>
      <c r="N32" s="11">
        <v>1441.9113854164709</v>
      </c>
      <c r="O32" s="13"/>
    </row>
    <row r="33" spans="1:15" ht="16.899999999999999" customHeight="1" x14ac:dyDescent="0.25">
      <c r="A33" s="7"/>
      <c r="B33" s="8">
        <v>11</v>
      </c>
      <c r="C33" s="11">
        <v>8576.8859315525569</v>
      </c>
      <c r="D33" s="12">
        <f t="shared" si="2"/>
        <v>2158.585642908864</v>
      </c>
      <c r="E33" s="12">
        <f t="shared" si="0"/>
        <v>10735.47157446142</v>
      </c>
      <c r="F33" s="11">
        <v>1523.189282310635</v>
      </c>
      <c r="G33" s="13"/>
      <c r="H33" s="14"/>
      <c r="I33" s="7"/>
      <c r="J33" s="8">
        <v>11</v>
      </c>
      <c r="K33" s="11">
        <v>8080.2444060329562</v>
      </c>
      <c r="L33" s="12">
        <f t="shared" si="3"/>
        <v>2141.8360704411839</v>
      </c>
      <c r="M33" s="12">
        <f t="shared" si="1"/>
        <v>10222.080476474141</v>
      </c>
      <c r="N33" s="11">
        <v>1451.3145285924149</v>
      </c>
      <c r="O33" s="13"/>
    </row>
    <row r="34" spans="1:15" ht="16.899999999999999" customHeight="1" x14ac:dyDescent="0.25">
      <c r="A34" s="7"/>
      <c r="B34" s="8">
        <v>12</v>
      </c>
      <c r="C34" s="11">
        <v>8644.0512399521558</v>
      </c>
      <c r="D34" s="12">
        <f t="shared" si="2"/>
        <v>2158.585642908864</v>
      </c>
      <c r="E34" s="12">
        <f t="shared" si="0"/>
        <v>10802.636882861019</v>
      </c>
      <c r="F34" s="11">
        <v>1532.5924254865779</v>
      </c>
      <c r="G34" s="13"/>
      <c r="H34" s="14"/>
      <c r="I34" s="7"/>
      <c r="J34" s="8">
        <v>12</v>
      </c>
      <c r="K34" s="11">
        <v>8147.5290133817543</v>
      </c>
      <c r="L34" s="12">
        <f t="shared" si="3"/>
        <v>2141.8360704411839</v>
      </c>
      <c r="M34" s="12">
        <f t="shared" si="1"/>
        <v>10289.365083822939</v>
      </c>
      <c r="N34" s="11">
        <v>1460.734373621247</v>
      </c>
      <c r="O34" s="13"/>
    </row>
    <row r="35" spans="1:15" ht="16.899999999999999" customHeight="1" x14ac:dyDescent="0.25">
      <c r="A35" s="7"/>
      <c r="B35" s="8">
        <v>13</v>
      </c>
      <c r="C35" s="11">
        <v>8711.3358473009557</v>
      </c>
      <c r="D35" s="12">
        <f t="shared" si="2"/>
        <v>2158.585642908864</v>
      </c>
      <c r="E35" s="12">
        <f t="shared" si="0"/>
        <v>10869.921490209819</v>
      </c>
      <c r="F35" s="11">
        <v>1542.0122705154099</v>
      </c>
      <c r="G35" s="13"/>
      <c r="H35" s="14"/>
      <c r="I35" s="7"/>
      <c r="J35" s="8">
        <v>13</v>
      </c>
      <c r="K35" s="11">
        <v>8214.8136207305561</v>
      </c>
      <c r="L35" s="12">
        <f t="shared" si="3"/>
        <v>2141.8360704411839</v>
      </c>
      <c r="M35" s="12">
        <f t="shared" si="1"/>
        <v>10356.64969117174</v>
      </c>
      <c r="N35" s="11">
        <v>1470.154218650079</v>
      </c>
      <c r="O35" s="13"/>
    </row>
    <row r="36" spans="1:15" ht="16.899999999999999" customHeight="1" x14ac:dyDescent="0.25">
      <c r="A36" s="7"/>
      <c r="B36" s="8">
        <v>14</v>
      </c>
      <c r="C36" s="11">
        <v>8778.6204546497556</v>
      </c>
      <c r="D36" s="12">
        <f t="shared" si="2"/>
        <v>2158.585642908864</v>
      </c>
      <c r="E36" s="12">
        <f t="shared" si="0"/>
        <v>10937.206097558619</v>
      </c>
      <c r="F36" s="11">
        <v>1551.4321155442419</v>
      </c>
      <c r="G36" s="13"/>
      <c r="H36" s="14"/>
      <c r="I36" s="7"/>
      <c r="J36" s="8">
        <v>14</v>
      </c>
      <c r="K36" s="11">
        <v>8282.0982280793542</v>
      </c>
      <c r="L36" s="12">
        <f t="shared" si="3"/>
        <v>2141.8360704411839</v>
      </c>
      <c r="M36" s="12">
        <f t="shared" si="1"/>
        <v>10423.934298520539</v>
      </c>
      <c r="N36" s="11">
        <v>1479.574063678911</v>
      </c>
      <c r="O36" s="13"/>
    </row>
    <row r="37" spans="1:15" ht="16.899999999999999" customHeight="1" x14ac:dyDescent="0.25">
      <c r="A37" s="7"/>
      <c r="B37" s="8">
        <v>15</v>
      </c>
      <c r="C37" s="11">
        <v>8845.9050619985574</v>
      </c>
      <c r="D37" s="12">
        <f t="shared" si="2"/>
        <v>2158.585642908864</v>
      </c>
      <c r="E37" s="12">
        <f t="shared" si="0"/>
        <v>11004.490704907421</v>
      </c>
      <c r="F37" s="11">
        <v>1560.8519605730739</v>
      </c>
      <c r="G37" s="13"/>
      <c r="H37" s="14"/>
      <c r="I37" s="7"/>
      <c r="J37" s="8">
        <v>15</v>
      </c>
      <c r="K37" s="11">
        <v>8349.3828354281541</v>
      </c>
      <c r="L37" s="12">
        <f t="shared" si="3"/>
        <v>2141.8360704411839</v>
      </c>
      <c r="M37" s="12">
        <f t="shared" si="1"/>
        <v>10491.218905869338</v>
      </c>
      <c r="N37" s="11">
        <v>1488.993908707743</v>
      </c>
      <c r="O37" s="13"/>
    </row>
    <row r="38" spans="1:15" ht="16.899999999999999" customHeight="1" x14ac:dyDescent="0.25">
      <c r="A38" s="7"/>
      <c r="B38" s="8">
        <v>16</v>
      </c>
      <c r="C38" s="11">
        <v>8913.1896693473554</v>
      </c>
      <c r="D38" s="12">
        <f t="shared" si="2"/>
        <v>2158.585642908864</v>
      </c>
      <c r="E38" s="12">
        <f t="shared" si="0"/>
        <v>11071.775312256219</v>
      </c>
      <c r="F38" s="11">
        <v>1570.271805601906</v>
      </c>
      <c r="G38" s="13"/>
      <c r="H38" s="14"/>
      <c r="I38" s="7"/>
      <c r="J38" s="8">
        <v>16</v>
      </c>
      <c r="K38" s="11">
        <v>8416.6674427769558</v>
      </c>
      <c r="L38" s="12">
        <f t="shared" si="3"/>
        <v>2141.8360704411839</v>
      </c>
      <c r="M38" s="12">
        <f t="shared" si="1"/>
        <v>10558.50351321814</v>
      </c>
      <c r="N38" s="11">
        <v>1498.413753736575</v>
      </c>
      <c r="O38" s="13"/>
    </row>
    <row r="39" spans="1:15" ht="16.899999999999999" customHeight="1" x14ac:dyDescent="0.25">
      <c r="A39" s="7"/>
      <c r="B39" s="8">
        <v>17</v>
      </c>
      <c r="C39" s="11">
        <v>8980.4742766961554</v>
      </c>
      <c r="D39" s="12">
        <f t="shared" si="2"/>
        <v>2158.585642908864</v>
      </c>
      <c r="E39" s="12">
        <f t="shared" si="0"/>
        <v>11139.059919605019</v>
      </c>
      <c r="F39" s="11">
        <v>1579.691650630738</v>
      </c>
      <c r="G39" s="13"/>
      <c r="H39" s="14"/>
      <c r="I39" s="7"/>
      <c r="J39" s="8">
        <v>17</v>
      </c>
      <c r="K39" s="11">
        <v>8483.9520501257557</v>
      </c>
      <c r="L39" s="12">
        <f t="shared" si="3"/>
        <v>2141.8360704411839</v>
      </c>
      <c r="M39" s="12">
        <f t="shared" si="1"/>
        <v>10625.78812056694</v>
      </c>
      <c r="N39" s="11">
        <v>1507.833598765407</v>
      </c>
      <c r="O39" s="13"/>
    </row>
    <row r="40" spans="1:15" ht="16.899999999999999" customHeight="1" x14ac:dyDescent="0.25">
      <c r="A40" s="7"/>
      <c r="B40" s="8">
        <v>18</v>
      </c>
      <c r="C40" s="11">
        <v>9047.7588840449553</v>
      </c>
      <c r="D40" s="12">
        <f t="shared" si="2"/>
        <v>2158.585642908864</v>
      </c>
      <c r="E40" s="12">
        <f t="shared" si="0"/>
        <v>11206.344526953819</v>
      </c>
      <c r="F40" s="11">
        <v>1589.11149565957</v>
      </c>
      <c r="G40" s="13"/>
      <c r="H40" s="14"/>
      <c r="I40" s="7"/>
      <c r="J40" s="8">
        <v>18</v>
      </c>
      <c r="K40" s="11">
        <v>8551.2366574745556</v>
      </c>
      <c r="L40" s="12">
        <f t="shared" si="3"/>
        <v>2141.8360704411839</v>
      </c>
      <c r="M40" s="12">
        <f t="shared" si="1"/>
        <v>10693.07272791574</v>
      </c>
      <c r="N40" s="11">
        <v>1517.253443794239</v>
      </c>
      <c r="O40" s="13"/>
    </row>
    <row r="41" spans="1:15" ht="16.899999999999999" customHeight="1" x14ac:dyDescent="0.25">
      <c r="A41" s="7"/>
      <c r="B41" s="8">
        <v>19</v>
      </c>
      <c r="C41" s="11">
        <v>9115.0434913937552</v>
      </c>
      <c r="D41" s="12">
        <f t="shared" si="2"/>
        <v>2158.585642908864</v>
      </c>
      <c r="E41" s="12">
        <f t="shared" si="0"/>
        <v>11273.629134302619</v>
      </c>
      <c r="F41" s="11">
        <v>1598.531340688402</v>
      </c>
      <c r="G41" s="17"/>
      <c r="H41" s="18"/>
      <c r="I41" s="19"/>
      <c r="J41" s="8">
        <v>19</v>
      </c>
      <c r="K41" s="11">
        <v>8618.5212648233555</v>
      </c>
      <c r="L41" s="12">
        <f t="shared" si="3"/>
        <v>2141.8360704411839</v>
      </c>
      <c r="M41" s="12">
        <f t="shared" si="1"/>
        <v>10760.35733526454</v>
      </c>
      <c r="N41" s="11">
        <v>1526.6732888230711</v>
      </c>
      <c r="O41" s="13"/>
    </row>
    <row r="42" spans="1:15" ht="16.899999999999999" customHeight="1" x14ac:dyDescent="0.25">
      <c r="A42" s="7"/>
      <c r="B42" s="8">
        <v>20</v>
      </c>
      <c r="C42" s="11">
        <v>9182.3280987425551</v>
      </c>
      <c r="D42" s="12">
        <f t="shared" si="2"/>
        <v>2158.585642908864</v>
      </c>
      <c r="E42" s="12">
        <f t="shared" si="0"/>
        <v>11340.913741651419</v>
      </c>
      <c r="F42" s="11">
        <v>1607.951185717234</v>
      </c>
      <c r="G42" s="17"/>
      <c r="H42" s="18"/>
      <c r="I42" s="19"/>
      <c r="J42" s="8">
        <v>20</v>
      </c>
      <c r="K42" s="11">
        <v>8685.6865732229544</v>
      </c>
      <c r="L42" s="12">
        <f t="shared" si="3"/>
        <v>2141.8360704411839</v>
      </c>
      <c r="M42" s="12">
        <f t="shared" si="1"/>
        <v>10827.522643664139</v>
      </c>
      <c r="N42" s="11">
        <v>1536.0764319990151</v>
      </c>
      <c r="O42" s="13"/>
    </row>
    <row r="43" spans="1:15" ht="16.899999999999999" customHeight="1" x14ac:dyDescent="0.25">
      <c r="A43" s="7"/>
      <c r="B43" s="8">
        <v>21</v>
      </c>
      <c r="C43" s="11">
        <v>9249.4934071421558</v>
      </c>
      <c r="D43" s="12">
        <f t="shared" si="2"/>
        <v>2158.585642908864</v>
      </c>
      <c r="E43" s="12">
        <f t="shared" si="0"/>
        <v>11408.079050051019</v>
      </c>
      <c r="F43" s="11">
        <v>1617.354328893178</v>
      </c>
      <c r="G43" s="17"/>
      <c r="H43" s="18"/>
      <c r="I43" s="19"/>
      <c r="J43" s="8">
        <v>21</v>
      </c>
      <c r="K43" s="11">
        <v>8752.9711805717561</v>
      </c>
      <c r="L43" s="12">
        <f t="shared" si="3"/>
        <v>2141.8360704411839</v>
      </c>
      <c r="M43" s="12">
        <f t="shared" si="1"/>
        <v>10894.80725101294</v>
      </c>
      <c r="N43" s="11">
        <v>1545.4962770278471</v>
      </c>
      <c r="O43" s="13"/>
    </row>
    <row r="44" spans="1:15" ht="16.899999999999999" customHeight="1" x14ac:dyDescent="0.25">
      <c r="A44" s="7"/>
      <c r="B44" s="8">
        <v>22</v>
      </c>
      <c r="C44" s="11">
        <v>9316.7780144909557</v>
      </c>
      <c r="D44" s="12">
        <f t="shared" si="2"/>
        <v>2158.585642908864</v>
      </c>
      <c r="E44" s="12">
        <f t="shared" si="0"/>
        <v>11475.363657399819</v>
      </c>
      <c r="F44" s="11">
        <v>1626.77417392201</v>
      </c>
      <c r="G44" s="17"/>
      <c r="H44" s="18"/>
      <c r="I44" s="19"/>
      <c r="J44" s="8">
        <v>22</v>
      </c>
      <c r="K44" s="11">
        <v>8820.255787920556</v>
      </c>
      <c r="L44" s="12">
        <f t="shared" si="3"/>
        <v>2141.8360704411839</v>
      </c>
      <c r="M44" s="12">
        <f t="shared" si="1"/>
        <v>10962.09185836174</v>
      </c>
      <c r="N44" s="11">
        <v>1554.9161220566789</v>
      </c>
      <c r="O44" s="13"/>
    </row>
    <row r="45" spans="1:15" ht="16.899999999999999" customHeight="1" x14ac:dyDescent="0.25">
      <c r="A45" s="7"/>
      <c r="B45" s="8">
        <v>23</v>
      </c>
      <c r="C45" s="11">
        <v>9384.0626218397556</v>
      </c>
      <c r="D45" s="12">
        <f t="shared" si="2"/>
        <v>2158.585642908864</v>
      </c>
      <c r="E45" s="12">
        <f t="shared" si="0"/>
        <v>11542.648264748619</v>
      </c>
      <c r="F45" s="11">
        <v>1636.1940189508421</v>
      </c>
      <c r="G45" s="17"/>
      <c r="H45" s="18"/>
      <c r="I45" s="19"/>
      <c r="J45" s="8">
        <v>23</v>
      </c>
      <c r="K45" s="11">
        <v>8887.5403952693559</v>
      </c>
      <c r="L45" s="12">
        <f t="shared" si="3"/>
        <v>2141.8360704411839</v>
      </c>
      <c r="M45" s="12">
        <f t="shared" si="1"/>
        <v>11029.37646571054</v>
      </c>
      <c r="N45" s="11">
        <v>1564.3359670855109</v>
      </c>
      <c r="O45" s="13"/>
    </row>
    <row r="46" spans="1:15" ht="16.899999999999999" customHeight="1" x14ac:dyDescent="0.25">
      <c r="A46" s="7"/>
      <c r="B46" s="8">
        <v>24</v>
      </c>
      <c r="C46" s="11">
        <v>9451.3472291885573</v>
      </c>
      <c r="D46" s="12">
        <f t="shared" si="2"/>
        <v>2158.585642908864</v>
      </c>
      <c r="E46" s="12">
        <f t="shared" si="0"/>
        <v>11609.932872097421</v>
      </c>
      <c r="F46" s="11">
        <v>1645.613863979675</v>
      </c>
      <c r="G46" s="17"/>
      <c r="H46" s="18"/>
      <c r="I46" s="19"/>
      <c r="J46" s="8">
        <v>24</v>
      </c>
      <c r="K46" s="11">
        <v>8954.8250026181558</v>
      </c>
      <c r="L46" s="12">
        <f t="shared" si="3"/>
        <v>2141.8360704411839</v>
      </c>
      <c r="M46" s="12">
        <f t="shared" si="1"/>
        <v>11096.66107305934</v>
      </c>
      <c r="N46" s="11">
        <v>1573.7558121143429</v>
      </c>
      <c r="O46" s="13"/>
    </row>
    <row r="47" spans="1:15" ht="16.899999999999999" customHeight="1" x14ac:dyDescent="0.25">
      <c r="A47" s="7"/>
      <c r="B47" s="8">
        <v>25</v>
      </c>
      <c r="C47" s="11">
        <v>9518.6318365373554</v>
      </c>
      <c r="D47" s="12">
        <f t="shared" si="2"/>
        <v>2158.585642908864</v>
      </c>
      <c r="E47" s="12">
        <f t="shared" si="0"/>
        <v>11677.217479446219</v>
      </c>
      <c r="F47" s="11">
        <v>1655.0337090085061</v>
      </c>
      <c r="G47" s="17"/>
      <c r="H47" s="18"/>
      <c r="I47" s="19"/>
      <c r="J47" s="8">
        <v>25</v>
      </c>
      <c r="K47" s="11">
        <v>9022.1096099669558</v>
      </c>
      <c r="L47" s="12">
        <f t="shared" si="3"/>
        <v>2141.8360704411839</v>
      </c>
      <c r="M47" s="12">
        <f t="shared" si="1"/>
        <v>11163.94568040814</v>
      </c>
      <c r="N47" s="11">
        <v>1583.1756571431749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$F$5</f>
        <v>מעודכן לינואר 2022</v>
      </c>
      <c r="G50" s="5"/>
      <c r="H50" s="1"/>
      <c r="I50" s="1"/>
      <c r="J50" s="2" t="s">
        <v>13</v>
      </c>
      <c r="K50" s="3"/>
      <c r="L50" s="3"/>
      <c r="M50" s="4"/>
      <c r="N50" s="4" t="str">
        <f>$F$5</f>
        <v>מעודכן לינואר 2022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6958.8342835529565</v>
      </c>
      <c r="D52" s="9">
        <v>2126.327207045184</v>
      </c>
      <c r="E52" s="9">
        <f t="shared" ref="E52:E72" si="4">SUM($C52:$D52)</f>
        <v>9085.1614905981405</v>
      </c>
      <c r="F52" s="9">
        <v>1292.1458705697751</v>
      </c>
      <c r="G52" s="10"/>
      <c r="H52" s="14"/>
      <c r="I52" s="7"/>
      <c r="J52" s="8">
        <v>0</v>
      </c>
      <c r="K52" s="9">
        <v>6308.4164125145562</v>
      </c>
      <c r="L52" s="9">
        <v>2110.3220600205118</v>
      </c>
      <c r="M52" s="9">
        <f t="shared" ref="M52:M67" si="5">SUM($K52:$L52)</f>
        <v>8418.7384725350676</v>
      </c>
      <c r="N52" s="9">
        <v>1198.846648040945</v>
      </c>
      <c r="O52" s="10"/>
    </row>
    <row r="53" spans="1:15" ht="16.899999999999999" customHeight="1" x14ac:dyDescent="0.25">
      <c r="A53" s="7"/>
      <c r="B53" s="8">
        <v>1</v>
      </c>
      <c r="C53" s="11">
        <v>7021.7048297813562</v>
      </c>
      <c r="D53" s="12">
        <f t="shared" ref="D53:D72" si="6">$D$52</f>
        <v>2126.327207045184</v>
      </c>
      <c r="E53" s="12">
        <f t="shared" si="4"/>
        <v>9148.0320368265402</v>
      </c>
      <c r="F53" s="11">
        <v>1300.947747041751</v>
      </c>
      <c r="G53" s="13"/>
      <c r="H53" s="14"/>
      <c r="I53" s="7"/>
      <c r="J53" s="8">
        <v>1</v>
      </c>
      <c r="K53" s="11">
        <v>6364.3676196893584</v>
      </c>
      <c r="L53" s="12">
        <f t="shared" ref="L53:L67" si="7">$L$52</f>
        <v>2110.3220600205118</v>
      </c>
      <c r="M53" s="12">
        <f t="shared" si="5"/>
        <v>8474.6896797098707</v>
      </c>
      <c r="N53" s="11">
        <v>1206.6798170454169</v>
      </c>
      <c r="O53" s="13"/>
    </row>
    <row r="54" spans="1:15" ht="16.899999999999999" customHeight="1" x14ac:dyDescent="0.25">
      <c r="A54" s="7"/>
      <c r="B54" s="8">
        <v>2</v>
      </c>
      <c r="C54" s="11">
        <v>7084.6946749589551</v>
      </c>
      <c r="D54" s="12">
        <f t="shared" si="6"/>
        <v>2126.327207045184</v>
      </c>
      <c r="E54" s="12">
        <f t="shared" si="4"/>
        <v>9211.0218820041391</v>
      </c>
      <c r="F54" s="11">
        <v>1309.7663253666151</v>
      </c>
      <c r="G54" s="13"/>
      <c r="H54" s="14"/>
      <c r="I54" s="7"/>
      <c r="J54" s="8">
        <v>2</v>
      </c>
      <c r="K54" s="11">
        <v>6420.199527914956</v>
      </c>
      <c r="L54" s="12">
        <f t="shared" si="7"/>
        <v>2110.3220600205118</v>
      </c>
      <c r="M54" s="12">
        <f t="shared" si="5"/>
        <v>8530.5215879354673</v>
      </c>
      <c r="N54" s="11">
        <v>1214.4962841970009</v>
      </c>
      <c r="O54" s="13"/>
    </row>
    <row r="55" spans="1:15" ht="16.899999999999999" customHeight="1" x14ac:dyDescent="0.25">
      <c r="A55" s="7"/>
      <c r="B55" s="8">
        <v>3</v>
      </c>
      <c r="C55" s="11">
        <v>7147.6845201365559</v>
      </c>
      <c r="D55" s="12">
        <f t="shared" si="6"/>
        <v>2126.327207045184</v>
      </c>
      <c r="E55" s="12">
        <f t="shared" si="4"/>
        <v>9274.0117271817398</v>
      </c>
      <c r="F55" s="11">
        <v>1318.584903691479</v>
      </c>
      <c r="G55" s="13"/>
      <c r="H55" s="14"/>
      <c r="I55" s="7"/>
      <c r="J55" s="8">
        <v>3</v>
      </c>
      <c r="K55" s="11">
        <v>6476.1507350897546</v>
      </c>
      <c r="L55" s="12">
        <f t="shared" si="7"/>
        <v>2110.3220600205118</v>
      </c>
      <c r="M55" s="12">
        <f t="shared" si="5"/>
        <v>8586.4727951102668</v>
      </c>
      <c r="N55" s="11">
        <v>1222.3294532014729</v>
      </c>
      <c r="O55" s="13"/>
    </row>
    <row r="56" spans="1:15" ht="16.899999999999999" customHeight="1" x14ac:dyDescent="0.25">
      <c r="A56" s="7"/>
      <c r="B56" s="8">
        <v>4</v>
      </c>
      <c r="C56" s="11">
        <v>7210.5550663649556</v>
      </c>
      <c r="D56" s="12">
        <f t="shared" si="6"/>
        <v>2126.327207045184</v>
      </c>
      <c r="E56" s="12">
        <f t="shared" si="4"/>
        <v>9336.8822734101395</v>
      </c>
      <c r="F56" s="11">
        <v>1327.3867801634549</v>
      </c>
      <c r="G56" s="13"/>
      <c r="H56" s="14"/>
      <c r="I56" s="7"/>
      <c r="J56" s="8">
        <v>4</v>
      </c>
      <c r="K56" s="11">
        <v>6532.101942264555</v>
      </c>
      <c r="L56" s="12">
        <f t="shared" si="7"/>
        <v>2110.3220600205118</v>
      </c>
      <c r="M56" s="12">
        <f t="shared" si="5"/>
        <v>8642.4240022850663</v>
      </c>
      <c r="N56" s="11">
        <v>1230.1626222059449</v>
      </c>
      <c r="O56" s="13"/>
    </row>
    <row r="57" spans="1:15" ht="16.899999999999999" customHeight="1" x14ac:dyDescent="0.25">
      <c r="A57" s="7"/>
      <c r="B57" s="8">
        <v>5</v>
      </c>
      <c r="C57" s="11">
        <v>7273.5449115425563</v>
      </c>
      <c r="D57" s="12">
        <f t="shared" si="6"/>
        <v>2126.327207045184</v>
      </c>
      <c r="E57" s="12">
        <f t="shared" si="4"/>
        <v>9399.8721185877403</v>
      </c>
      <c r="F57" s="11">
        <v>1336.205358488319</v>
      </c>
      <c r="G57" s="13"/>
      <c r="H57" s="14"/>
      <c r="I57" s="7"/>
      <c r="J57" s="8">
        <v>5</v>
      </c>
      <c r="K57" s="11">
        <v>6587.9338504901552</v>
      </c>
      <c r="L57" s="12">
        <f t="shared" si="7"/>
        <v>2110.3220600205118</v>
      </c>
      <c r="M57" s="12">
        <f t="shared" si="5"/>
        <v>8698.2559105106666</v>
      </c>
      <c r="N57" s="11">
        <v>1237.9790893575289</v>
      </c>
      <c r="O57" s="13"/>
    </row>
    <row r="58" spans="1:15" ht="16.899999999999999" customHeight="1" x14ac:dyDescent="0.25">
      <c r="A58" s="7"/>
      <c r="B58" s="8">
        <v>6</v>
      </c>
      <c r="C58" s="11">
        <v>7336.5347567201552</v>
      </c>
      <c r="D58" s="12">
        <f t="shared" si="6"/>
        <v>2126.327207045184</v>
      </c>
      <c r="E58" s="12">
        <f t="shared" si="4"/>
        <v>9462.8619637653392</v>
      </c>
      <c r="F58" s="11">
        <v>1345.0239368131829</v>
      </c>
      <c r="G58" s="13"/>
      <c r="H58" s="14"/>
      <c r="I58" s="7"/>
      <c r="J58" s="8">
        <v>6</v>
      </c>
      <c r="K58" s="11">
        <v>6643.8850576649565</v>
      </c>
      <c r="L58" s="12">
        <f t="shared" si="7"/>
        <v>2110.3220600205118</v>
      </c>
      <c r="M58" s="12">
        <f t="shared" si="5"/>
        <v>8754.2071176854679</v>
      </c>
      <c r="N58" s="11">
        <v>1245.8122583620011</v>
      </c>
      <c r="O58" s="13"/>
    </row>
    <row r="59" spans="1:15" ht="16.899999999999999" customHeight="1" x14ac:dyDescent="0.25">
      <c r="A59" s="7"/>
      <c r="B59" s="8">
        <v>7</v>
      </c>
      <c r="C59" s="11">
        <v>7399.4053029485567</v>
      </c>
      <c r="D59" s="12">
        <f t="shared" si="6"/>
        <v>2126.327207045184</v>
      </c>
      <c r="E59" s="12">
        <f t="shared" si="4"/>
        <v>9525.7325099937407</v>
      </c>
      <c r="F59" s="11">
        <v>1353.825813285159</v>
      </c>
      <c r="G59" s="13"/>
      <c r="H59" s="14"/>
      <c r="I59" s="7"/>
      <c r="J59" s="8">
        <v>7</v>
      </c>
      <c r="K59" s="11">
        <v>6699.7169658905568</v>
      </c>
      <c r="L59" s="12">
        <f t="shared" si="7"/>
        <v>2110.3220600205118</v>
      </c>
      <c r="M59" s="12">
        <f t="shared" si="5"/>
        <v>8810.0390259110682</v>
      </c>
      <c r="N59" s="11">
        <v>1253.6287255135851</v>
      </c>
      <c r="O59" s="13"/>
    </row>
    <row r="60" spans="1:15" ht="16.899999999999999" customHeight="1" x14ac:dyDescent="0.25">
      <c r="A60" s="7"/>
      <c r="B60" s="8">
        <v>8</v>
      </c>
      <c r="C60" s="11">
        <v>7462.3951481261556</v>
      </c>
      <c r="D60" s="12">
        <f t="shared" si="6"/>
        <v>2126.327207045184</v>
      </c>
      <c r="E60" s="12">
        <f t="shared" si="4"/>
        <v>9588.7223551713396</v>
      </c>
      <c r="F60" s="11">
        <v>1362.6443916100229</v>
      </c>
      <c r="G60" s="13"/>
      <c r="H60" s="14"/>
      <c r="I60" s="7"/>
      <c r="J60" s="8">
        <v>8</v>
      </c>
      <c r="K60" s="11">
        <v>6755.6681730653536</v>
      </c>
      <c r="L60" s="12">
        <f t="shared" si="7"/>
        <v>2110.3220600205118</v>
      </c>
      <c r="M60" s="12">
        <f t="shared" si="5"/>
        <v>8865.9902330858658</v>
      </c>
      <c r="N60" s="11">
        <v>1261.4618945180571</v>
      </c>
      <c r="O60" s="13"/>
    </row>
    <row r="61" spans="1:15" ht="16.899999999999999" customHeight="1" x14ac:dyDescent="0.25">
      <c r="A61" s="7"/>
      <c r="B61" s="8">
        <v>9</v>
      </c>
      <c r="C61" s="11">
        <v>7525.3849933037563</v>
      </c>
      <c r="D61" s="12">
        <f t="shared" si="6"/>
        <v>2126.327207045184</v>
      </c>
      <c r="E61" s="12">
        <f t="shared" si="4"/>
        <v>9651.7122003489403</v>
      </c>
      <c r="F61" s="11">
        <v>1371.462969934887</v>
      </c>
      <c r="G61" s="13"/>
      <c r="H61" s="14"/>
      <c r="I61" s="7"/>
      <c r="J61" s="8">
        <v>9</v>
      </c>
      <c r="K61" s="11">
        <v>6811.6193802401558</v>
      </c>
      <c r="L61" s="12">
        <f t="shared" si="7"/>
        <v>2110.3220600205118</v>
      </c>
      <c r="M61" s="12">
        <f t="shared" si="5"/>
        <v>8921.9414402606672</v>
      </c>
      <c r="N61" s="11">
        <v>1269.2950635225291</v>
      </c>
      <c r="O61" s="13"/>
    </row>
    <row r="62" spans="1:15" ht="16.899999999999999" customHeight="1" x14ac:dyDescent="0.25">
      <c r="A62" s="7"/>
      <c r="B62" s="8">
        <v>10</v>
      </c>
      <c r="C62" s="11">
        <v>7588.2555395321542</v>
      </c>
      <c r="D62" s="12">
        <f t="shared" si="6"/>
        <v>2126.327207045184</v>
      </c>
      <c r="E62" s="12">
        <f t="shared" si="4"/>
        <v>9714.5827465773382</v>
      </c>
      <c r="F62" s="11">
        <v>1380.2648464068629</v>
      </c>
      <c r="G62" s="13"/>
      <c r="H62" s="14"/>
      <c r="I62" s="7"/>
      <c r="J62" s="8">
        <v>10</v>
      </c>
      <c r="K62" s="11">
        <v>6867.4512884657561</v>
      </c>
      <c r="L62" s="12">
        <f t="shared" si="7"/>
        <v>2110.3220600205118</v>
      </c>
      <c r="M62" s="12">
        <f t="shared" si="5"/>
        <v>8977.7733484862674</v>
      </c>
      <c r="N62" s="11">
        <v>1277.1115306741131</v>
      </c>
      <c r="O62" s="13"/>
    </row>
    <row r="63" spans="1:15" ht="16.899999999999999" customHeight="1" x14ac:dyDescent="0.25">
      <c r="A63" s="7"/>
      <c r="B63" s="8">
        <v>11</v>
      </c>
      <c r="C63" s="11">
        <v>7651.2453847097549</v>
      </c>
      <c r="D63" s="12">
        <f t="shared" si="6"/>
        <v>2126.327207045184</v>
      </c>
      <c r="E63" s="12">
        <f t="shared" si="4"/>
        <v>9777.5725917549389</v>
      </c>
      <c r="F63" s="11">
        <v>1389.0834247317271</v>
      </c>
      <c r="G63" s="13"/>
      <c r="H63" s="14"/>
      <c r="I63" s="7"/>
      <c r="J63" s="8">
        <v>11</v>
      </c>
      <c r="K63" s="11">
        <v>6923.4024956405556</v>
      </c>
      <c r="L63" s="12">
        <f t="shared" si="7"/>
        <v>2110.3220600205118</v>
      </c>
      <c r="M63" s="12">
        <f t="shared" si="5"/>
        <v>9033.7245556610669</v>
      </c>
      <c r="N63" s="11">
        <v>1284.944699678585</v>
      </c>
      <c r="O63" s="13"/>
    </row>
    <row r="64" spans="1:15" ht="16.899999999999999" customHeight="1" x14ac:dyDescent="0.25">
      <c r="A64" s="7"/>
      <c r="B64" s="8">
        <v>12</v>
      </c>
      <c r="C64" s="11">
        <v>7714.1159309381546</v>
      </c>
      <c r="D64" s="12">
        <f t="shared" si="6"/>
        <v>2126.327207045184</v>
      </c>
      <c r="E64" s="12">
        <f t="shared" si="4"/>
        <v>9840.4431379833386</v>
      </c>
      <c r="F64" s="11">
        <v>1397.885301203703</v>
      </c>
      <c r="G64" s="13"/>
      <c r="H64" s="14"/>
      <c r="I64" s="7"/>
      <c r="J64" s="8">
        <v>12</v>
      </c>
      <c r="K64" s="11">
        <v>6979.3537028153551</v>
      </c>
      <c r="L64" s="12">
        <f t="shared" si="7"/>
        <v>2110.3220600205118</v>
      </c>
      <c r="M64" s="12">
        <f t="shared" si="5"/>
        <v>9089.6757628358664</v>
      </c>
      <c r="N64" s="11">
        <v>1292.777868683057</v>
      </c>
      <c r="O64" s="13"/>
    </row>
    <row r="65" spans="1:15" ht="16.899999999999999" customHeight="1" x14ac:dyDescent="0.25">
      <c r="A65" s="7"/>
      <c r="B65" s="8">
        <v>13</v>
      </c>
      <c r="C65" s="11">
        <v>7777.1057761157554</v>
      </c>
      <c r="D65" s="12">
        <f t="shared" si="6"/>
        <v>2126.327207045184</v>
      </c>
      <c r="E65" s="12">
        <f t="shared" si="4"/>
        <v>9903.4329831609393</v>
      </c>
      <c r="F65" s="11">
        <v>1406.7038795285671</v>
      </c>
      <c r="G65" s="13"/>
      <c r="H65" s="14"/>
      <c r="I65" s="7"/>
      <c r="J65" s="8">
        <v>13</v>
      </c>
      <c r="K65" s="11">
        <v>7035.1856110409553</v>
      </c>
      <c r="L65" s="12">
        <f t="shared" si="7"/>
        <v>2110.3220600205118</v>
      </c>
      <c r="M65" s="12">
        <f t="shared" si="5"/>
        <v>9145.5076710614667</v>
      </c>
      <c r="N65" s="11">
        <v>1300.594335834641</v>
      </c>
      <c r="O65" s="13"/>
    </row>
    <row r="66" spans="1:15" ht="16.899999999999999" customHeight="1" x14ac:dyDescent="0.25">
      <c r="A66" s="7"/>
      <c r="B66" s="8">
        <v>14</v>
      </c>
      <c r="C66" s="11">
        <v>7840.0956212933561</v>
      </c>
      <c r="D66" s="12">
        <f t="shared" si="6"/>
        <v>2126.327207045184</v>
      </c>
      <c r="E66" s="12">
        <f t="shared" si="4"/>
        <v>9966.4228283385401</v>
      </c>
      <c r="F66" s="11">
        <v>1415.522457853431</v>
      </c>
      <c r="G66" s="13"/>
      <c r="H66" s="14"/>
      <c r="I66" s="7"/>
      <c r="J66" s="8">
        <v>14</v>
      </c>
      <c r="K66" s="11">
        <v>7091.1368182157548</v>
      </c>
      <c r="L66" s="12">
        <f t="shared" si="7"/>
        <v>2110.3220600205118</v>
      </c>
      <c r="M66" s="12">
        <f t="shared" si="5"/>
        <v>9201.4588782362662</v>
      </c>
      <c r="N66" s="11">
        <v>1308.427504839113</v>
      </c>
      <c r="O66" s="13"/>
    </row>
    <row r="67" spans="1:15" ht="16.899999999999999" customHeight="1" x14ac:dyDescent="0.25">
      <c r="A67" s="7"/>
      <c r="B67" s="8">
        <v>15</v>
      </c>
      <c r="C67" s="11">
        <v>7902.9661675217558</v>
      </c>
      <c r="D67" s="12">
        <f t="shared" si="6"/>
        <v>2126.327207045184</v>
      </c>
      <c r="E67" s="12">
        <f t="shared" si="4"/>
        <v>10029.29337456694</v>
      </c>
      <c r="F67" s="11">
        <v>1424.3243343254071</v>
      </c>
      <c r="G67" s="13"/>
      <c r="H67" s="14"/>
      <c r="I67" s="7"/>
      <c r="J67" s="8">
        <v>15</v>
      </c>
      <c r="K67" s="11">
        <v>7146.9687264413551</v>
      </c>
      <c r="L67" s="12">
        <f t="shared" si="7"/>
        <v>2110.3220600205118</v>
      </c>
      <c r="M67" s="12">
        <f t="shared" si="5"/>
        <v>9257.2907864618664</v>
      </c>
      <c r="N67" s="11">
        <v>1316.243971990697</v>
      </c>
      <c r="O67" s="13"/>
    </row>
    <row r="68" spans="1:15" ht="16.899999999999999" customHeight="1" x14ac:dyDescent="0.25">
      <c r="A68" s="7"/>
      <c r="B68" s="8">
        <v>16</v>
      </c>
      <c r="C68" s="11">
        <v>7965.9560126993547</v>
      </c>
      <c r="D68" s="12">
        <f t="shared" si="6"/>
        <v>2126.327207045184</v>
      </c>
      <c r="E68" s="12">
        <f t="shared" si="4"/>
        <v>10092.283219744539</v>
      </c>
      <c r="F68" s="11">
        <v>1433.142912650271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8028.9458578769554</v>
      </c>
      <c r="D69" s="12">
        <f t="shared" si="6"/>
        <v>2126.327207045184</v>
      </c>
      <c r="E69" s="12">
        <f t="shared" si="4"/>
        <v>10155.273064922139</v>
      </c>
      <c r="F69" s="11">
        <v>1441.9614909751349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8091.8164041053551</v>
      </c>
      <c r="D70" s="12">
        <f t="shared" si="6"/>
        <v>2126.327207045184</v>
      </c>
      <c r="E70" s="12">
        <f t="shared" si="4"/>
        <v>10218.143611150539</v>
      </c>
      <c r="F70" s="11">
        <v>1450.763367447111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8154.8062492829558</v>
      </c>
      <c r="D71" s="12">
        <f t="shared" si="6"/>
        <v>2126.327207045184</v>
      </c>
      <c r="E71" s="12">
        <f t="shared" si="4"/>
        <v>10281.13345632814</v>
      </c>
      <c r="F71" s="11">
        <v>1459.5819457719749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8217.7960944605566</v>
      </c>
      <c r="D72" s="12">
        <f t="shared" si="6"/>
        <v>2126.327207045184</v>
      </c>
      <c r="E72" s="12">
        <f t="shared" si="4"/>
        <v>10344.123301505741</v>
      </c>
      <c r="F72" s="11">
        <v>1468.400524096839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76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15" customHeight="1" x14ac:dyDescent="0.5">
      <c r="A77" s="98" t="str">
        <f>$A$1</f>
        <v>לוחות שכר באוניברסיטאות - סגל אקדמי זוטר, עמיתי הוראה ומורים מן החוץ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שישית בגין הסכם השכר עם הסגל האקדמי הזוטר באוניברסיטאות, החל מ-1.1.2022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81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</row>
    <row r="81" spans="1:15" ht="25.15" customHeight="1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2022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23" t="s">
        <v>17</v>
      </c>
      <c r="K82" s="28"/>
      <c r="L82" s="28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5704.1337112799738</v>
      </c>
      <c r="D84" s="33">
        <v>798.57871957919645</v>
      </c>
      <c r="E84" s="56"/>
      <c r="F84" s="56"/>
      <c r="G84" s="56"/>
      <c r="H84" s="56"/>
      <c r="I84" s="56"/>
      <c r="J84" s="31">
        <v>0</v>
      </c>
      <c r="K84" s="32">
        <v>6024.8844450675706</v>
      </c>
      <c r="L84" s="33">
        <v>843.48382230945992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5761.2164689879364</v>
      </c>
      <c r="D85" s="36">
        <v>806.5703056583111</v>
      </c>
      <c r="E85" s="56"/>
      <c r="F85" s="56"/>
      <c r="G85" s="56"/>
      <c r="H85" s="56"/>
      <c r="I85" s="56"/>
      <c r="J85" s="31">
        <v>1</v>
      </c>
      <c r="K85" s="35">
        <v>6085.073747412699</v>
      </c>
      <c r="L85" s="36">
        <v>851.9103246377781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5818.8169841354247</v>
      </c>
      <c r="D86" s="36">
        <v>814.63437777895956</v>
      </c>
      <c r="E86" s="56"/>
      <c r="F86" s="56"/>
      <c r="G86" s="56"/>
      <c r="H86" s="56"/>
      <c r="I86" s="56"/>
      <c r="J86" s="31">
        <v>2</v>
      </c>
      <c r="K86" s="35">
        <v>6145.9102465572396</v>
      </c>
      <c r="L86" s="36">
        <v>860.42743451801357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5877.064696082326</v>
      </c>
      <c r="D87" s="36">
        <v>822.78905745152576</v>
      </c>
      <c r="E87" s="56"/>
      <c r="F87" s="56"/>
      <c r="G87" s="56"/>
      <c r="H87" s="56"/>
      <c r="I87" s="56"/>
      <c r="J87" s="31">
        <v>3</v>
      </c>
      <c r="K87" s="35">
        <v>6207.3939425011913</v>
      </c>
      <c r="L87" s="36">
        <v>869.03515195016689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5935.8301654687539</v>
      </c>
      <c r="D88" s="36">
        <v>831.01622316562566</v>
      </c>
      <c r="E88" s="56"/>
      <c r="F88" s="56"/>
      <c r="G88" s="56"/>
      <c r="H88" s="56"/>
      <c r="I88" s="56"/>
      <c r="J88" s="31">
        <v>4</v>
      </c>
      <c r="K88" s="35">
        <v>6269.5248352445506</v>
      </c>
      <c r="L88" s="36">
        <v>877.73347693423716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5995.2428316545929</v>
      </c>
      <c r="D89" s="36">
        <v>839.33399643164307</v>
      </c>
      <c r="E89" s="56"/>
      <c r="F89" s="56"/>
      <c r="G89" s="56"/>
      <c r="H89" s="56"/>
      <c r="I89" s="56"/>
      <c r="J89" s="31">
        <v>5</v>
      </c>
      <c r="K89" s="35">
        <v>6332.1734854274391</v>
      </c>
      <c r="L89" s="36">
        <v>886.50428795984158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6055.1732552799576</v>
      </c>
      <c r="D90" s="36">
        <v>847.72425573919406</v>
      </c>
      <c r="E90" s="56"/>
      <c r="F90" s="56"/>
      <c r="G90" s="56"/>
      <c r="H90" s="56"/>
      <c r="I90" s="56"/>
      <c r="J90" s="31">
        <v>6</v>
      </c>
      <c r="K90" s="35">
        <v>6395.4693324097361</v>
      </c>
      <c r="L90" s="36">
        <v>895.36570653736317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6115.7508757047344</v>
      </c>
      <c r="D91" s="36">
        <v>856.20512259866291</v>
      </c>
      <c r="E91" s="56"/>
      <c r="F91" s="56"/>
      <c r="G91" s="56"/>
      <c r="H91" s="56"/>
      <c r="I91" s="56"/>
      <c r="J91" s="31">
        <v>7</v>
      </c>
      <c r="K91" s="35">
        <v>6459.4123761914452</v>
      </c>
      <c r="L91" s="36">
        <v>904.31773266680239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6176.8462535690378</v>
      </c>
      <c r="D92" s="36">
        <v>864.75847549966534</v>
      </c>
      <c r="E92" s="56"/>
      <c r="F92" s="56"/>
      <c r="G92" s="56"/>
      <c r="H92" s="56"/>
      <c r="I92" s="56"/>
      <c r="J92" s="31">
        <v>8</v>
      </c>
      <c r="K92" s="35">
        <v>6524.0026167725619</v>
      </c>
      <c r="L92" s="36">
        <v>913.36036634815866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9" customHeight="1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23" t="s">
        <v>19</v>
      </c>
      <c r="K95" s="28"/>
      <c r="L95" s="28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6576.1666788050079</v>
      </c>
      <c r="D97" s="33">
        <v>920.66333503270118</v>
      </c>
      <c r="E97" s="56"/>
      <c r="F97" s="56"/>
      <c r="G97" s="56"/>
      <c r="H97" s="56"/>
      <c r="I97" s="56"/>
      <c r="J97" s="31">
        <v>0</v>
      </c>
      <c r="K97" s="32">
        <v>7028.8161203123609</v>
      </c>
      <c r="L97" s="33">
        <v>984.03425684373065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6641.9218736250641</v>
      </c>
      <c r="D98" s="36">
        <v>929.86906230750913</v>
      </c>
      <c r="E98" s="56"/>
      <c r="F98" s="56"/>
      <c r="G98" s="56"/>
      <c r="H98" s="56"/>
      <c r="I98" s="56"/>
      <c r="J98" s="31">
        <v>1</v>
      </c>
      <c r="K98" s="35">
        <v>7099.1016927282872</v>
      </c>
      <c r="L98" s="36">
        <v>993.87423698196028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6708.3242652445297</v>
      </c>
      <c r="D99" s="36">
        <v>939.16539713423424</v>
      </c>
      <c r="E99" s="56"/>
      <c r="F99" s="56"/>
      <c r="G99" s="56"/>
      <c r="H99" s="56"/>
      <c r="I99" s="56"/>
      <c r="J99" s="31">
        <v>2</v>
      </c>
      <c r="K99" s="35">
        <v>7170.0344619436246</v>
      </c>
      <c r="L99" s="36">
        <v>1003.804824672108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6775.3738536634046</v>
      </c>
      <c r="D100" s="36">
        <v>948.55233951287676</v>
      </c>
      <c r="E100" s="56"/>
      <c r="F100" s="56"/>
      <c r="G100" s="56"/>
      <c r="H100" s="56"/>
      <c r="I100" s="56"/>
      <c r="J100" s="31">
        <v>3</v>
      </c>
      <c r="K100" s="35">
        <v>7241.7438673182523</v>
      </c>
      <c r="L100" s="36">
        <v>1013.844141424555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6843.0706388816907</v>
      </c>
      <c r="D101" s="36">
        <v>958.02988944343679</v>
      </c>
      <c r="E101" s="56"/>
      <c r="F101" s="56"/>
      <c r="G101" s="56"/>
      <c r="H101" s="56"/>
      <c r="I101" s="56"/>
      <c r="J101" s="31">
        <v>4</v>
      </c>
      <c r="K101" s="35">
        <v>7314.1004694922904</v>
      </c>
      <c r="L101" s="36">
        <v>1023.974065728921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6911.5440602592707</v>
      </c>
      <c r="D102" s="36">
        <v>967.61616843629804</v>
      </c>
      <c r="E102" s="56"/>
      <c r="F102" s="56"/>
      <c r="G102" s="56"/>
      <c r="H102" s="56"/>
      <c r="I102" s="56"/>
      <c r="J102" s="31">
        <v>5</v>
      </c>
      <c r="K102" s="35">
        <v>7387.2337078256214</v>
      </c>
      <c r="L102" s="36">
        <v>1034.2127190955871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6980.6646784362574</v>
      </c>
      <c r="D103" s="36">
        <v>977.29305498107624</v>
      </c>
      <c r="E103" s="56"/>
      <c r="F103" s="56"/>
      <c r="G103" s="56"/>
      <c r="H103" s="56"/>
      <c r="I103" s="56"/>
      <c r="J103" s="31">
        <v>6</v>
      </c>
      <c r="K103" s="35">
        <v>7461.143582318241</v>
      </c>
      <c r="L103" s="36">
        <v>1044.5601015245541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7050.4324934126544</v>
      </c>
      <c r="D104" s="36">
        <v>987.06054907777184</v>
      </c>
      <c r="E104" s="56"/>
      <c r="F104" s="56"/>
      <c r="G104" s="56"/>
      <c r="H104" s="56"/>
      <c r="I104" s="56"/>
      <c r="J104" s="31">
        <v>7</v>
      </c>
      <c r="K104" s="35">
        <v>7535.7006536102735</v>
      </c>
      <c r="L104" s="36">
        <v>1054.998091505438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7120.9769445483453</v>
      </c>
      <c r="D105" s="36">
        <v>996.93677223676832</v>
      </c>
      <c r="E105" s="56"/>
      <c r="F105" s="56"/>
      <c r="G105" s="56"/>
      <c r="H105" s="56"/>
      <c r="I105" s="56"/>
      <c r="J105" s="31">
        <v>8</v>
      </c>
      <c r="K105" s="35">
        <v>7611.0343610615982</v>
      </c>
      <c r="L105" s="36">
        <v>1065.5448105486239</v>
      </c>
      <c r="M105" s="56"/>
      <c r="N105" s="56"/>
      <c r="O105" s="56"/>
    </row>
    <row r="106" spans="1:15" x14ac:dyDescent="0.25">
      <c r="A106" s="81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</row>
    <row r="107" spans="1:15" x14ac:dyDescent="0.25">
      <c r="A107" s="81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</row>
    <row r="108" spans="1:15" ht="25.15" customHeight="1" x14ac:dyDescent="0.4">
      <c r="A108" s="1"/>
      <c r="B108" s="2" t="s">
        <v>20</v>
      </c>
      <c r="C108" s="25"/>
      <c r="D108" s="26"/>
      <c r="E108" s="25"/>
      <c r="F108" s="4" t="str">
        <f>$F$5</f>
        <v>מעודכן לינואר 2022</v>
      </c>
      <c r="G108" s="25"/>
      <c r="H108" s="1"/>
      <c r="I108" s="1"/>
      <c r="J108" s="2" t="s">
        <v>20</v>
      </c>
      <c r="K108" s="25"/>
      <c r="L108" s="26"/>
      <c r="M108" s="25"/>
      <c r="N108" s="4" t="str">
        <f>$F$5</f>
        <v>מעודכן לינואר 2022</v>
      </c>
      <c r="O108" s="27"/>
    </row>
    <row r="109" spans="1:15" ht="22.9" customHeight="1" x14ac:dyDescent="0.35">
      <c r="A109" s="1"/>
      <c r="B109" s="23" t="s">
        <v>21</v>
      </c>
      <c r="C109" s="28"/>
      <c r="D109" s="28"/>
      <c r="E109" s="5"/>
      <c r="F109" s="55"/>
      <c r="G109" s="5"/>
      <c r="H109" s="1"/>
      <c r="I109" s="1"/>
      <c r="J109" s="23" t="s">
        <v>22</v>
      </c>
      <c r="K109" s="28"/>
      <c r="L109" s="28"/>
      <c r="M109" s="5"/>
      <c r="N109" s="55"/>
      <c r="O109" s="6"/>
    </row>
    <row r="110" spans="1:15" ht="33.6" customHeight="1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30"/>
      <c r="H110" s="1"/>
      <c r="I110" s="1"/>
      <c r="J110" s="29" t="s">
        <v>5</v>
      </c>
      <c r="K110" s="29" t="s">
        <v>23</v>
      </c>
      <c r="L110" s="29" t="s">
        <v>7</v>
      </c>
      <c r="M110" s="47" t="s">
        <v>8</v>
      </c>
      <c r="N110" s="29" t="s">
        <v>9</v>
      </c>
      <c r="O110" s="1"/>
    </row>
    <row r="111" spans="1:15" ht="16.899999999999999" customHeight="1" x14ac:dyDescent="0.25">
      <c r="A111" s="1"/>
      <c r="B111" s="31">
        <v>0</v>
      </c>
      <c r="C111" s="32">
        <v>4003.0134795166491</v>
      </c>
      <c r="D111" s="33">
        <v>1217.2906879520399</v>
      </c>
      <c r="E111" s="32">
        <v>5220.3041674686892</v>
      </c>
      <c r="F111" s="32">
        <v>755.79065570317573</v>
      </c>
      <c r="G111" s="34"/>
      <c r="H111" s="1"/>
      <c r="I111" s="1"/>
      <c r="J111" s="31">
        <v>0</v>
      </c>
      <c r="K111" s="32">
        <v>4073.629510021859</v>
      </c>
      <c r="L111" s="33">
        <v>1243.1904898233599</v>
      </c>
      <c r="M111" s="32">
        <v>5316.8199998452183</v>
      </c>
      <c r="N111" s="32">
        <v>769.30287223588982</v>
      </c>
      <c r="O111" s="1"/>
    </row>
    <row r="112" spans="1:15" ht="16.899999999999999" customHeight="1" x14ac:dyDescent="0.25">
      <c r="A112" s="1"/>
      <c r="B112" s="31">
        <v>1</v>
      </c>
      <c r="C112" s="35">
        <v>4035.2540205379491</v>
      </c>
      <c r="D112" s="36">
        <v>1217.2906879520399</v>
      </c>
      <c r="E112" s="35">
        <v>5252.5447084899888</v>
      </c>
      <c r="F112" s="35">
        <v>760.30433144615779</v>
      </c>
      <c r="G112" s="24"/>
      <c r="H112" s="1"/>
      <c r="I112" s="1"/>
      <c r="J112" s="31">
        <v>1</v>
      </c>
      <c r="K112" s="35">
        <v>4106.5560200010596</v>
      </c>
      <c r="L112" s="36">
        <v>1243.1904898233599</v>
      </c>
      <c r="M112" s="35">
        <v>5349.7465098244193</v>
      </c>
      <c r="N112" s="35">
        <v>773.91258363297777</v>
      </c>
      <c r="O112" s="1"/>
    </row>
    <row r="113" spans="1:15" ht="16.899999999999999" customHeight="1" x14ac:dyDescent="0.25">
      <c r="A113" s="1"/>
      <c r="B113" s="31">
        <v>2</v>
      </c>
      <c r="C113" s="35">
        <v>4067.4945615592501</v>
      </c>
      <c r="D113" s="36">
        <v>1217.2906879520399</v>
      </c>
      <c r="E113" s="35">
        <v>5284.7852495112893</v>
      </c>
      <c r="F113" s="35">
        <v>764.81800718913962</v>
      </c>
      <c r="G113" s="24"/>
      <c r="H113" s="1"/>
      <c r="I113" s="1"/>
      <c r="J113" s="31">
        <v>2</v>
      </c>
      <c r="K113" s="35">
        <v>4139.4825299802596</v>
      </c>
      <c r="L113" s="36">
        <v>1243.1904898233599</v>
      </c>
      <c r="M113" s="35">
        <v>5382.6730198036194</v>
      </c>
      <c r="N113" s="35">
        <v>778.52229503006583</v>
      </c>
      <c r="O113" s="1"/>
    </row>
    <row r="114" spans="1:15" ht="16.899999999999999" customHeight="1" x14ac:dyDescent="0.25">
      <c r="A114" s="1"/>
      <c r="B114" s="31">
        <v>3</v>
      </c>
      <c r="C114" s="35">
        <v>4099.7351025805501</v>
      </c>
      <c r="D114" s="36">
        <v>1217.2906879520399</v>
      </c>
      <c r="E114" s="35">
        <v>5317.0257905325898</v>
      </c>
      <c r="F114" s="35">
        <v>769.33168293212168</v>
      </c>
      <c r="G114" s="24"/>
      <c r="H114" s="1"/>
      <c r="I114" s="1"/>
      <c r="J114" s="31">
        <v>3</v>
      </c>
      <c r="K114" s="35">
        <v>4172.4090399594597</v>
      </c>
      <c r="L114" s="36">
        <v>1243.1904898233599</v>
      </c>
      <c r="M114" s="35">
        <v>5415.5995297828194</v>
      </c>
      <c r="N114" s="35">
        <v>783.13200642715378</v>
      </c>
      <c r="O114" s="1"/>
    </row>
    <row r="115" spans="1:15" ht="16.899999999999999" customHeight="1" x14ac:dyDescent="0.25">
      <c r="A115" s="1"/>
      <c r="B115" s="31">
        <v>4</v>
      </c>
      <c r="C115" s="35">
        <v>4131.9756436018497</v>
      </c>
      <c r="D115" s="36">
        <v>1217.2906879520399</v>
      </c>
      <c r="E115" s="35">
        <v>5349.2663315538894</v>
      </c>
      <c r="F115" s="35">
        <v>773.84535867510374</v>
      </c>
      <c r="G115" s="24"/>
      <c r="H115" s="1"/>
      <c r="I115" s="1"/>
      <c r="J115" s="31">
        <v>4</v>
      </c>
      <c r="K115" s="35">
        <v>4205.3355499386598</v>
      </c>
      <c r="L115" s="36">
        <v>1243.1904898233599</v>
      </c>
      <c r="M115" s="35">
        <v>5448.5260397620204</v>
      </c>
      <c r="N115" s="35">
        <v>787.74171782424173</v>
      </c>
      <c r="O115" s="1"/>
    </row>
    <row r="116" spans="1:15" ht="16.899999999999999" customHeight="1" x14ac:dyDescent="0.25">
      <c r="A116" s="1"/>
      <c r="B116" s="31">
        <v>5</v>
      </c>
      <c r="C116" s="35">
        <v>4164.2161846231493</v>
      </c>
      <c r="D116" s="36">
        <v>1217.2906879520399</v>
      </c>
      <c r="E116" s="35">
        <v>5381.5068725751889</v>
      </c>
      <c r="F116" s="35">
        <v>778.35903441808568</v>
      </c>
      <c r="G116" s="24"/>
      <c r="H116" s="1"/>
      <c r="I116" s="1"/>
      <c r="J116" s="31">
        <v>5</v>
      </c>
      <c r="K116" s="35">
        <v>4238.2620599178599</v>
      </c>
      <c r="L116" s="36">
        <v>1243.1904898233599</v>
      </c>
      <c r="M116" s="35">
        <v>5481.4525497412196</v>
      </c>
      <c r="N116" s="35">
        <v>792.35142922132979</v>
      </c>
      <c r="O116" s="1"/>
    </row>
    <row r="117" spans="1:15" ht="16.899999999999999" customHeight="1" x14ac:dyDescent="0.25">
      <c r="A117" s="1"/>
      <c r="B117" s="31">
        <v>6</v>
      </c>
      <c r="C117" s="35">
        <v>4196.4567256444498</v>
      </c>
      <c r="D117" s="36">
        <v>1217.2906879520399</v>
      </c>
      <c r="E117" s="35">
        <v>5413.7474135964894</v>
      </c>
      <c r="F117" s="35">
        <v>782.87271016106774</v>
      </c>
      <c r="G117" s="24"/>
      <c r="H117" s="1"/>
      <c r="I117" s="1"/>
      <c r="J117" s="31">
        <v>6</v>
      </c>
      <c r="K117" s="35">
        <v>4271.1885698970591</v>
      </c>
      <c r="L117" s="36">
        <v>1243.1904898233599</v>
      </c>
      <c r="M117" s="35">
        <v>5514.3790597204188</v>
      </c>
      <c r="N117" s="35">
        <v>796.96114061841786</v>
      </c>
      <c r="O117" s="1"/>
    </row>
    <row r="118" spans="1:15" ht="16.899999999999999" customHeight="1" x14ac:dyDescent="0.25">
      <c r="A118" s="1"/>
      <c r="B118" s="31">
        <v>7</v>
      </c>
      <c r="C118" s="35">
        <v>4228.6972666657502</v>
      </c>
      <c r="D118" s="36">
        <v>1217.2906879520399</v>
      </c>
      <c r="E118" s="35">
        <v>5445.9879546177899</v>
      </c>
      <c r="F118" s="35">
        <v>787.38638590404969</v>
      </c>
      <c r="G118" s="24"/>
      <c r="H118" s="1"/>
      <c r="I118" s="1"/>
      <c r="J118" s="31">
        <v>7</v>
      </c>
      <c r="K118" s="35">
        <v>4304.1150798762601</v>
      </c>
      <c r="L118" s="36">
        <v>1243.1904898233599</v>
      </c>
      <c r="M118" s="35">
        <v>5547.3055696996198</v>
      </c>
      <c r="N118" s="35">
        <v>801.57085201550603</v>
      </c>
      <c r="O118" s="1"/>
    </row>
    <row r="119" spans="1:15" ht="16.899999999999999" customHeight="1" x14ac:dyDescent="0.25">
      <c r="A119" s="1"/>
      <c r="B119" s="31">
        <v>8</v>
      </c>
      <c r="C119" s="35">
        <v>4260.9378076870498</v>
      </c>
      <c r="D119" s="36">
        <v>1217.2906879520399</v>
      </c>
      <c r="E119" s="35">
        <v>5478.2284956390886</v>
      </c>
      <c r="F119" s="35">
        <v>791.90006164703163</v>
      </c>
      <c r="G119" s="24"/>
      <c r="H119" s="1"/>
      <c r="I119" s="1"/>
      <c r="J119" s="31">
        <v>8</v>
      </c>
      <c r="K119" s="35">
        <v>4337.0415898554593</v>
      </c>
      <c r="L119" s="36">
        <v>1243.1904898233599</v>
      </c>
      <c r="M119" s="35">
        <v>5580.232079678819</v>
      </c>
      <c r="N119" s="35">
        <v>806.18056341259376</v>
      </c>
      <c r="O119" s="1"/>
    </row>
    <row r="120" spans="1:15" ht="16.899999999999999" customHeight="1" x14ac:dyDescent="0.25">
      <c r="A120" s="1"/>
      <c r="B120" s="31">
        <v>9</v>
      </c>
      <c r="C120" s="35">
        <v>4293.1783487083494</v>
      </c>
      <c r="D120" s="36">
        <v>1217.2906879520399</v>
      </c>
      <c r="E120" s="35">
        <v>5510.4690366603891</v>
      </c>
      <c r="F120" s="35">
        <v>796.41373739001369</v>
      </c>
      <c r="G120" s="24"/>
      <c r="H120" s="1"/>
      <c r="I120" s="1"/>
      <c r="J120" s="31">
        <v>9</v>
      </c>
      <c r="K120" s="35">
        <v>4369.9680998346594</v>
      </c>
      <c r="L120" s="36">
        <v>1243.1904898233599</v>
      </c>
      <c r="M120" s="35">
        <v>5613.1585896580191</v>
      </c>
      <c r="N120" s="35">
        <v>810.79027480968193</v>
      </c>
      <c r="O120" s="1"/>
    </row>
    <row r="121" spans="1:15" ht="16.899999999999999" customHeight="1" x14ac:dyDescent="0.25">
      <c r="A121" s="1"/>
      <c r="B121" s="31">
        <v>10</v>
      </c>
      <c r="C121" s="35">
        <v>4325.4188897296499</v>
      </c>
      <c r="D121" s="36">
        <v>1217.2906879520399</v>
      </c>
      <c r="E121" s="35">
        <v>5542.7095776816896</v>
      </c>
      <c r="F121" s="35">
        <v>800.92741313299575</v>
      </c>
      <c r="G121" s="24"/>
      <c r="H121" s="1"/>
      <c r="I121" s="1"/>
      <c r="J121" s="31">
        <v>10</v>
      </c>
      <c r="K121" s="35">
        <v>4402.8946098138586</v>
      </c>
      <c r="L121" s="36">
        <v>1243.1904898233599</v>
      </c>
      <c r="M121" s="35">
        <v>5646.0850996372192</v>
      </c>
      <c r="N121" s="35">
        <v>815.39998620676988</v>
      </c>
      <c r="O121" s="1"/>
    </row>
    <row r="122" spans="1:15" ht="16.899999999999999" customHeight="1" x14ac:dyDescent="0.25">
      <c r="A122" s="1"/>
      <c r="B122" s="31">
        <v>11</v>
      </c>
      <c r="C122" s="35">
        <v>4357.6594307509486</v>
      </c>
      <c r="D122" s="36">
        <v>1217.2906879520399</v>
      </c>
      <c r="E122" s="35">
        <v>5574.9501187029891</v>
      </c>
      <c r="F122" s="35">
        <v>805.44108887597758</v>
      </c>
      <c r="G122" s="24"/>
      <c r="H122" s="1"/>
      <c r="I122" s="1"/>
      <c r="J122" s="31">
        <v>11</v>
      </c>
      <c r="K122" s="35">
        <v>4435.8211197930596</v>
      </c>
      <c r="L122" s="36">
        <v>1243.1904898233599</v>
      </c>
      <c r="M122" s="35">
        <v>5679.0116096164193</v>
      </c>
      <c r="N122" s="35">
        <v>820.00969760385794</v>
      </c>
      <c r="O122" s="1"/>
    </row>
    <row r="123" spans="1:15" ht="16.899999999999999" customHeight="1" x14ac:dyDescent="0.25">
      <c r="A123" s="1"/>
      <c r="B123" s="31">
        <v>12</v>
      </c>
      <c r="C123" s="35">
        <v>4389.89997177225</v>
      </c>
      <c r="D123" s="36">
        <v>1217.2906879520399</v>
      </c>
      <c r="E123" s="35">
        <v>5607.1906597242896</v>
      </c>
      <c r="F123" s="35">
        <v>809.95476461895976</v>
      </c>
      <c r="G123" s="24"/>
      <c r="H123" s="1"/>
      <c r="I123" s="1"/>
      <c r="J123" s="31">
        <v>12</v>
      </c>
      <c r="K123" s="35">
        <v>4468.7476297722606</v>
      </c>
      <c r="L123" s="36">
        <v>1243.1904898233599</v>
      </c>
      <c r="M123" s="35">
        <v>5711.9381195956203</v>
      </c>
      <c r="N123" s="35">
        <v>824.61940900094589</v>
      </c>
      <c r="O123" s="1"/>
    </row>
    <row r="124" spans="1:15" ht="16.899999999999999" customHeight="1" x14ac:dyDescent="0.25">
      <c r="A124" s="1"/>
      <c r="B124" s="31">
        <v>13</v>
      </c>
      <c r="C124" s="35">
        <v>4422.1405127935504</v>
      </c>
      <c r="D124" s="36">
        <v>1217.2906879520399</v>
      </c>
      <c r="E124" s="35">
        <v>5639.4312007455892</v>
      </c>
      <c r="F124" s="35">
        <v>814.4684403619417</v>
      </c>
      <c r="G124" s="24"/>
      <c r="H124" s="1"/>
      <c r="I124" s="1"/>
      <c r="J124" s="31">
        <v>13</v>
      </c>
      <c r="K124" s="35">
        <v>4501.6741397514597</v>
      </c>
      <c r="L124" s="36">
        <v>1243.1904898233599</v>
      </c>
      <c r="M124" s="35">
        <v>5744.8646295748194</v>
      </c>
      <c r="N124" s="35">
        <v>829.22912039803384</v>
      </c>
      <c r="O124" s="1"/>
    </row>
    <row r="125" spans="1:15" ht="16.899999999999999" customHeight="1" x14ac:dyDescent="0.25">
      <c r="A125" s="1"/>
      <c r="B125" s="31">
        <v>14</v>
      </c>
      <c r="C125" s="35">
        <v>4454.3810538148509</v>
      </c>
      <c r="D125" s="36">
        <v>1217.2906879520399</v>
      </c>
      <c r="E125" s="35">
        <v>5671.6717417668906</v>
      </c>
      <c r="F125" s="35">
        <v>818.98211610492376</v>
      </c>
      <c r="G125" s="24"/>
      <c r="H125" s="1"/>
      <c r="I125" s="1"/>
      <c r="J125" s="31">
        <v>14</v>
      </c>
      <c r="K125" s="35">
        <v>4534.6006497306607</v>
      </c>
      <c r="L125" s="36">
        <v>1243.1904898233599</v>
      </c>
      <c r="M125" s="35">
        <v>5777.7911395540204</v>
      </c>
      <c r="N125" s="35">
        <v>833.83883179512191</v>
      </c>
      <c r="O125" s="1"/>
    </row>
    <row r="126" spans="1:15" ht="16.899999999999999" customHeight="1" x14ac:dyDescent="0.25">
      <c r="A126" s="1" t="s">
        <v>23</v>
      </c>
      <c r="B126" s="31">
        <v>15</v>
      </c>
      <c r="C126" s="35">
        <v>4486.6215948361514</v>
      </c>
      <c r="D126" s="36">
        <v>1217.2906879520399</v>
      </c>
      <c r="E126" s="35">
        <v>5703.9122827881902</v>
      </c>
      <c r="F126" s="35">
        <v>823.49579184790571</v>
      </c>
      <c r="G126" s="24"/>
      <c r="H126" s="1"/>
      <c r="I126" s="1"/>
      <c r="J126" s="31">
        <v>15</v>
      </c>
      <c r="K126" s="35">
        <v>4567.5271597098599</v>
      </c>
      <c r="L126" s="36">
        <v>1243.1904898233599</v>
      </c>
      <c r="M126" s="35">
        <v>5810.7176495332196</v>
      </c>
      <c r="N126" s="35">
        <v>838.44854319220974</v>
      </c>
      <c r="O126" s="1"/>
    </row>
    <row r="127" spans="1:15" x14ac:dyDescent="0.25">
      <c r="A127" s="9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8"/>
    </row>
    <row r="128" spans="1:15" x14ac:dyDescent="0.25">
      <c r="A128" s="79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</row>
    <row r="129" spans="1:15" ht="25.15" customHeight="1" x14ac:dyDescent="0.4">
      <c r="A129" s="1"/>
      <c r="B129" s="2" t="s">
        <v>24</v>
      </c>
      <c r="C129" s="37"/>
      <c r="D129" s="37"/>
      <c r="E129" s="38"/>
      <c r="F129" s="4" t="str">
        <f>$F$5</f>
        <v>מעודכן לינואר 2022</v>
      </c>
      <c r="G129" s="5"/>
      <c r="H129" s="1"/>
      <c r="I129" s="1"/>
      <c r="J129" s="2" t="s">
        <v>25</v>
      </c>
      <c r="K129" s="37"/>
      <c r="L129" s="37"/>
      <c r="M129" s="38"/>
      <c r="N129" s="4" t="str">
        <f>$F$5</f>
        <v>מעודכן לינואר 2022</v>
      </c>
      <c r="O129" s="5"/>
    </row>
    <row r="130" spans="1:15" s="54" customFormat="1" ht="33.6" customHeight="1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51"/>
      <c r="H130" s="52"/>
      <c r="I130" s="53"/>
      <c r="J130" s="49" t="s">
        <v>5</v>
      </c>
      <c r="K130" s="50" t="s">
        <v>6</v>
      </c>
      <c r="L130" s="49" t="s">
        <v>7</v>
      </c>
      <c r="M130" s="49" t="s">
        <v>8</v>
      </c>
      <c r="N130" s="49" t="s">
        <v>9</v>
      </c>
      <c r="O130" s="51"/>
    </row>
    <row r="131" spans="1:15" ht="16.899999999999999" customHeight="1" x14ac:dyDescent="0.25">
      <c r="A131" s="7"/>
      <c r="B131" s="8">
        <v>0</v>
      </c>
      <c r="C131" s="9">
        <v>8090.0544019116032</v>
      </c>
      <c r="D131" s="9">
        <v>2158.585642908864</v>
      </c>
      <c r="E131" s="9">
        <f t="shared" ref="E131:E161" si="8">SUM($C131:$D131)</f>
        <v>10248.640044820468</v>
      </c>
      <c r="F131" s="9">
        <v>1464.266486301661</v>
      </c>
      <c r="G131" s="10"/>
      <c r="H131" s="14"/>
      <c r="I131" s="7"/>
      <c r="J131" s="8">
        <v>0</v>
      </c>
      <c r="K131" s="9">
        <v>6561.5962647612032</v>
      </c>
      <c r="L131" s="9">
        <v>2110.3220600205118</v>
      </c>
      <c r="M131" s="9">
        <f t="shared" ref="M131:M146" si="9">SUM($K131:$L131)</f>
        <v>8671.9183247817145</v>
      </c>
      <c r="N131" s="9">
        <v>1243.525445496236</v>
      </c>
      <c r="O131" s="10"/>
    </row>
    <row r="132" spans="1:15" ht="16.899999999999999" customHeight="1" x14ac:dyDescent="0.25">
      <c r="A132" s="7"/>
      <c r="B132" s="8">
        <v>1</v>
      </c>
      <c r="C132" s="11">
        <v>8157.3390092604022</v>
      </c>
      <c r="D132" s="11">
        <f t="shared" ref="D132:D161" si="10">$D$131</f>
        <v>2158.585642908864</v>
      </c>
      <c r="E132" s="11">
        <f t="shared" si="8"/>
        <v>10315.924652169266</v>
      </c>
      <c r="F132" s="11">
        <v>1473.686331330493</v>
      </c>
      <c r="G132" s="13"/>
      <c r="H132" s="14"/>
      <c r="I132" s="7"/>
      <c r="J132" s="8">
        <v>1</v>
      </c>
      <c r="K132" s="11">
        <v>6617.5474719360054</v>
      </c>
      <c r="L132" s="12">
        <f t="shared" ref="L132:L146" si="11">$L$131</f>
        <v>2110.3220600205118</v>
      </c>
      <c r="M132" s="11">
        <f t="shared" si="9"/>
        <v>8727.8695319565177</v>
      </c>
      <c r="N132" s="11">
        <v>1251.358614500708</v>
      </c>
      <c r="O132" s="13"/>
    </row>
    <row r="133" spans="1:15" ht="16.899999999999999" customHeight="1" x14ac:dyDescent="0.25">
      <c r="A133" s="7"/>
      <c r="B133" s="8">
        <v>2</v>
      </c>
      <c r="C133" s="11">
        <v>8224.6236166092021</v>
      </c>
      <c r="D133" s="11">
        <f t="shared" si="10"/>
        <v>2158.585642908864</v>
      </c>
      <c r="E133" s="11">
        <f t="shared" si="8"/>
        <v>10383.209259518066</v>
      </c>
      <c r="F133" s="11">
        <v>1483.106176359325</v>
      </c>
      <c r="G133" s="13"/>
      <c r="H133" s="14"/>
      <c r="I133" s="7"/>
      <c r="J133" s="8">
        <v>2</v>
      </c>
      <c r="K133" s="11">
        <v>6673.3793801616039</v>
      </c>
      <c r="L133" s="12">
        <f t="shared" si="11"/>
        <v>2110.3220600205118</v>
      </c>
      <c r="M133" s="11">
        <f t="shared" si="9"/>
        <v>8783.7014401821161</v>
      </c>
      <c r="N133" s="11">
        <v>1259.175081652292</v>
      </c>
      <c r="O133" s="13"/>
    </row>
    <row r="134" spans="1:15" ht="16.899999999999999" customHeight="1" x14ac:dyDescent="0.25">
      <c r="A134" s="7"/>
      <c r="B134" s="8">
        <v>3</v>
      </c>
      <c r="C134" s="11">
        <v>8291.788925008801</v>
      </c>
      <c r="D134" s="11">
        <f t="shared" si="10"/>
        <v>2158.585642908864</v>
      </c>
      <c r="E134" s="11">
        <f t="shared" si="8"/>
        <v>10450.374567917665</v>
      </c>
      <c r="F134" s="11">
        <v>1492.509319535269</v>
      </c>
      <c r="G134" s="13"/>
      <c r="H134" s="14"/>
      <c r="I134" s="7"/>
      <c r="J134" s="8">
        <v>3</v>
      </c>
      <c r="K134" s="11">
        <v>6729.3305873364015</v>
      </c>
      <c r="L134" s="12">
        <f t="shared" si="11"/>
        <v>2110.3220600205118</v>
      </c>
      <c r="M134" s="11">
        <f t="shared" si="9"/>
        <v>8839.6526473569138</v>
      </c>
      <c r="N134" s="11">
        <v>1267.008250656763</v>
      </c>
      <c r="O134" s="13"/>
    </row>
    <row r="135" spans="1:15" ht="16.899999999999999" customHeight="1" x14ac:dyDescent="0.25">
      <c r="A135" s="7"/>
      <c r="B135" s="8">
        <v>4</v>
      </c>
      <c r="C135" s="11">
        <v>8359.0735323576027</v>
      </c>
      <c r="D135" s="11">
        <f t="shared" si="10"/>
        <v>2158.585642908864</v>
      </c>
      <c r="E135" s="11">
        <f t="shared" si="8"/>
        <v>10517.659175266466</v>
      </c>
      <c r="F135" s="11">
        <v>1501.929164564101</v>
      </c>
      <c r="G135" s="13"/>
      <c r="H135" s="14"/>
      <c r="I135" s="7"/>
      <c r="J135" s="8">
        <v>4</v>
      </c>
      <c r="K135" s="11">
        <v>6785.2817945112029</v>
      </c>
      <c r="L135" s="12">
        <f t="shared" si="11"/>
        <v>2110.3220600205118</v>
      </c>
      <c r="M135" s="11">
        <f t="shared" si="9"/>
        <v>8895.6038545317151</v>
      </c>
      <c r="N135" s="11">
        <v>1274.8414196612359</v>
      </c>
      <c r="O135" s="13"/>
    </row>
    <row r="136" spans="1:15" ht="16.899999999999999" customHeight="1" x14ac:dyDescent="0.25">
      <c r="A136" s="7"/>
      <c r="B136" s="8">
        <v>5</v>
      </c>
      <c r="C136" s="11">
        <v>8426.3581397064027</v>
      </c>
      <c r="D136" s="11">
        <f t="shared" si="10"/>
        <v>2158.585642908864</v>
      </c>
      <c r="E136" s="11">
        <f t="shared" si="8"/>
        <v>10584.943782615266</v>
      </c>
      <c r="F136" s="11">
        <v>1511.349009592933</v>
      </c>
      <c r="G136" s="13"/>
      <c r="H136" s="14"/>
      <c r="I136" s="7"/>
      <c r="J136" s="8">
        <v>5</v>
      </c>
      <c r="K136" s="11">
        <v>6841.1137027368031</v>
      </c>
      <c r="L136" s="12">
        <f t="shared" si="11"/>
        <v>2110.3220600205118</v>
      </c>
      <c r="M136" s="11">
        <f t="shared" si="9"/>
        <v>8951.4357627573154</v>
      </c>
      <c r="N136" s="11">
        <v>1282.6578868128199</v>
      </c>
      <c r="O136" s="13"/>
    </row>
    <row r="137" spans="1:15" ht="16.899999999999999" customHeight="1" x14ac:dyDescent="0.25">
      <c r="A137" s="7"/>
      <c r="B137" s="8">
        <v>6</v>
      </c>
      <c r="C137" s="11">
        <v>8493.6427470552044</v>
      </c>
      <c r="D137" s="11">
        <f t="shared" si="10"/>
        <v>2158.585642908864</v>
      </c>
      <c r="E137" s="11">
        <f t="shared" si="8"/>
        <v>10652.228389964068</v>
      </c>
      <c r="F137" s="11">
        <v>1520.7688546217651</v>
      </c>
      <c r="G137" s="13"/>
      <c r="H137" s="14"/>
      <c r="I137" s="7"/>
      <c r="J137" s="8">
        <v>6</v>
      </c>
      <c r="K137" s="11">
        <v>6897.0649099116044</v>
      </c>
      <c r="L137" s="12">
        <f t="shared" si="11"/>
        <v>2110.3220600205118</v>
      </c>
      <c r="M137" s="11">
        <f t="shared" si="9"/>
        <v>9007.3869699321167</v>
      </c>
      <c r="N137" s="11">
        <v>1290.4910558172919</v>
      </c>
      <c r="O137" s="13"/>
    </row>
    <row r="138" spans="1:15" ht="16.899999999999999" customHeight="1" x14ac:dyDescent="0.25">
      <c r="A138" s="7"/>
      <c r="B138" s="8">
        <v>7</v>
      </c>
      <c r="C138" s="11">
        <v>8560.9273544040025</v>
      </c>
      <c r="D138" s="11">
        <f t="shared" si="10"/>
        <v>2158.585642908864</v>
      </c>
      <c r="E138" s="11">
        <f t="shared" si="8"/>
        <v>10719.512997312866</v>
      </c>
      <c r="F138" s="11">
        <v>1530.1886996505971</v>
      </c>
      <c r="G138" s="13"/>
      <c r="H138" s="14"/>
      <c r="I138" s="7"/>
      <c r="J138" s="8">
        <v>7</v>
      </c>
      <c r="K138" s="11">
        <v>6952.8968181372047</v>
      </c>
      <c r="L138" s="12">
        <f t="shared" si="11"/>
        <v>2110.3220600205118</v>
      </c>
      <c r="M138" s="11">
        <f t="shared" si="9"/>
        <v>9063.218878157717</v>
      </c>
      <c r="N138" s="11">
        <v>1298.3075229688759</v>
      </c>
      <c r="O138" s="13"/>
    </row>
    <row r="139" spans="1:15" ht="16.899999999999999" customHeight="1" x14ac:dyDescent="0.25">
      <c r="A139" s="7"/>
      <c r="B139" s="8">
        <v>8</v>
      </c>
      <c r="C139" s="11">
        <v>8628.2119617528024</v>
      </c>
      <c r="D139" s="11">
        <f t="shared" si="10"/>
        <v>2158.585642908864</v>
      </c>
      <c r="E139" s="11">
        <f t="shared" si="8"/>
        <v>10786.797604661666</v>
      </c>
      <c r="F139" s="11">
        <v>1539.6085446794291</v>
      </c>
      <c r="G139" s="13"/>
      <c r="H139" s="14"/>
      <c r="I139" s="7"/>
      <c r="J139" s="8">
        <v>8</v>
      </c>
      <c r="K139" s="11">
        <v>7008.8480253120024</v>
      </c>
      <c r="L139" s="12">
        <f t="shared" si="11"/>
        <v>2110.3220600205118</v>
      </c>
      <c r="M139" s="11">
        <f t="shared" si="9"/>
        <v>9119.1700853325146</v>
      </c>
      <c r="N139" s="11">
        <v>1306.1406919733481</v>
      </c>
      <c r="O139" s="13"/>
    </row>
    <row r="140" spans="1:15" ht="16.899999999999999" customHeight="1" x14ac:dyDescent="0.25">
      <c r="A140" s="7"/>
      <c r="B140" s="8">
        <v>9</v>
      </c>
      <c r="C140" s="11">
        <v>8695.4965691016041</v>
      </c>
      <c r="D140" s="11">
        <f t="shared" si="10"/>
        <v>2158.585642908864</v>
      </c>
      <c r="E140" s="11">
        <f t="shared" si="8"/>
        <v>10854.082212010468</v>
      </c>
      <c r="F140" s="11">
        <v>1549.0283897082611</v>
      </c>
      <c r="G140" s="13"/>
      <c r="H140" s="14"/>
      <c r="I140" s="7"/>
      <c r="J140" s="8">
        <v>9</v>
      </c>
      <c r="K140" s="11">
        <v>7064.7992324868028</v>
      </c>
      <c r="L140" s="12">
        <f t="shared" si="11"/>
        <v>2110.3220600205118</v>
      </c>
      <c r="M140" s="11">
        <f t="shared" si="9"/>
        <v>9175.1212925073141</v>
      </c>
      <c r="N140" s="11">
        <v>1313.973860977819</v>
      </c>
      <c r="O140" s="13"/>
    </row>
    <row r="141" spans="1:15" ht="16.899999999999999" customHeight="1" x14ac:dyDescent="0.25">
      <c r="A141" s="7"/>
      <c r="B141" s="8">
        <v>10</v>
      </c>
      <c r="C141" s="11">
        <v>8762.7811764504022</v>
      </c>
      <c r="D141" s="11">
        <f t="shared" si="10"/>
        <v>2158.585642908864</v>
      </c>
      <c r="E141" s="11">
        <f t="shared" si="8"/>
        <v>10921.366819359266</v>
      </c>
      <c r="F141" s="11">
        <v>1558.4482347370929</v>
      </c>
      <c r="G141" s="13"/>
      <c r="H141" s="14"/>
      <c r="I141" s="7"/>
      <c r="J141" s="8">
        <v>10</v>
      </c>
      <c r="K141" s="11">
        <v>7120.6311407124031</v>
      </c>
      <c r="L141" s="12">
        <f t="shared" si="11"/>
        <v>2110.3220600205118</v>
      </c>
      <c r="M141" s="11">
        <f t="shared" si="9"/>
        <v>9230.9532007329144</v>
      </c>
      <c r="N141" s="11">
        <v>1321.7903281294041</v>
      </c>
      <c r="O141" s="13"/>
    </row>
    <row r="142" spans="1:15" ht="16.899999999999999" customHeight="1" x14ac:dyDescent="0.25">
      <c r="A142" s="7"/>
      <c r="B142" s="8">
        <v>11</v>
      </c>
      <c r="C142" s="11">
        <v>8830.0657837992039</v>
      </c>
      <c r="D142" s="11">
        <f t="shared" si="10"/>
        <v>2158.585642908864</v>
      </c>
      <c r="E142" s="11">
        <f t="shared" si="8"/>
        <v>10988.651426708067</v>
      </c>
      <c r="F142" s="11">
        <v>1567.8680797659249</v>
      </c>
      <c r="G142" s="13"/>
      <c r="H142" s="14"/>
      <c r="I142" s="7"/>
      <c r="J142" s="8">
        <v>11</v>
      </c>
      <c r="K142" s="11">
        <v>7176.5823478872026</v>
      </c>
      <c r="L142" s="12">
        <f t="shared" si="11"/>
        <v>2110.3220600205118</v>
      </c>
      <c r="M142" s="11">
        <f t="shared" si="9"/>
        <v>9286.9044079077139</v>
      </c>
      <c r="N142" s="11">
        <v>1329.6234971338761</v>
      </c>
      <c r="O142" s="13"/>
    </row>
    <row r="143" spans="1:15" ht="16.899999999999999" customHeight="1" x14ac:dyDescent="0.25">
      <c r="A143" s="7"/>
      <c r="B143" s="8">
        <v>12</v>
      </c>
      <c r="C143" s="11">
        <v>8897.2310921988028</v>
      </c>
      <c r="D143" s="11">
        <f t="shared" si="10"/>
        <v>2158.585642908864</v>
      </c>
      <c r="E143" s="11">
        <f t="shared" si="8"/>
        <v>11055.816735107666</v>
      </c>
      <c r="F143" s="11">
        <v>1577.2712229418689</v>
      </c>
      <c r="G143" s="13"/>
      <c r="H143" s="14"/>
      <c r="I143" s="7"/>
      <c r="J143" s="8">
        <v>12</v>
      </c>
      <c r="K143" s="11">
        <v>7232.533555062003</v>
      </c>
      <c r="L143" s="12">
        <f t="shared" si="11"/>
        <v>2110.3220600205118</v>
      </c>
      <c r="M143" s="11">
        <f t="shared" si="9"/>
        <v>9342.8556150825152</v>
      </c>
      <c r="N143" s="11">
        <v>1337.4566661383481</v>
      </c>
      <c r="O143" s="13"/>
    </row>
    <row r="144" spans="1:15" ht="16.899999999999999" customHeight="1" x14ac:dyDescent="0.25">
      <c r="A144" s="7"/>
      <c r="B144" s="8">
        <v>13</v>
      </c>
      <c r="C144" s="11">
        <v>8964.5156995476027</v>
      </c>
      <c r="D144" s="11">
        <f t="shared" si="10"/>
        <v>2158.585642908864</v>
      </c>
      <c r="E144" s="11">
        <f t="shared" si="8"/>
        <v>11123.101342456466</v>
      </c>
      <c r="F144" s="11">
        <v>1586.6910679707009</v>
      </c>
      <c r="G144" s="13"/>
      <c r="H144" s="14"/>
      <c r="I144" s="7"/>
      <c r="J144" s="8">
        <v>13</v>
      </c>
      <c r="K144" s="11">
        <v>7288.3654632876023</v>
      </c>
      <c r="L144" s="12">
        <f t="shared" si="11"/>
        <v>2110.3220600205118</v>
      </c>
      <c r="M144" s="11">
        <f t="shared" si="9"/>
        <v>9398.6875233081137</v>
      </c>
      <c r="N144" s="11">
        <v>1345.273133289932</v>
      </c>
      <c r="O144" s="13"/>
    </row>
    <row r="145" spans="1:15" ht="16.899999999999999" customHeight="1" x14ac:dyDescent="0.25">
      <c r="A145" s="7"/>
      <c r="B145" s="8">
        <v>14</v>
      </c>
      <c r="C145" s="11">
        <v>9031.8003068964026</v>
      </c>
      <c r="D145" s="11">
        <f t="shared" si="10"/>
        <v>2158.585642908864</v>
      </c>
      <c r="E145" s="11">
        <f t="shared" si="8"/>
        <v>11190.385949805266</v>
      </c>
      <c r="F145" s="11">
        <v>1596.110912999533</v>
      </c>
      <c r="G145" s="13"/>
      <c r="H145" s="14"/>
      <c r="I145" s="7"/>
      <c r="J145" s="8">
        <v>14</v>
      </c>
      <c r="K145" s="11">
        <v>7344.3166704624027</v>
      </c>
      <c r="L145" s="12">
        <f t="shared" si="11"/>
        <v>2110.3220600205118</v>
      </c>
      <c r="M145" s="11">
        <f t="shared" si="9"/>
        <v>9454.638730482915</v>
      </c>
      <c r="N145" s="11">
        <v>1353.106302294404</v>
      </c>
      <c r="O145" s="13"/>
    </row>
    <row r="146" spans="1:15" ht="16.899999999999999" customHeight="1" x14ac:dyDescent="0.25">
      <c r="A146" s="7"/>
      <c r="B146" s="8">
        <v>15</v>
      </c>
      <c r="C146" s="11">
        <v>9099.0849142452043</v>
      </c>
      <c r="D146" s="11">
        <f t="shared" si="10"/>
        <v>2158.585642908864</v>
      </c>
      <c r="E146" s="11">
        <f t="shared" si="8"/>
        <v>11257.670557154068</v>
      </c>
      <c r="F146" s="11">
        <v>1605.530758028365</v>
      </c>
      <c r="G146" s="13"/>
      <c r="H146" s="14"/>
      <c r="I146" s="7"/>
      <c r="J146" s="8">
        <v>15</v>
      </c>
      <c r="K146" s="11">
        <v>7400.148578688003</v>
      </c>
      <c r="L146" s="12">
        <f t="shared" si="11"/>
        <v>2110.3220600205118</v>
      </c>
      <c r="M146" s="11">
        <f t="shared" si="9"/>
        <v>9510.4706387085153</v>
      </c>
      <c r="N146" s="11">
        <v>1360.922769445988</v>
      </c>
      <c r="O146" s="13"/>
    </row>
    <row r="147" spans="1:15" ht="16.899999999999999" customHeight="1" x14ac:dyDescent="0.25">
      <c r="A147" s="7"/>
      <c r="B147" s="8">
        <v>16</v>
      </c>
      <c r="C147" s="11">
        <v>9166.3695215940024</v>
      </c>
      <c r="D147" s="11">
        <f t="shared" si="10"/>
        <v>2158.585642908864</v>
      </c>
      <c r="E147" s="11">
        <f t="shared" si="8"/>
        <v>11324.955164502866</v>
      </c>
      <c r="F147" s="11">
        <v>1614.950603057197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99999999999999" customHeight="1" x14ac:dyDescent="0.25">
      <c r="A148" s="7"/>
      <c r="B148" s="8">
        <v>17</v>
      </c>
      <c r="C148" s="11">
        <v>9233.6541289428023</v>
      </c>
      <c r="D148" s="11">
        <f t="shared" si="10"/>
        <v>2158.585642908864</v>
      </c>
      <c r="E148" s="11">
        <f t="shared" si="8"/>
        <v>11392.239771851666</v>
      </c>
      <c r="F148" s="11">
        <v>1624.370448086029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99999999999999" customHeight="1" x14ac:dyDescent="0.25">
      <c r="A149" s="7"/>
      <c r="B149" s="8">
        <v>18</v>
      </c>
      <c r="C149" s="11">
        <v>9300.9387362916023</v>
      </c>
      <c r="D149" s="11">
        <f t="shared" si="10"/>
        <v>2158.585642908864</v>
      </c>
      <c r="E149" s="11">
        <f t="shared" si="8"/>
        <v>11459.524379200466</v>
      </c>
      <c r="F149" s="11">
        <v>1633.790293114861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19</v>
      </c>
      <c r="C150" s="11">
        <v>9368.2233436404022</v>
      </c>
      <c r="D150" s="11">
        <f t="shared" si="10"/>
        <v>2158.585642908864</v>
      </c>
      <c r="E150" s="11">
        <f t="shared" si="8"/>
        <v>11526.808986549266</v>
      </c>
      <c r="F150" s="11">
        <v>1643.210138143693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20</v>
      </c>
      <c r="C151" s="11">
        <v>9435.5079509892021</v>
      </c>
      <c r="D151" s="11">
        <f t="shared" si="10"/>
        <v>2158.585642908864</v>
      </c>
      <c r="E151" s="11">
        <f t="shared" si="8"/>
        <v>11594.093593898066</v>
      </c>
      <c r="F151" s="11">
        <v>1652.629983172525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21</v>
      </c>
      <c r="C152" s="11">
        <v>9502.6732593888028</v>
      </c>
      <c r="D152" s="11">
        <f t="shared" si="10"/>
        <v>2158.585642908864</v>
      </c>
      <c r="E152" s="11">
        <f t="shared" si="8"/>
        <v>11661.258902297666</v>
      </c>
      <c r="F152" s="11">
        <v>1662.0331263484691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22</v>
      </c>
      <c r="C153" s="11">
        <v>9569.9578667376027</v>
      </c>
      <c r="D153" s="11">
        <f t="shared" si="10"/>
        <v>2158.585642908864</v>
      </c>
      <c r="E153" s="11">
        <f t="shared" si="8"/>
        <v>11728.543509646466</v>
      </c>
      <c r="F153" s="11">
        <v>1671.4529713773011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23</v>
      </c>
      <c r="C154" s="11">
        <v>9637.2424740864026</v>
      </c>
      <c r="D154" s="11">
        <f t="shared" si="10"/>
        <v>2158.585642908864</v>
      </c>
      <c r="E154" s="11">
        <f t="shared" si="8"/>
        <v>11795.828116995266</v>
      </c>
      <c r="F154" s="11">
        <v>1680.8728164061331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24</v>
      </c>
      <c r="C155" s="11">
        <v>9704.5270814352043</v>
      </c>
      <c r="D155" s="11">
        <f t="shared" si="10"/>
        <v>2158.585642908864</v>
      </c>
      <c r="E155" s="11">
        <f t="shared" si="8"/>
        <v>11863.112724344068</v>
      </c>
      <c r="F155" s="11">
        <v>1690.2926614349651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25</v>
      </c>
      <c r="C156" s="11">
        <v>9771.8116887840042</v>
      </c>
      <c r="D156" s="11">
        <f t="shared" si="10"/>
        <v>2158.585642908864</v>
      </c>
      <c r="E156" s="11">
        <f t="shared" si="8"/>
        <v>11930.397331692868</v>
      </c>
      <c r="F156" s="11">
        <v>1699.7125064637969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39"/>
      <c r="B157" s="8">
        <v>26</v>
      </c>
      <c r="C157" s="11">
        <v>9839.0962961328023</v>
      </c>
      <c r="D157" s="11">
        <f t="shared" si="10"/>
        <v>2158.585642908864</v>
      </c>
      <c r="E157" s="11">
        <f t="shared" si="8"/>
        <v>11997.681939041666</v>
      </c>
      <c r="F157" s="11">
        <v>1709.1323514926289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99999999999999" customHeight="1" x14ac:dyDescent="0.25">
      <c r="A158" s="7"/>
      <c r="B158" s="8">
        <v>27</v>
      </c>
      <c r="C158" s="11">
        <v>9906.3809034816004</v>
      </c>
      <c r="D158" s="11">
        <f t="shared" si="10"/>
        <v>2158.585642908864</v>
      </c>
      <c r="E158" s="11">
        <f t="shared" si="8"/>
        <v>12064.966546390464</v>
      </c>
      <c r="F158" s="11">
        <v>1718.5521965214609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99999999999999" customHeight="1" x14ac:dyDescent="0.25">
      <c r="A159" s="7"/>
      <c r="B159" s="8">
        <v>28</v>
      </c>
      <c r="C159" s="11">
        <v>9973.6655108303985</v>
      </c>
      <c r="D159" s="11">
        <f t="shared" si="10"/>
        <v>2158.585642908864</v>
      </c>
      <c r="E159" s="11">
        <f t="shared" si="8"/>
        <v>12132.251153739262</v>
      </c>
      <c r="F159" s="11">
        <v>1727.972041550292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29</v>
      </c>
      <c r="C160" s="11">
        <v>10040.9501181792</v>
      </c>
      <c r="D160" s="11">
        <f t="shared" si="10"/>
        <v>2158.585642908864</v>
      </c>
      <c r="E160" s="11">
        <f t="shared" si="8"/>
        <v>12199.535761088064</v>
      </c>
      <c r="F160" s="11">
        <v>1737.391886579124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14"/>
      <c r="B161" s="8">
        <v>30</v>
      </c>
      <c r="C161" s="11">
        <v>10108.115426578801</v>
      </c>
      <c r="D161" s="11">
        <f t="shared" si="10"/>
        <v>2158.585642908864</v>
      </c>
      <c r="E161" s="11">
        <f t="shared" si="8"/>
        <v>12266.701069487664</v>
      </c>
      <c r="F161" s="11">
        <v>1746.7950297550681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8"/>
    </row>
    <row r="163" spans="1:15" x14ac:dyDescent="0.25">
      <c r="A163" s="84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8"/>
    </row>
    <row r="164" spans="1:15" ht="25.15" customHeight="1" x14ac:dyDescent="0.4">
      <c r="A164" s="1"/>
      <c r="B164" s="2" t="s">
        <v>26</v>
      </c>
      <c r="C164" s="25"/>
      <c r="D164" s="26"/>
      <c r="E164" s="25"/>
      <c r="F164" s="4" t="str">
        <f>$F$5</f>
        <v>מעודכן לינואר 2022</v>
      </c>
      <c r="G164" s="25"/>
      <c r="H164" s="1"/>
      <c r="I164" s="6"/>
      <c r="J164" s="2" t="s">
        <v>27</v>
      </c>
      <c r="K164" s="43"/>
      <c r="L164" s="43"/>
      <c r="M164" s="43"/>
      <c r="N164" s="4" t="str">
        <f>$F$5</f>
        <v>מעודכן לינואר 2022</v>
      </c>
      <c r="O164" s="40"/>
    </row>
    <row r="165" spans="1:15" ht="33.6" customHeight="1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30"/>
      <c r="H165" s="1"/>
      <c r="I165" s="6"/>
      <c r="J165" s="29" t="s">
        <v>28</v>
      </c>
      <c r="K165" s="90" t="s">
        <v>29</v>
      </c>
      <c r="L165" s="91"/>
      <c r="M165" s="92"/>
      <c r="N165" s="44" t="s">
        <v>30</v>
      </c>
      <c r="O165" s="13"/>
    </row>
    <row r="166" spans="1:15" ht="16.899999999999999" customHeight="1" x14ac:dyDescent="0.25">
      <c r="A166" s="1"/>
      <c r="B166" s="31">
        <v>0</v>
      </c>
      <c r="C166" s="9">
        <v>4217.366926927396</v>
      </c>
      <c r="D166" s="9">
        <v>1217.2906879520399</v>
      </c>
      <c r="E166" s="9">
        <v>5434.6576148794356</v>
      </c>
      <c r="F166" s="9">
        <v>793.61773465801309</v>
      </c>
      <c r="G166" s="34"/>
      <c r="H166" s="1"/>
      <c r="I166" s="6"/>
      <c r="J166" s="45">
        <v>1</v>
      </c>
      <c r="K166" s="96"/>
      <c r="L166" s="91"/>
      <c r="M166" s="92"/>
      <c r="N166" s="11">
        <v>238.3473006655079</v>
      </c>
      <c r="O166" s="13"/>
    </row>
    <row r="167" spans="1:15" ht="16.899999999999999" customHeight="1" x14ac:dyDescent="0.25">
      <c r="A167" s="1"/>
      <c r="B167" s="31">
        <v>1</v>
      </c>
      <c r="C167" s="11">
        <v>4249.6074679486956</v>
      </c>
      <c r="D167" s="11">
        <v>1217.2906879520399</v>
      </c>
      <c r="E167" s="11">
        <v>5466.8981559007361</v>
      </c>
      <c r="F167" s="11">
        <v>798.13141040099515</v>
      </c>
      <c r="G167" s="24"/>
      <c r="H167" s="1"/>
      <c r="I167" s="6"/>
      <c r="J167" s="46" t="s">
        <v>31</v>
      </c>
      <c r="K167" s="96" t="s">
        <v>32</v>
      </c>
      <c r="L167" s="91"/>
      <c r="M167" s="92"/>
      <c r="N167" s="11">
        <v>363.73528656016771</v>
      </c>
      <c r="O167" s="13"/>
    </row>
    <row r="168" spans="1:15" ht="16.899999999999999" customHeight="1" x14ac:dyDescent="0.25">
      <c r="A168" s="1"/>
      <c r="B168" s="31">
        <v>2</v>
      </c>
      <c r="C168" s="11">
        <v>4281.848008969997</v>
      </c>
      <c r="D168" s="11">
        <v>1217.2906879520399</v>
      </c>
      <c r="E168" s="11">
        <v>5499.1386969220366</v>
      </c>
      <c r="F168" s="11">
        <v>802.64508614397698</v>
      </c>
      <c r="G168" s="24"/>
      <c r="H168" s="1"/>
      <c r="I168" s="6"/>
      <c r="J168" s="46" t="s">
        <v>33</v>
      </c>
      <c r="K168" s="96" t="s">
        <v>34</v>
      </c>
      <c r="L168" s="91"/>
      <c r="M168" s="92"/>
      <c r="N168" s="11">
        <v>470.55892824457692</v>
      </c>
      <c r="O168" s="13"/>
    </row>
    <row r="169" spans="1:15" ht="16.899999999999999" customHeight="1" x14ac:dyDescent="0.25">
      <c r="A169" s="1"/>
      <c r="B169" s="31">
        <v>3</v>
      </c>
      <c r="C169" s="11">
        <v>4314.0885499912974</v>
      </c>
      <c r="D169" s="11">
        <v>1217.2906879520399</v>
      </c>
      <c r="E169" s="11">
        <v>5531.3792379433362</v>
      </c>
      <c r="F169" s="11">
        <v>807.15876188695904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99999999999999" customHeight="1" x14ac:dyDescent="0.25">
      <c r="A170" s="1"/>
      <c r="B170" s="31">
        <v>4</v>
      </c>
      <c r="C170" s="11">
        <v>4346.329091012597</v>
      </c>
      <c r="D170" s="11">
        <v>1217.2906879520399</v>
      </c>
      <c r="E170" s="11">
        <v>5563.6197789646367</v>
      </c>
      <c r="F170" s="11">
        <v>811.6724376299411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5</v>
      </c>
      <c r="C171" s="11">
        <v>4378.5696320338966</v>
      </c>
      <c r="D171" s="11">
        <v>1217.2906879520399</v>
      </c>
      <c r="E171" s="11">
        <v>5595.8603199859363</v>
      </c>
      <c r="F171" s="11">
        <v>816.18611337292305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6</v>
      </c>
      <c r="C172" s="11">
        <v>4410.8101730551971</v>
      </c>
      <c r="D172" s="11">
        <v>1217.2906879520399</v>
      </c>
      <c r="E172" s="11">
        <v>5628.1008610072367</v>
      </c>
      <c r="F172" s="11">
        <v>820.69978911590511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7</v>
      </c>
      <c r="C173" s="11">
        <v>4443.0507140764976</v>
      </c>
      <c r="D173" s="11">
        <v>1217.2906879520399</v>
      </c>
      <c r="E173" s="11">
        <v>5660.3414020285372</v>
      </c>
      <c r="F173" s="11">
        <v>825.21346485888705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99999999999999" customHeight="1" x14ac:dyDescent="0.25">
      <c r="A174" s="1"/>
      <c r="B174" s="31">
        <v>8</v>
      </c>
      <c r="C174" s="11">
        <v>4475.2912550977971</v>
      </c>
      <c r="D174" s="11">
        <v>1217.2906879520399</v>
      </c>
      <c r="E174" s="11">
        <v>5692.5819430498368</v>
      </c>
      <c r="F174" s="11">
        <v>829.727140601869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9</v>
      </c>
      <c r="C175" s="11">
        <v>4507.5317961190976</v>
      </c>
      <c r="D175" s="11">
        <v>1217.2906879520399</v>
      </c>
      <c r="E175" s="11">
        <v>5724.8224840711373</v>
      </c>
      <c r="F175" s="11">
        <v>834.24081634485105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10</v>
      </c>
      <c r="C176" s="11">
        <v>4539.7723371403972</v>
      </c>
      <c r="D176" s="11">
        <v>1217.2906879520399</v>
      </c>
      <c r="E176" s="11">
        <v>5757.0630250924369</v>
      </c>
      <c r="F176" s="11">
        <v>838.75449208783311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11</v>
      </c>
      <c r="C177" s="11">
        <v>4572.0128781616968</v>
      </c>
      <c r="D177" s="11">
        <v>1217.2906879520399</v>
      </c>
      <c r="E177" s="11">
        <v>5789.3035661137365</v>
      </c>
      <c r="F177" s="11">
        <v>843.26816783081495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12</v>
      </c>
      <c r="C178" s="11">
        <v>4604.2534191829982</v>
      </c>
      <c r="D178" s="11">
        <v>1217.2906879520399</v>
      </c>
      <c r="E178" s="11">
        <v>5821.5441071350378</v>
      </c>
      <c r="F178" s="11">
        <v>847.78184357379712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13</v>
      </c>
      <c r="C179" s="11">
        <v>4636.4939602042978</v>
      </c>
      <c r="D179" s="11">
        <v>1217.2906879520399</v>
      </c>
      <c r="E179" s="11">
        <v>5853.7846481563374</v>
      </c>
      <c r="F179" s="11">
        <v>852.29551931677906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14</v>
      </c>
      <c r="C180" s="11">
        <v>4668.7345012255973</v>
      </c>
      <c r="D180" s="11">
        <v>1217.2906879520399</v>
      </c>
      <c r="E180" s="11">
        <v>5886.025189177637</v>
      </c>
      <c r="F180" s="11">
        <v>856.80919505976112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15</v>
      </c>
      <c r="C181" s="11">
        <v>4700.9750422468978</v>
      </c>
      <c r="D181" s="11">
        <v>1217.2906879520399</v>
      </c>
      <c r="E181" s="11">
        <v>5918.2657301989366</v>
      </c>
      <c r="F181" s="11">
        <v>861.32287080274307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76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8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82" t="s">
        <v>14</v>
      </c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1:15" x14ac:dyDescent="0.25">
      <c r="A185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</row>
  </sheetData>
  <mergeCells count="30">
    <mergeCell ref="A1:O1"/>
    <mergeCell ref="A79:O79"/>
    <mergeCell ref="A78:O78"/>
    <mergeCell ref="A185:O185"/>
    <mergeCell ref="K166:M166"/>
    <mergeCell ref="A4:O4"/>
    <mergeCell ref="A106:O106"/>
    <mergeCell ref="A184:O184"/>
    <mergeCell ref="K168:M168"/>
    <mergeCell ref="A19:O19"/>
    <mergeCell ref="K167:M167"/>
    <mergeCell ref="A127:O127"/>
    <mergeCell ref="A48:O48"/>
    <mergeCell ref="A77:O77"/>
    <mergeCell ref="A73:O73"/>
    <mergeCell ref="A182:O182"/>
    <mergeCell ref="A2:O2"/>
    <mergeCell ref="A162:O162"/>
    <mergeCell ref="A76:O76"/>
    <mergeCell ref="K165:M165"/>
    <mergeCell ref="A107:O107"/>
    <mergeCell ref="A49:O49"/>
    <mergeCell ref="A74:O74"/>
    <mergeCell ref="A18:O18"/>
    <mergeCell ref="A163:O163"/>
    <mergeCell ref="A183:O183"/>
    <mergeCell ref="A128:O128"/>
    <mergeCell ref="A80:O80"/>
    <mergeCell ref="A75:O75"/>
    <mergeCell ref="A3:O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115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25">
      <c r="A3" s="8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x14ac:dyDescent="0.25">
      <c r="A4" s="8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116</v>
      </c>
      <c r="G5" s="5"/>
      <c r="H5" s="1"/>
      <c r="I5" s="1"/>
      <c r="J5" s="2" t="s">
        <v>4</v>
      </c>
      <c r="K5" s="3"/>
      <c r="L5" s="3"/>
      <c r="M5" s="4"/>
      <c r="N5" s="4" t="str">
        <f>$F$5</f>
        <v>מעודכן לספטמבר 2022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51"/>
      <c r="H6" s="52"/>
      <c r="I6" s="53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7430.4986647424912</v>
      </c>
      <c r="D7" s="9">
        <v>2345.3104971330959</v>
      </c>
      <c r="E7" s="9">
        <v>9775.8091618755861</v>
      </c>
      <c r="F7" s="9">
        <v>1368.6132826625819</v>
      </c>
      <c r="G7" s="10"/>
      <c r="H7" s="14"/>
      <c r="I7" s="15"/>
      <c r="J7" s="8">
        <v>0</v>
      </c>
      <c r="K7" s="9">
        <v>6300.5288426573916</v>
      </c>
      <c r="L7" s="9">
        <v>2310.8026557224598</v>
      </c>
      <c r="M7" s="9">
        <v>8611.3314983798518</v>
      </c>
      <c r="N7" s="9">
        <v>1205.586409773179</v>
      </c>
      <c r="O7" s="14"/>
    </row>
    <row r="8" spans="1:15" ht="18.75" customHeight="1" x14ac:dyDescent="0.25">
      <c r="A8" s="14"/>
      <c r="B8" s="8">
        <v>1</v>
      </c>
      <c r="C8" s="11">
        <v>7504.175309789427</v>
      </c>
      <c r="D8" s="12">
        <v>2345.3104971330959</v>
      </c>
      <c r="E8" s="12">
        <v>9849.4858069225229</v>
      </c>
      <c r="F8" s="11">
        <v>1378.9280129691531</v>
      </c>
      <c r="G8" s="10"/>
      <c r="H8" s="16"/>
      <c r="I8" s="15"/>
      <c r="J8" s="8">
        <v>1</v>
      </c>
      <c r="K8" s="11">
        <v>6361.7954145138001</v>
      </c>
      <c r="L8" s="12">
        <v>2310.8026557224598</v>
      </c>
      <c r="M8" s="12">
        <v>8672.5980702362613</v>
      </c>
      <c r="N8" s="11">
        <v>1214.1637298330761</v>
      </c>
      <c r="O8" s="14"/>
    </row>
    <row r="9" spans="1:15" ht="18.75" customHeight="1" x14ac:dyDescent="0.25">
      <c r="A9" s="14"/>
      <c r="B9" s="8">
        <v>2</v>
      </c>
      <c r="C9" s="11">
        <v>7577.7213224869902</v>
      </c>
      <c r="D9" s="12">
        <v>2345.3104971330959</v>
      </c>
      <c r="E9" s="12">
        <v>9923.031819620086</v>
      </c>
      <c r="F9" s="11">
        <v>1389.2244547468119</v>
      </c>
      <c r="G9" s="13"/>
      <c r="H9" s="14"/>
      <c r="I9" s="7"/>
      <c r="J9" s="8">
        <v>2</v>
      </c>
      <c r="K9" s="11">
        <v>6422.9313540208313</v>
      </c>
      <c r="L9" s="12">
        <v>2310.8026557224598</v>
      </c>
      <c r="M9" s="12">
        <v>8733.7340097432916</v>
      </c>
      <c r="N9" s="11">
        <v>1222.7227613640609</v>
      </c>
      <c r="O9" s="14"/>
    </row>
    <row r="10" spans="1:15" ht="18.75" customHeight="1" x14ac:dyDescent="0.25">
      <c r="A10" s="14"/>
      <c r="B10" s="8">
        <v>3</v>
      </c>
      <c r="C10" s="11">
        <v>7651.397967533926</v>
      </c>
      <c r="D10" s="12">
        <v>2345.3104971330959</v>
      </c>
      <c r="E10" s="12">
        <v>9996.7084646670228</v>
      </c>
      <c r="F10" s="11">
        <v>1399.5391850533831</v>
      </c>
      <c r="G10" s="13"/>
      <c r="H10" s="14"/>
      <c r="I10" s="7"/>
      <c r="J10" s="8">
        <v>3</v>
      </c>
      <c r="K10" s="11">
        <v>6484.1979258772353</v>
      </c>
      <c r="L10" s="12">
        <v>2310.8026557224598</v>
      </c>
      <c r="M10" s="12">
        <v>8795.0005815996956</v>
      </c>
      <c r="N10" s="11">
        <v>1231.300081423957</v>
      </c>
      <c r="O10" s="14"/>
    </row>
    <row r="11" spans="1:15" ht="18.75" customHeight="1" x14ac:dyDescent="0.25">
      <c r="A11" s="14"/>
      <c r="B11" s="8">
        <v>4</v>
      </c>
      <c r="C11" s="11">
        <v>7725.0746125808628</v>
      </c>
      <c r="D11" s="12">
        <v>2345.3104971330959</v>
      </c>
      <c r="E11" s="12">
        <v>10070.38510971396</v>
      </c>
      <c r="F11" s="11">
        <v>1409.853915359954</v>
      </c>
      <c r="G11" s="13"/>
      <c r="H11" s="14"/>
      <c r="I11" s="7"/>
      <c r="J11" s="8">
        <v>4</v>
      </c>
      <c r="K11" s="11">
        <v>6545.464497733642</v>
      </c>
      <c r="L11" s="12">
        <v>2310.8026557224598</v>
      </c>
      <c r="M11" s="12">
        <v>8856.2671534561014</v>
      </c>
      <c r="N11" s="11">
        <v>1239.877401483855</v>
      </c>
      <c r="O11" s="14"/>
    </row>
    <row r="12" spans="1:15" ht="18.75" customHeight="1" x14ac:dyDescent="0.25">
      <c r="A12" s="14"/>
      <c r="B12" s="8">
        <v>5</v>
      </c>
      <c r="C12" s="11">
        <v>7798.7512576277977</v>
      </c>
      <c r="D12" s="12">
        <v>2345.3104971330959</v>
      </c>
      <c r="E12" s="12">
        <v>10144.061754760891</v>
      </c>
      <c r="F12" s="11">
        <v>1420.168645666525</v>
      </c>
      <c r="G12" s="13"/>
      <c r="H12" s="14"/>
      <c r="I12" s="7"/>
      <c r="J12" s="8">
        <v>5</v>
      </c>
      <c r="K12" s="11">
        <v>6606.6004372406742</v>
      </c>
      <c r="L12" s="12">
        <v>2310.8026557224598</v>
      </c>
      <c r="M12" s="12">
        <v>8917.4030929631335</v>
      </c>
      <c r="N12" s="11">
        <v>1248.4364330148389</v>
      </c>
      <c r="O12" s="14"/>
    </row>
    <row r="13" spans="1:15" ht="18.75" customHeight="1" x14ac:dyDescent="0.25">
      <c r="A13" s="14"/>
      <c r="B13" s="8">
        <v>6</v>
      </c>
      <c r="C13" s="11">
        <v>7872.4279026747326</v>
      </c>
      <c r="D13" s="12">
        <v>2345.3104971330959</v>
      </c>
      <c r="E13" s="12">
        <v>10217.738399807829</v>
      </c>
      <c r="F13" s="11">
        <v>1430.4833759730959</v>
      </c>
      <c r="G13" s="13"/>
      <c r="H13" s="14"/>
      <c r="I13" s="7"/>
      <c r="J13" s="8">
        <v>6</v>
      </c>
      <c r="K13" s="11">
        <v>6667.8670090970809</v>
      </c>
      <c r="L13" s="12">
        <v>2310.8026557224598</v>
      </c>
      <c r="M13" s="12">
        <v>8978.6696648195411</v>
      </c>
      <c r="N13" s="11">
        <v>1257.0137530747361</v>
      </c>
      <c r="O13" s="14"/>
    </row>
    <row r="14" spans="1:15" ht="18.75" customHeight="1" x14ac:dyDescent="0.25">
      <c r="A14" s="14"/>
      <c r="B14" s="8">
        <v>7</v>
      </c>
      <c r="C14" s="11">
        <v>7946.1045477216694</v>
      </c>
      <c r="D14" s="12">
        <v>2345.3104971330959</v>
      </c>
      <c r="E14" s="12">
        <v>10291.41504485477</v>
      </c>
      <c r="F14" s="11">
        <v>1440.7981062796671</v>
      </c>
      <c r="G14" s="13"/>
      <c r="H14" s="14"/>
      <c r="I14" s="7"/>
      <c r="J14" s="8">
        <v>7</v>
      </c>
      <c r="K14" s="11">
        <v>6729.002948604114</v>
      </c>
      <c r="L14" s="12">
        <v>2310.8026557224598</v>
      </c>
      <c r="M14" s="12">
        <v>9039.8056043265751</v>
      </c>
      <c r="N14" s="11">
        <v>1265.57278460572</v>
      </c>
      <c r="O14" s="14"/>
    </row>
    <row r="15" spans="1:15" ht="18.75" customHeight="1" x14ac:dyDescent="0.25">
      <c r="A15" s="14"/>
      <c r="B15" s="8">
        <v>8</v>
      </c>
      <c r="C15" s="11">
        <v>8019.7811927686043</v>
      </c>
      <c r="D15" s="12">
        <v>2345.3104971330959</v>
      </c>
      <c r="E15" s="12">
        <v>10365.091689901699</v>
      </c>
      <c r="F15" s="11">
        <v>1451.112836586238</v>
      </c>
      <c r="G15" s="13"/>
      <c r="H15" s="14"/>
      <c r="I15" s="7"/>
      <c r="J15" s="8">
        <v>8</v>
      </c>
      <c r="K15" s="11">
        <v>6790.269520460517</v>
      </c>
      <c r="L15" s="12">
        <v>2310.8026557224598</v>
      </c>
      <c r="M15" s="12">
        <v>9101.0721761829773</v>
      </c>
      <c r="N15" s="11">
        <v>1274.1501046656169</v>
      </c>
      <c r="O15" s="14"/>
    </row>
    <row r="16" spans="1:15" ht="18.75" customHeight="1" x14ac:dyDescent="0.25">
      <c r="A16" s="14"/>
      <c r="B16" s="8">
        <v>9</v>
      </c>
      <c r="C16" s="11">
        <v>8093.457837815542</v>
      </c>
      <c r="D16" s="12">
        <v>2345.3104971330959</v>
      </c>
      <c r="E16" s="12">
        <v>10438.76833494864</v>
      </c>
      <c r="F16" s="11">
        <v>1461.427566892809</v>
      </c>
      <c r="G16" s="13"/>
      <c r="H16" s="14"/>
      <c r="I16" s="7"/>
      <c r="J16" s="8">
        <v>9</v>
      </c>
      <c r="K16" s="11">
        <v>6851.5360923169237</v>
      </c>
      <c r="L16" s="12">
        <v>2310.8026557224598</v>
      </c>
      <c r="M16" s="12">
        <v>9162.3387480393831</v>
      </c>
      <c r="N16" s="11">
        <v>1282.7274247255141</v>
      </c>
      <c r="O16" s="14"/>
    </row>
    <row r="17" spans="1:15" ht="18.75" customHeight="1" x14ac:dyDescent="0.25">
      <c r="A17" s="14"/>
      <c r="B17" s="8">
        <v>10</v>
      </c>
      <c r="C17" s="11">
        <v>8167.1344828624779</v>
      </c>
      <c r="D17" s="12">
        <v>2345.3104971330959</v>
      </c>
      <c r="E17" s="12">
        <v>10512.444979995569</v>
      </c>
      <c r="F17" s="11">
        <v>1471.742297199381</v>
      </c>
      <c r="G17" s="13"/>
      <c r="H17" s="14"/>
      <c r="I17" s="7"/>
      <c r="J17" s="8">
        <v>10</v>
      </c>
      <c r="K17" s="11">
        <v>6912.6720318239559</v>
      </c>
      <c r="L17" s="12">
        <v>2310.8026557224598</v>
      </c>
      <c r="M17" s="12">
        <v>9223.4746875464152</v>
      </c>
      <c r="N17" s="11">
        <v>1291.286456256498</v>
      </c>
      <c r="O17" s="14"/>
    </row>
    <row r="18" spans="1:15" x14ac:dyDescent="0.25">
      <c r="A18" s="94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</row>
    <row r="19" spans="1:15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לספטמבר 2022</v>
      </c>
      <c r="G20" s="5"/>
      <c r="H20" s="1"/>
      <c r="I20" s="1"/>
      <c r="J20" s="2" t="s">
        <v>11</v>
      </c>
      <c r="K20" s="3"/>
      <c r="L20" s="3"/>
      <c r="M20" s="4"/>
      <c r="N20" s="4" t="str">
        <f>$F$5</f>
        <v>מעודכן לספטמבר 2022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7902.8450492309566</v>
      </c>
      <c r="D22" s="9">
        <v>2158.585642908864</v>
      </c>
      <c r="E22" s="9">
        <f t="shared" ref="E22:E47" si="0">SUM($C22:$D22)</f>
        <v>10061.43069213982</v>
      </c>
      <c r="F22" s="9">
        <v>1431.229541710959</v>
      </c>
      <c r="G22" s="10"/>
      <c r="H22" s="14"/>
      <c r="I22" s="15"/>
      <c r="J22" s="8">
        <v>0</v>
      </c>
      <c r="K22" s="9">
        <v>7406.3228226605561</v>
      </c>
      <c r="L22" s="9">
        <v>2141.8360704411839</v>
      </c>
      <c r="M22" s="9">
        <f t="shared" ref="M22:M47" si="1">SUM($K22:$L22)</f>
        <v>9548.1588931017395</v>
      </c>
      <c r="N22" s="9">
        <v>1359.3714898456269</v>
      </c>
      <c r="O22" s="10"/>
    </row>
    <row r="23" spans="1:15" ht="16.899999999999999" customHeight="1" x14ac:dyDescent="0.25">
      <c r="A23" s="7"/>
      <c r="B23" s="8">
        <v>1</v>
      </c>
      <c r="C23" s="11">
        <v>7970.1296565797556</v>
      </c>
      <c r="D23" s="12">
        <f t="shared" ref="D23:D47" si="2">$D$22</f>
        <v>2158.585642908864</v>
      </c>
      <c r="E23" s="12">
        <f t="shared" si="0"/>
        <v>10128.71529948862</v>
      </c>
      <c r="F23" s="11">
        <v>1440.6493867397901</v>
      </c>
      <c r="G23" s="10"/>
      <c r="H23" s="16"/>
      <c r="I23" s="15"/>
      <c r="J23" s="8">
        <v>1</v>
      </c>
      <c r="K23" s="11">
        <v>7473.607430009356</v>
      </c>
      <c r="L23" s="12">
        <f t="shared" ref="L23:L47" si="3">$L$22</f>
        <v>2141.8360704411839</v>
      </c>
      <c r="M23" s="12">
        <f t="shared" si="1"/>
        <v>9615.4435004505394</v>
      </c>
      <c r="N23" s="11">
        <v>1368.7913348744589</v>
      </c>
      <c r="O23" s="13"/>
    </row>
    <row r="24" spans="1:15" ht="16.899999999999999" customHeight="1" x14ac:dyDescent="0.25">
      <c r="A24" s="7"/>
      <c r="B24" s="8">
        <v>2</v>
      </c>
      <c r="C24" s="11">
        <v>8037.4142639285556</v>
      </c>
      <c r="D24" s="12">
        <f t="shared" si="2"/>
        <v>2158.585642908864</v>
      </c>
      <c r="E24" s="12">
        <f t="shared" si="0"/>
        <v>10195.99990683742</v>
      </c>
      <c r="F24" s="11">
        <v>1450.069231768623</v>
      </c>
      <c r="G24" s="13"/>
      <c r="H24" s="14"/>
      <c r="I24" s="7"/>
      <c r="J24" s="8">
        <v>2</v>
      </c>
      <c r="K24" s="11">
        <v>7540.7727384089567</v>
      </c>
      <c r="L24" s="12">
        <f t="shared" si="3"/>
        <v>2141.8360704411839</v>
      </c>
      <c r="M24" s="12">
        <f t="shared" si="1"/>
        <v>9682.6088088501401</v>
      </c>
      <c r="N24" s="11">
        <v>1378.1944780504029</v>
      </c>
      <c r="O24" s="13"/>
    </row>
    <row r="25" spans="1:15" ht="16.899999999999999" customHeight="1" x14ac:dyDescent="0.25">
      <c r="A25" s="7"/>
      <c r="B25" s="8">
        <v>3</v>
      </c>
      <c r="C25" s="11">
        <v>8104.5795723281553</v>
      </c>
      <c r="D25" s="12">
        <f t="shared" si="2"/>
        <v>2158.585642908864</v>
      </c>
      <c r="E25" s="12">
        <f t="shared" si="0"/>
        <v>10263.165215237019</v>
      </c>
      <c r="F25" s="11">
        <v>1459.4723749445659</v>
      </c>
      <c r="G25" s="13"/>
      <c r="H25" s="14"/>
      <c r="I25" s="7"/>
      <c r="J25" s="8">
        <v>3</v>
      </c>
      <c r="K25" s="11">
        <v>7608.0573457577566</v>
      </c>
      <c r="L25" s="12">
        <f t="shared" si="3"/>
        <v>2141.8360704411839</v>
      </c>
      <c r="M25" s="12">
        <f t="shared" si="1"/>
        <v>9749.89341619894</v>
      </c>
      <c r="N25" s="11">
        <v>1387.614323079235</v>
      </c>
      <c r="O25" s="13"/>
    </row>
    <row r="26" spans="1:15" ht="16.899999999999999" customHeight="1" x14ac:dyDescent="0.25">
      <c r="A26" s="7"/>
      <c r="B26" s="8">
        <v>4</v>
      </c>
      <c r="C26" s="11">
        <v>8171.8641796769562</v>
      </c>
      <c r="D26" s="12">
        <f t="shared" si="2"/>
        <v>2158.585642908864</v>
      </c>
      <c r="E26" s="12">
        <f t="shared" si="0"/>
        <v>10330.449822585821</v>
      </c>
      <c r="F26" s="11">
        <v>1468.8922199733979</v>
      </c>
      <c r="G26" s="13"/>
      <c r="H26" s="14"/>
      <c r="I26" s="7"/>
      <c r="J26" s="8">
        <v>4</v>
      </c>
      <c r="K26" s="11">
        <v>7675.3419531065574</v>
      </c>
      <c r="L26" s="12">
        <f t="shared" si="3"/>
        <v>2141.8360704411839</v>
      </c>
      <c r="M26" s="12">
        <f t="shared" si="1"/>
        <v>9817.1780235477418</v>
      </c>
      <c r="N26" s="11">
        <v>1397.034168108067</v>
      </c>
      <c r="O26" s="13"/>
    </row>
    <row r="27" spans="1:15" ht="16.899999999999999" customHeight="1" x14ac:dyDescent="0.25">
      <c r="A27" s="7"/>
      <c r="B27" s="8">
        <v>5</v>
      </c>
      <c r="C27" s="11">
        <v>8239.1487870257552</v>
      </c>
      <c r="D27" s="12">
        <f t="shared" si="2"/>
        <v>2158.585642908864</v>
      </c>
      <c r="E27" s="12">
        <f t="shared" si="0"/>
        <v>10397.734429934619</v>
      </c>
      <c r="F27" s="11">
        <v>1478.3120650022299</v>
      </c>
      <c r="G27" s="13"/>
      <c r="H27" s="14"/>
      <c r="I27" s="7"/>
      <c r="J27" s="8">
        <v>5</v>
      </c>
      <c r="K27" s="11">
        <v>7742.6265604553564</v>
      </c>
      <c r="L27" s="12">
        <f t="shared" si="3"/>
        <v>2141.8360704411839</v>
      </c>
      <c r="M27" s="12">
        <f t="shared" si="1"/>
        <v>9884.4626308965398</v>
      </c>
      <c r="N27" s="11">
        <v>1406.454013136899</v>
      </c>
      <c r="O27" s="13"/>
    </row>
    <row r="28" spans="1:15" ht="16.899999999999999" customHeight="1" x14ac:dyDescent="0.25">
      <c r="A28" s="7"/>
      <c r="B28" s="8">
        <v>6</v>
      </c>
      <c r="C28" s="11">
        <v>8306.4333943745569</v>
      </c>
      <c r="D28" s="12">
        <f t="shared" si="2"/>
        <v>2158.585642908864</v>
      </c>
      <c r="E28" s="12">
        <f t="shared" si="0"/>
        <v>10465.01903728342</v>
      </c>
      <c r="F28" s="11">
        <v>1487.7319100310631</v>
      </c>
      <c r="G28" s="13"/>
      <c r="H28" s="14"/>
      <c r="I28" s="7"/>
      <c r="J28" s="8">
        <v>6</v>
      </c>
      <c r="K28" s="11">
        <v>7809.9111678041554</v>
      </c>
      <c r="L28" s="12">
        <f t="shared" si="3"/>
        <v>2141.8360704411839</v>
      </c>
      <c r="M28" s="12">
        <f t="shared" si="1"/>
        <v>9951.7472382453398</v>
      </c>
      <c r="N28" s="11">
        <v>1415.873858165731</v>
      </c>
      <c r="O28" s="13"/>
    </row>
    <row r="29" spans="1:15" ht="16.899999999999999" customHeight="1" x14ac:dyDescent="0.25">
      <c r="A29" s="7"/>
      <c r="B29" s="8">
        <v>7</v>
      </c>
      <c r="C29" s="11">
        <v>8373.718001723355</v>
      </c>
      <c r="D29" s="12">
        <f t="shared" si="2"/>
        <v>2158.585642908864</v>
      </c>
      <c r="E29" s="12">
        <f t="shared" si="0"/>
        <v>10532.303644632218</v>
      </c>
      <c r="F29" s="11">
        <v>1497.151755059894</v>
      </c>
      <c r="G29" s="13"/>
      <c r="H29" s="14"/>
      <c r="I29" s="7"/>
      <c r="J29" s="8">
        <v>7</v>
      </c>
      <c r="K29" s="11">
        <v>7877.1957751529562</v>
      </c>
      <c r="L29" s="12">
        <f t="shared" si="3"/>
        <v>2141.8360704411839</v>
      </c>
      <c r="M29" s="12">
        <f t="shared" si="1"/>
        <v>10019.03184559414</v>
      </c>
      <c r="N29" s="11">
        <v>1425.293703194563</v>
      </c>
      <c r="O29" s="13"/>
    </row>
    <row r="30" spans="1:15" ht="16.899999999999999" customHeight="1" x14ac:dyDescent="0.25">
      <c r="A30" s="7"/>
      <c r="B30" s="8">
        <v>8</v>
      </c>
      <c r="C30" s="11">
        <v>8441.0026090721549</v>
      </c>
      <c r="D30" s="12">
        <f t="shared" si="2"/>
        <v>2158.585642908864</v>
      </c>
      <c r="E30" s="12">
        <f t="shared" si="0"/>
        <v>10599.588251981018</v>
      </c>
      <c r="F30" s="11">
        <v>1506.571600088726</v>
      </c>
      <c r="G30" s="13"/>
      <c r="H30" s="14"/>
      <c r="I30" s="7"/>
      <c r="J30" s="8">
        <v>8</v>
      </c>
      <c r="K30" s="11">
        <v>7944.4803825017552</v>
      </c>
      <c r="L30" s="12">
        <f t="shared" si="3"/>
        <v>2141.8360704411839</v>
      </c>
      <c r="M30" s="12">
        <f t="shared" si="1"/>
        <v>10086.31645294294</v>
      </c>
      <c r="N30" s="11">
        <v>1434.713548223395</v>
      </c>
      <c r="O30" s="13"/>
    </row>
    <row r="31" spans="1:15" ht="16.899999999999999" customHeight="1" x14ac:dyDescent="0.25">
      <c r="A31" s="7"/>
      <c r="B31" s="8">
        <v>9</v>
      </c>
      <c r="C31" s="11">
        <v>8508.2872164209566</v>
      </c>
      <c r="D31" s="12">
        <f t="shared" si="2"/>
        <v>2158.585642908864</v>
      </c>
      <c r="E31" s="12">
        <f t="shared" si="0"/>
        <v>10666.87285932982</v>
      </c>
      <c r="F31" s="11">
        <v>1515.991445117558</v>
      </c>
      <c r="G31" s="13"/>
      <c r="H31" s="14"/>
      <c r="I31" s="7"/>
      <c r="J31" s="8">
        <v>9</v>
      </c>
      <c r="K31" s="11">
        <v>8011.764989850557</v>
      </c>
      <c r="L31" s="12">
        <f t="shared" si="3"/>
        <v>2141.8360704411839</v>
      </c>
      <c r="M31" s="12">
        <f t="shared" si="1"/>
        <v>10153.601060291741</v>
      </c>
      <c r="N31" s="11">
        <v>1444.1333932522271</v>
      </c>
      <c r="O31" s="13"/>
    </row>
    <row r="32" spans="1:15" ht="16.899999999999999" customHeight="1" x14ac:dyDescent="0.25">
      <c r="A32" s="7"/>
      <c r="B32" s="8">
        <v>10</v>
      </c>
      <c r="C32" s="11">
        <v>8575.5718237697547</v>
      </c>
      <c r="D32" s="12">
        <f t="shared" si="2"/>
        <v>2158.585642908864</v>
      </c>
      <c r="E32" s="12">
        <f t="shared" si="0"/>
        <v>10734.157466678618</v>
      </c>
      <c r="F32" s="11">
        <v>1525.41129014639</v>
      </c>
      <c r="G32" s="13"/>
      <c r="H32" s="14"/>
      <c r="I32" s="7"/>
      <c r="J32" s="8">
        <v>10</v>
      </c>
      <c r="K32" s="11">
        <v>8079.0495971993569</v>
      </c>
      <c r="L32" s="12">
        <f t="shared" si="3"/>
        <v>2141.8360704411839</v>
      </c>
      <c r="M32" s="12">
        <f t="shared" si="1"/>
        <v>10220.885667640541</v>
      </c>
      <c r="N32" s="11">
        <v>1453.5532382810591</v>
      </c>
      <c r="O32" s="13"/>
    </row>
    <row r="33" spans="1:15" ht="16.899999999999999" customHeight="1" x14ac:dyDescent="0.25">
      <c r="A33" s="7"/>
      <c r="B33" s="8">
        <v>11</v>
      </c>
      <c r="C33" s="11">
        <v>8642.8564311185564</v>
      </c>
      <c r="D33" s="12">
        <f t="shared" si="2"/>
        <v>2158.585642908864</v>
      </c>
      <c r="E33" s="12">
        <f t="shared" si="0"/>
        <v>10801.44207402742</v>
      </c>
      <c r="F33" s="11">
        <v>1534.8311351752229</v>
      </c>
      <c r="G33" s="13"/>
      <c r="H33" s="14"/>
      <c r="I33" s="7"/>
      <c r="J33" s="8">
        <v>11</v>
      </c>
      <c r="K33" s="11">
        <v>8146.2149055989566</v>
      </c>
      <c r="L33" s="12">
        <f t="shared" si="3"/>
        <v>2141.8360704411839</v>
      </c>
      <c r="M33" s="12">
        <f t="shared" si="1"/>
        <v>10288.05097604014</v>
      </c>
      <c r="N33" s="11">
        <v>1462.9563814570031</v>
      </c>
      <c r="O33" s="13"/>
    </row>
    <row r="34" spans="1:15" ht="16.899999999999999" customHeight="1" x14ac:dyDescent="0.25">
      <c r="A34" s="7"/>
      <c r="B34" s="8">
        <v>12</v>
      </c>
      <c r="C34" s="11">
        <v>8710.0217395181553</v>
      </c>
      <c r="D34" s="12">
        <f t="shared" si="2"/>
        <v>2158.585642908864</v>
      </c>
      <c r="E34" s="12">
        <f t="shared" si="0"/>
        <v>10868.607382427019</v>
      </c>
      <c r="F34" s="11">
        <v>1544.234278351166</v>
      </c>
      <c r="G34" s="13"/>
      <c r="H34" s="14"/>
      <c r="I34" s="7"/>
      <c r="J34" s="8">
        <v>12</v>
      </c>
      <c r="K34" s="11">
        <v>8213.4995129477556</v>
      </c>
      <c r="L34" s="12">
        <f t="shared" si="3"/>
        <v>2141.8360704411839</v>
      </c>
      <c r="M34" s="12">
        <f t="shared" si="1"/>
        <v>10355.33558338894</v>
      </c>
      <c r="N34" s="11">
        <v>1472.3762264858351</v>
      </c>
      <c r="O34" s="13"/>
    </row>
    <row r="35" spans="1:15" ht="16.899999999999999" customHeight="1" x14ac:dyDescent="0.25">
      <c r="A35" s="7"/>
      <c r="B35" s="8">
        <v>13</v>
      </c>
      <c r="C35" s="11">
        <v>8777.3063468669552</v>
      </c>
      <c r="D35" s="12">
        <f t="shared" si="2"/>
        <v>2158.585642908864</v>
      </c>
      <c r="E35" s="12">
        <f t="shared" si="0"/>
        <v>10935.891989775819</v>
      </c>
      <c r="F35" s="11">
        <v>1553.6541233799981</v>
      </c>
      <c r="G35" s="13"/>
      <c r="H35" s="14"/>
      <c r="I35" s="7"/>
      <c r="J35" s="8">
        <v>13</v>
      </c>
      <c r="K35" s="11">
        <v>8280.7841202965556</v>
      </c>
      <c r="L35" s="12">
        <f t="shared" si="3"/>
        <v>2141.8360704411839</v>
      </c>
      <c r="M35" s="12">
        <f t="shared" si="1"/>
        <v>10422.62019073774</v>
      </c>
      <c r="N35" s="11">
        <v>1481.7960715146669</v>
      </c>
      <c r="O35" s="13"/>
    </row>
    <row r="36" spans="1:15" ht="16.899999999999999" customHeight="1" x14ac:dyDescent="0.25">
      <c r="A36" s="7"/>
      <c r="B36" s="8">
        <v>14</v>
      </c>
      <c r="C36" s="11">
        <v>8844.5909542157551</v>
      </c>
      <c r="D36" s="12">
        <f t="shared" si="2"/>
        <v>2158.585642908864</v>
      </c>
      <c r="E36" s="12">
        <f t="shared" si="0"/>
        <v>11003.176597124619</v>
      </c>
      <c r="F36" s="11">
        <v>1563.0739684088301</v>
      </c>
      <c r="G36" s="13"/>
      <c r="H36" s="14"/>
      <c r="I36" s="7"/>
      <c r="J36" s="8">
        <v>14</v>
      </c>
      <c r="K36" s="11">
        <v>8348.0687276453555</v>
      </c>
      <c r="L36" s="12">
        <f t="shared" si="3"/>
        <v>2141.8360704411839</v>
      </c>
      <c r="M36" s="12">
        <f t="shared" si="1"/>
        <v>10489.90479808654</v>
      </c>
      <c r="N36" s="11">
        <v>1491.2159165434989</v>
      </c>
      <c r="O36" s="13"/>
    </row>
    <row r="37" spans="1:15" ht="16.899999999999999" customHeight="1" x14ac:dyDescent="0.25">
      <c r="A37" s="7"/>
      <c r="B37" s="8">
        <v>15</v>
      </c>
      <c r="C37" s="11">
        <v>8911.8755615645568</v>
      </c>
      <c r="D37" s="12">
        <f t="shared" si="2"/>
        <v>2158.585642908864</v>
      </c>
      <c r="E37" s="12">
        <f t="shared" si="0"/>
        <v>11070.46120447342</v>
      </c>
      <c r="F37" s="11">
        <v>1572.493813437663</v>
      </c>
      <c r="G37" s="13"/>
      <c r="H37" s="14"/>
      <c r="I37" s="7"/>
      <c r="J37" s="8">
        <v>15</v>
      </c>
      <c r="K37" s="11">
        <v>8415.3533349941554</v>
      </c>
      <c r="L37" s="12">
        <f t="shared" si="3"/>
        <v>2141.8360704411839</v>
      </c>
      <c r="M37" s="12">
        <f t="shared" si="1"/>
        <v>10557.18940543534</v>
      </c>
      <c r="N37" s="11">
        <v>1500.6357615723309</v>
      </c>
      <c r="O37" s="13"/>
    </row>
    <row r="38" spans="1:15" ht="16.899999999999999" customHeight="1" x14ac:dyDescent="0.25">
      <c r="A38" s="7"/>
      <c r="B38" s="8">
        <v>16</v>
      </c>
      <c r="C38" s="11">
        <v>8979.1601689133549</v>
      </c>
      <c r="D38" s="12">
        <f t="shared" si="2"/>
        <v>2158.585642908864</v>
      </c>
      <c r="E38" s="12">
        <f t="shared" si="0"/>
        <v>11137.745811822218</v>
      </c>
      <c r="F38" s="11">
        <v>1581.9136584664941</v>
      </c>
      <c r="G38" s="13"/>
      <c r="H38" s="14"/>
      <c r="I38" s="7"/>
      <c r="J38" s="8">
        <v>16</v>
      </c>
      <c r="K38" s="11">
        <v>8482.6379423429571</v>
      </c>
      <c r="L38" s="12">
        <f t="shared" si="3"/>
        <v>2141.8360704411839</v>
      </c>
      <c r="M38" s="12">
        <f t="shared" si="1"/>
        <v>10624.474012784141</v>
      </c>
      <c r="N38" s="11">
        <v>1510.0556066011629</v>
      </c>
      <c r="O38" s="13"/>
    </row>
    <row r="39" spans="1:15" ht="16.899999999999999" customHeight="1" x14ac:dyDescent="0.25">
      <c r="A39" s="7"/>
      <c r="B39" s="8">
        <v>17</v>
      </c>
      <c r="C39" s="11">
        <v>9046.4447762621548</v>
      </c>
      <c r="D39" s="12">
        <f t="shared" si="2"/>
        <v>2158.585642908864</v>
      </c>
      <c r="E39" s="12">
        <f t="shared" si="0"/>
        <v>11205.030419171018</v>
      </c>
      <c r="F39" s="11">
        <v>1591.3335034953261</v>
      </c>
      <c r="G39" s="13"/>
      <c r="H39" s="14"/>
      <c r="I39" s="7"/>
      <c r="J39" s="8">
        <v>17</v>
      </c>
      <c r="K39" s="11">
        <v>8549.922549691757</v>
      </c>
      <c r="L39" s="12">
        <f t="shared" si="3"/>
        <v>2141.8360704411839</v>
      </c>
      <c r="M39" s="12">
        <f t="shared" si="1"/>
        <v>10691.758620132941</v>
      </c>
      <c r="N39" s="11">
        <v>1519.475451629995</v>
      </c>
      <c r="O39" s="13"/>
    </row>
    <row r="40" spans="1:15" ht="16.899999999999999" customHeight="1" x14ac:dyDescent="0.25">
      <c r="A40" s="7"/>
      <c r="B40" s="8">
        <v>18</v>
      </c>
      <c r="C40" s="11">
        <v>9113.7293836109548</v>
      </c>
      <c r="D40" s="12">
        <f t="shared" si="2"/>
        <v>2158.585642908864</v>
      </c>
      <c r="E40" s="12">
        <f t="shared" si="0"/>
        <v>11272.315026519818</v>
      </c>
      <c r="F40" s="11">
        <v>1600.7533485241579</v>
      </c>
      <c r="G40" s="13"/>
      <c r="H40" s="14"/>
      <c r="I40" s="7"/>
      <c r="J40" s="8">
        <v>18</v>
      </c>
      <c r="K40" s="11">
        <v>8617.2071570405569</v>
      </c>
      <c r="L40" s="12">
        <f t="shared" si="3"/>
        <v>2141.8360704411839</v>
      </c>
      <c r="M40" s="12">
        <f t="shared" si="1"/>
        <v>10759.043227481741</v>
      </c>
      <c r="N40" s="11">
        <v>1528.895296658827</v>
      </c>
      <c r="O40" s="13"/>
    </row>
    <row r="41" spans="1:15" ht="16.899999999999999" customHeight="1" x14ac:dyDescent="0.25">
      <c r="A41" s="7"/>
      <c r="B41" s="8">
        <v>19</v>
      </c>
      <c r="C41" s="11">
        <v>9181.0139909597547</v>
      </c>
      <c r="D41" s="12">
        <f t="shared" si="2"/>
        <v>2158.585642908864</v>
      </c>
      <c r="E41" s="12">
        <f t="shared" si="0"/>
        <v>11339.599633868618</v>
      </c>
      <c r="F41" s="11">
        <v>1610.1731935529899</v>
      </c>
      <c r="G41" s="17"/>
      <c r="H41" s="18"/>
      <c r="I41" s="19"/>
      <c r="J41" s="8">
        <v>19</v>
      </c>
      <c r="K41" s="11">
        <v>8684.4917643893568</v>
      </c>
      <c r="L41" s="12">
        <f t="shared" si="3"/>
        <v>2141.8360704411839</v>
      </c>
      <c r="M41" s="12">
        <f t="shared" si="1"/>
        <v>10826.327834830541</v>
      </c>
      <c r="N41" s="11">
        <v>1538.315141687659</v>
      </c>
      <c r="O41" s="13"/>
    </row>
    <row r="42" spans="1:15" ht="16.899999999999999" customHeight="1" x14ac:dyDescent="0.25">
      <c r="A42" s="7"/>
      <c r="B42" s="8">
        <v>20</v>
      </c>
      <c r="C42" s="11">
        <v>9248.2985983085546</v>
      </c>
      <c r="D42" s="12">
        <f t="shared" si="2"/>
        <v>2158.585642908864</v>
      </c>
      <c r="E42" s="12">
        <f t="shared" si="0"/>
        <v>11406.884241217418</v>
      </c>
      <c r="F42" s="11">
        <v>1619.5930385818219</v>
      </c>
      <c r="G42" s="17"/>
      <c r="H42" s="18"/>
      <c r="I42" s="19"/>
      <c r="J42" s="8">
        <v>20</v>
      </c>
      <c r="K42" s="11">
        <v>8751.6570727889557</v>
      </c>
      <c r="L42" s="12">
        <f t="shared" si="3"/>
        <v>2141.8360704411839</v>
      </c>
      <c r="M42" s="12">
        <f t="shared" si="1"/>
        <v>10893.49314323014</v>
      </c>
      <c r="N42" s="11">
        <v>1547.718284863603</v>
      </c>
      <c r="O42" s="13"/>
    </row>
    <row r="43" spans="1:15" ht="16.899999999999999" customHeight="1" x14ac:dyDescent="0.25">
      <c r="A43" s="7"/>
      <c r="B43" s="8">
        <v>21</v>
      </c>
      <c r="C43" s="11">
        <v>9315.4639067081553</v>
      </c>
      <c r="D43" s="12">
        <f t="shared" si="2"/>
        <v>2158.585642908864</v>
      </c>
      <c r="E43" s="12">
        <f t="shared" si="0"/>
        <v>11474.049549617019</v>
      </c>
      <c r="F43" s="11">
        <v>1628.996181757766</v>
      </c>
      <c r="G43" s="17"/>
      <c r="H43" s="18"/>
      <c r="I43" s="19"/>
      <c r="J43" s="8">
        <v>21</v>
      </c>
      <c r="K43" s="11">
        <v>8818.9416801377556</v>
      </c>
      <c r="L43" s="12">
        <f t="shared" si="3"/>
        <v>2141.8360704411839</v>
      </c>
      <c r="M43" s="12">
        <f t="shared" si="1"/>
        <v>10960.77775057894</v>
      </c>
      <c r="N43" s="11">
        <v>1557.138129892435</v>
      </c>
      <c r="O43" s="13"/>
    </row>
    <row r="44" spans="1:15" ht="16.899999999999999" customHeight="1" x14ac:dyDescent="0.25">
      <c r="A44" s="7"/>
      <c r="B44" s="8">
        <v>22</v>
      </c>
      <c r="C44" s="11">
        <v>9382.7485140569552</v>
      </c>
      <c r="D44" s="12">
        <f t="shared" si="2"/>
        <v>2158.585642908864</v>
      </c>
      <c r="E44" s="12">
        <f t="shared" si="0"/>
        <v>11541.334156965819</v>
      </c>
      <c r="F44" s="11">
        <v>1638.416026786598</v>
      </c>
      <c r="G44" s="17"/>
      <c r="H44" s="18"/>
      <c r="I44" s="19"/>
      <c r="J44" s="8">
        <v>22</v>
      </c>
      <c r="K44" s="11">
        <v>8886.2262874865555</v>
      </c>
      <c r="L44" s="12">
        <f t="shared" si="3"/>
        <v>2141.8360704411839</v>
      </c>
      <c r="M44" s="12">
        <f t="shared" si="1"/>
        <v>11028.06235792774</v>
      </c>
      <c r="N44" s="11">
        <v>1566.557974921267</v>
      </c>
      <c r="O44" s="13"/>
    </row>
    <row r="45" spans="1:15" ht="16.899999999999999" customHeight="1" x14ac:dyDescent="0.25">
      <c r="A45" s="7"/>
      <c r="B45" s="8">
        <v>23</v>
      </c>
      <c r="C45" s="11">
        <v>9450.0331214057551</v>
      </c>
      <c r="D45" s="12">
        <f t="shared" si="2"/>
        <v>2158.585642908864</v>
      </c>
      <c r="E45" s="12">
        <f t="shared" si="0"/>
        <v>11608.618764314619</v>
      </c>
      <c r="F45" s="11">
        <v>1647.83587181543</v>
      </c>
      <c r="G45" s="17"/>
      <c r="H45" s="18"/>
      <c r="I45" s="19"/>
      <c r="J45" s="8">
        <v>23</v>
      </c>
      <c r="K45" s="11">
        <v>8953.5108948353554</v>
      </c>
      <c r="L45" s="12">
        <f t="shared" si="3"/>
        <v>2141.8360704411839</v>
      </c>
      <c r="M45" s="12">
        <f t="shared" si="1"/>
        <v>11095.34696527654</v>
      </c>
      <c r="N45" s="11">
        <v>1575.977819950099</v>
      </c>
      <c r="O45" s="13"/>
    </row>
    <row r="46" spans="1:15" ht="16.899999999999999" customHeight="1" x14ac:dyDescent="0.25">
      <c r="A46" s="7"/>
      <c r="B46" s="8">
        <v>24</v>
      </c>
      <c r="C46" s="11">
        <v>9517.3177287545568</v>
      </c>
      <c r="D46" s="12">
        <f t="shared" si="2"/>
        <v>2158.585642908864</v>
      </c>
      <c r="E46" s="12">
        <f t="shared" si="0"/>
        <v>11675.90337166342</v>
      </c>
      <c r="F46" s="11">
        <v>1657.2557168442629</v>
      </c>
      <c r="G46" s="17"/>
      <c r="H46" s="18"/>
      <c r="I46" s="19"/>
      <c r="J46" s="8">
        <v>24</v>
      </c>
      <c r="K46" s="11">
        <v>9020.7955021841553</v>
      </c>
      <c r="L46" s="12">
        <f t="shared" si="3"/>
        <v>2141.8360704411839</v>
      </c>
      <c r="M46" s="12">
        <f t="shared" si="1"/>
        <v>11162.63157262534</v>
      </c>
      <c r="N46" s="11">
        <v>1585.3976649789311</v>
      </c>
      <c r="O46" s="13"/>
    </row>
    <row r="47" spans="1:15" ht="16.899999999999999" customHeight="1" x14ac:dyDescent="0.25">
      <c r="A47" s="7"/>
      <c r="B47" s="8">
        <v>25</v>
      </c>
      <c r="C47" s="11">
        <v>9584.6023361033549</v>
      </c>
      <c r="D47" s="12">
        <f t="shared" si="2"/>
        <v>2158.585642908864</v>
      </c>
      <c r="E47" s="12">
        <f t="shared" si="0"/>
        <v>11743.187979012218</v>
      </c>
      <c r="F47" s="11">
        <v>1666.675561873094</v>
      </c>
      <c r="G47" s="17"/>
      <c r="H47" s="18"/>
      <c r="I47" s="19"/>
      <c r="J47" s="8">
        <v>25</v>
      </c>
      <c r="K47" s="11">
        <v>9088.0801095329552</v>
      </c>
      <c r="L47" s="12">
        <f t="shared" si="3"/>
        <v>2141.8360704411839</v>
      </c>
      <c r="M47" s="12">
        <f t="shared" si="1"/>
        <v>11229.91617997414</v>
      </c>
      <c r="N47" s="11">
        <v>1594.8175100077631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$F$5</f>
        <v>מעודכן לספטמבר 2022</v>
      </c>
      <c r="G50" s="5"/>
      <c r="H50" s="1"/>
      <c r="I50" s="1"/>
      <c r="J50" s="2" t="s">
        <v>13</v>
      </c>
      <c r="K50" s="3"/>
      <c r="L50" s="3"/>
      <c r="M50" s="4"/>
      <c r="N50" s="4" t="str">
        <f>$F$5</f>
        <v>מעודכן לספטמבר 2022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7024.8047831189569</v>
      </c>
      <c r="D52" s="9">
        <v>2126.327207045184</v>
      </c>
      <c r="E52" s="9">
        <f t="shared" ref="E52:E72" si="4">SUM($C52:$D52)</f>
        <v>9151.13199016414</v>
      </c>
      <c r="F52" s="9">
        <v>1303.787723434363</v>
      </c>
      <c r="G52" s="10"/>
      <c r="H52" s="14"/>
      <c r="I52" s="7"/>
      <c r="J52" s="8">
        <v>0</v>
      </c>
      <c r="K52" s="9">
        <v>6374.3869120805566</v>
      </c>
      <c r="L52" s="9">
        <v>2110.3220600205118</v>
      </c>
      <c r="M52" s="9">
        <f t="shared" ref="M52:M67" si="5">SUM($K52:$L52)</f>
        <v>8484.7089721010689</v>
      </c>
      <c r="N52" s="9">
        <v>1210.4885009055331</v>
      </c>
      <c r="O52" s="10"/>
    </row>
    <row r="53" spans="1:15" ht="16.899999999999999" customHeight="1" x14ac:dyDescent="0.25">
      <c r="A53" s="7"/>
      <c r="B53" s="8">
        <v>1</v>
      </c>
      <c r="C53" s="11">
        <v>7087.6753293473566</v>
      </c>
      <c r="D53" s="12">
        <f t="shared" ref="D53:D72" si="6">$D$52</f>
        <v>2126.327207045184</v>
      </c>
      <c r="E53" s="12">
        <f t="shared" si="4"/>
        <v>9214.0025363925415</v>
      </c>
      <c r="F53" s="11">
        <v>1312.5895999063389</v>
      </c>
      <c r="G53" s="13"/>
      <c r="H53" s="14"/>
      <c r="I53" s="7"/>
      <c r="J53" s="8">
        <v>1</v>
      </c>
      <c r="K53" s="11">
        <v>6430.3381192553579</v>
      </c>
      <c r="L53" s="12">
        <f t="shared" ref="L53:L67" si="7">$L$52</f>
        <v>2110.3220600205118</v>
      </c>
      <c r="M53" s="12">
        <f t="shared" si="5"/>
        <v>8540.6601792758702</v>
      </c>
      <c r="N53" s="11">
        <v>1218.3216699100051</v>
      </c>
      <c r="O53" s="13"/>
    </row>
    <row r="54" spans="1:15" ht="16.899999999999999" customHeight="1" x14ac:dyDescent="0.25">
      <c r="A54" s="7"/>
      <c r="B54" s="8">
        <v>2</v>
      </c>
      <c r="C54" s="11">
        <v>7150.6651745249555</v>
      </c>
      <c r="D54" s="12">
        <f t="shared" si="6"/>
        <v>2126.327207045184</v>
      </c>
      <c r="E54" s="12">
        <f t="shared" si="4"/>
        <v>9276.9923815701404</v>
      </c>
      <c r="F54" s="11">
        <v>1321.408178231203</v>
      </c>
      <c r="G54" s="13"/>
      <c r="H54" s="14"/>
      <c r="I54" s="7"/>
      <c r="J54" s="8">
        <v>2</v>
      </c>
      <c r="K54" s="11">
        <v>6486.1700274809573</v>
      </c>
      <c r="L54" s="12">
        <f t="shared" si="7"/>
        <v>2110.3220600205118</v>
      </c>
      <c r="M54" s="12">
        <f t="shared" si="5"/>
        <v>8596.4920875014686</v>
      </c>
      <c r="N54" s="11">
        <v>1226.1381370615891</v>
      </c>
      <c r="O54" s="13"/>
    </row>
    <row r="55" spans="1:15" ht="16.899999999999999" customHeight="1" x14ac:dyDescent="0.25">
      <c r="A55" s="7"/>
      <c r="B55" s="8">
        <v>3</v>
      </c>
      <c r="C55" s="11">
        <v>7213.6550197025563</v>
      </c>
      <c r="D55" s="12">
        <f t="shared" si="6"/>
        <v>2126.327207045184</v>
      </c>
      <c r="E55" s="12">
        <f t="shared" si="4"/>
        <v>9339.9822267477393</v>
      </c>
      <c r="F55" s="11">
        <v>1330.2267565560669</v>
      </c>
      <c r="G55" s="13"/>
      <c r="H55" s="14"/>
      <c r="I55" s="7"/>
      <c r="J55" s="8">
        <v>3</v>
      </c>
      <c r="K55" s="11">
        <v>6542.1212346557559</v>
      </c>
      <c r="L55" s="12">
        <f t="shared" si="7"/>
        <v>2110.3220600205118</v>
      </c>
      <c r="M55" s="12">
        <f t="shared" si="5"/>
        <v>8652.4432946762681</v>
      </c>
      <c r="N55" s="11">
        <v>1233.9713060660611</v>
      </c>
      <c r="O55" s="13"/>
    </row>
    <row r="56" spans="1:15" ht="16.899999999999999" customHeight="1" x14ac:dyDescent="0.25">
      <c r="A56" s="7"/>
      <c r="B56" s="8">
        <v>4</v>
      </c>
      <c r="C56" s="11">
        <v>7276.5255659309569</v>
      </c>
      <c r="D56" s="12">
        <f t="shared" si="6"/>
        <v>2126.327207045184</v>
      </c>
      <c r="E56" s="12">
        <f t="shared" si="4"/>
        <v>9402.8527729761408</v>
      </c>
      <c r="F56" s="11">
        <v>1339.028633028043</v>
      </c>
      <c r="G56" s="13"/>
      <c r="H56" s="14"/>
      <c r="I56" s="7"/>
      <c r="J56" s="8">
        <v>4</v>
      </c>
      <c r="K56" s="11">
        <v>6598.0724418305563</v>
      </c>
      <c r="L56" s="12">
        <f t="shared" si="7"/>
        <v>2110.3220600205118</v>
      </c>
      <c r="M56" s="12">
        <f t="shared" si="5"/>
        <v>8708.3945018510676</v>
      </c>
      <c r="N56" s="11">
        <v>1241.804475070533</v>
      </c>
      <c r="O56" s="13"/>
    </row>
    <row r="57" spans="1:15" ht="16.899999999999999" customHeight="1" x14ac:dyDescent="0.25">
      <c r="A57" s="7"/>
      <c r="B57" s="8">
        <v>5</v>
      </c>
      <c r="C57" s="11">
        <v>7339.5154111085567</v>
      </c>
      <c r="D57" s="12">
        <f t="shared" si="6"/>
        <v>2126.327207045184</v>
      </c>
      <c r="E57" s="12">
        <f t="shared" si="4"/>
        <v>9465.8426181537397</v>
      </c>
      <c r="F57" s="11">
        <v>1347.8472113529069</v>
      </c>
      <c r="G57" s="13"/>
      <c r="H57" s="14"/>
      <c r="I57" s="7"/>
      <c r="J57" s="8">
        <v>5</v>
      </c>
      <c r="K57" s="11">
        <v>6653.9043500561575</v>
      </c>
      <c r="L57" s="12">
        <f t="shared" si="7"/>
        <v>2110.3220600205118</v>
      </c>
      <c r="M57" s="12">
        <f t="shared" si="5"/>
        <v>8764.2264100766697</v>
      </c>
      <c r="N57" s="11">
        <v>1249.620942222117</v>
      </c>
      <c r="O57" s="13"/>
    </row>
    <row r="58" spans="1:15" ht="16.899999999999999" customHeight="1" x14ac:dyDescent="0.25">
      <c r="A58" s="7"/>
      <c r="B58" s="8">
        <v>6</v>
      </c>
      <c r="C58" s="11">
        <v>7402.5052562861556</v>
      </c>
      <c r="D58" s="12">
        <f t="shared" si="6"/>
        <v>2126.327207045184</v>
      </c>
      <c r="E58" s="12">
        <f t="shared" si="4"/>
        <v>9528.8324633313387</v>
      </c>
      <c r="F58" s="11">
        <v>1356.665789677771</v>
      </c>
      <c r="G58" s="13"/>
      <c r="H58" s="14"/>
      <c r="I58" s="7"/>
      <c r="J58" s="8">
        <v>6</v>
      </c>
      <c r="K58" s="11">
        <v>6709.8555572309569</v>
      </c>
      <c r="L58" s="12">
        <f t="shared" si="7"/>
        <v>2110.3220600205118</v>
      </c>
      <c r="M58" s="12">
        <f t="shared" si="5"/>
        <v>8820.1776172514692</v>
      </c>
      <c r="N58" s="11">
        <v>1257.454111226589</v>
      </c>
      <c r="O58" s="13"/>
    </row>
    <row r="59" spans="1:15" ht="16.899999999999999" customHeight="1" x14ac:dyDescent="0.25">
      <c r="A59" s="7"/>
      <c r="B59" s="8">
        <v>7</v>
      </c>
      <c r="C59" s="11">
        <v>7465.3758025145571</v>
      </c>
      <c r="D59" s="12">
        <f t="shared" si="6"/>
        <v>2126.327207045184</v>
      </c>
      <c r="E59" s="12">
        <f t="shared" si="4"/>
        <v>9591.7030095597402</v>
      </c>
      <c r="F59" s="11">
        <v>1365.4676661497469</v>
      </c>
      <c r="G59" s="13"/>
      <c r="H59" s="14"/>
      <c r="I59" s="7"/>
      <c r="J59" s="8">
        <v>7</v>
      </c>
      <c r="K59" s="11">
        <v>6765.6874654565581</v>
      </c>
      <c r="L59" s="12">
        <f t="shared" si="7"/>
        <v>2110.3220600205118</v>
      </c>
      <c r="M59" s="12">
        <f t="shared" si="5"/>
        <v>8876.0095254770695</v>
      </c>
      <c r="N59" s="11">
        <v>1265.270578378173</v>
      </c>
      <c r="O59" s="13"/>
    </row>
    <row r="60" spans="1:15" ht="16.899999999999999" customHeight="1" x14ac:dyDescent="0.25">
      <c r="A60" s="7"/>
      <c r="B60" s="8">
        <v>8</v>
      </c>
      <c r="C60" s="11">
        <v>7528.3656476921569</v>
      </c>
      <c r="D60" s="12">
        <f t="shared" si="6"/>
        <v>2126.327207045184</v>
      </c>
      <c r="E60" s="12">
        <f t="shared" si="4"/>
        <v>9654.6928547373409</v>
      </c>
      <c r="F60" s="11">
        <v>1374.2862444746111</v>
      </c>
      <c r="G60" s="13"/>
      <c r="H60" s="14"/>
      <c r="I60" s="7"/>
      <c r="J60" s="8">
        <v>8</v>
      </c>
      <c r="K60" s="11">
        <v>6821.6386726313558</v>
      </c>
      <c r="L60" s="12">
        <f t="shared" si="7"/>
        <v>2110.3220600205118</v>
      </c>
      <c r="M60" s="12">
        <f t="shared" si="5"/>
        <v>8931.9607326518671</v>
      </c>
      <c r="N60" s="11">
        <v>1273.103747382645</v>
      </c>
      <c r="O60" s="13"/>
    </row>
    <row r="61" spans="1:15" ht="16.899999999999999" customHeight="1" x14ac:dyDescent="0.25">
      <c r="A61" s="7"/>
      <c r="B61" s="8">
        <v>9</v>
      </c>
      <c r="C61" s="11">
        <v>7591.3554928697567</v>
      </c>
      <c r="D61" s="12">
        <f t="shared" si="6"/>
        <v>2126.327207045184</v>
      </c>
      <c r="E61" s="12">
        <f t="shared" si="4"/>
        <v>9717.6826999149416</v>
      </c>
      <c r="F61" s="11">
        <v>1383.104822799475</v>
      </c>
      <c r="G61" s="13"/>
      <c r="H61" s="14"/>
      <c r="I61" s="7"/>
      <c r="J61" s="8">
        <v>9</v>
      </c>
      <c r="K61" s="11">
        <v>6877.5898798061562</v>
      </c>
      <c r="L61" s="12">
        <f t="shared" si="7"/>
        <v>2110.3220600205118</v>
      </c>
      <c r="M61" s="12">
        <f t="shared" si="5"/>
        <v>8987.9119398266685</v>
      </c>
      <c r="N61" s="11">
        <v>1280.936916387117</v>
      </c>
      <c r="O61" s="13"/>
    </row>
    <row r="62" spans="1:15" ht="16.899999999999999" customHeight="1" x14ac:dyDescent="0.25">
      <c r="A62" s="7"/>
      <c r="B62" s="8">
        <v>10</v>
      </c>
      <c r="C62" s="11">
        <v>7654.2260390981564</v>
      </c>
      <c r="D62" s="12">
        <f t="shared" si="6"/>
        <v>2126.327207045184</v>
      </c>
      <c r="E62" s="12">
        <f t="shared" si="4"/>
        <v>9780.5532461433395</v>
      </c>
      <c r="F62" s="11">
        <v>1391.9066992714511</v>
      </c>
      <c r="G62" s="13"/>
      <c r="H62" s="14"/>
      <c r="I62" s="7"/>
      <c r="J62" s="8">
        <v>10</v>
      </c>
      <c r="K62" s="11">
        <v>6933.4217880317556</v>
      </c>
      <c r="L62" s="12">
        <f t="shared" si="7"/>
        <v>2110.3220600205118</v>
      </c>
      <c r="M62" s="12">
        <f t="shared" si="5"/>
        <v>9043.7438480522669</v>
      </c>
      <c r="N62" s="11">
        <v>1288.753383538701</v>
      </c>
      <c r="O62" s="13"/>
    </row>
    <row r="63" spans="1:15" ht="16.899999999999999" customHeight="1" x14ac:dyDescent="0.25">
      <c r="A63" s="7"/>
      <c r="B63" s="8">
        <v>11</v>
      </c>
      <c r="C63" s="11">
        <v>7717.2158842757563</v>
      </c>
      <c r="D63" s="12">
        <f t="shared" si="6"/>
        <v>2126.327207045184</v>
      </c>
      <c r="E63" s="12">
        <f t="shared" si="4"/>
        <v>9843.5430913209402</v>
      </c>
      <c r="F63" s="11">
        <v>1400.725277596315</v>
      </c>
      <c r="G63" s="13"/>
      <c r="H63" s="14"/>
      <c r="I63" s="7"/>
      <c r="J63" s="8">
        <v>11</v>
      </c>
      <c r="K63" s="11">
        <v>6989.3729952065569</v>
      </c>
      <c r="L63" s="12">
        <f t="shared" si="7"/>
        <v>2110.3220600205118</v>
      </c>
      <c r="M63" s="12">
        <f t="shared" si="5"/>
        <v>9099.6950552270682</v>
      </c>
      <c r="N63" s="11">
        <v>1296.586552543173</v>
      </c>
      <c r="O63" s="13"/>
    </row>
    <row r="64" spans="1:15" ht="16.899999999999999" customHeight="1" x14ac:dyDescent="0.25">
      <c r="A64" s="7"/>
      <c r="B64" s="8">
        <v>12</v>
      </c>
      <c r="C64" s="11">
        <v>7780.0864305041559</v>
      </c>
      <c r="D64" s="12">
        <f t="shared" si="6"/>
        <v>2126.327207045184</v>
      </c>
      <c r="E64" s="12">
        <f t="shared" si="4"/>
        <v>9906.4136375493399</v>
      </c>
      <c r="F64" s="11">
        <v>1409.5271540682911</v>
      </c>
      <c r="G64" s="13"/>
      <c r="H64" s="14"/>
      <c r="I64" s="7"/>
      <c r="J64" s="8">
        <v>12</v>
      </c>
      <c r="K64" s="11">
        <v>7045.3242023813564</v>
      </c>
      <c r="L64" s="12">
        <f t="shared" si="7"/>
        <v>2110.3220600205118</v>
      </c>
      <c r="M64" s="12">
        <f t="shared" si="5"/>
        <v>9155.6462624018677</v>
      </c>
      <c r="N64" s="11">
        <v>1304.4197215476449</v>
      </c>
      <c r="O64" s="13"/>
    </row>
    <row r="65" spans="1:15" ht="16.899999999999999" customHeight="1" x14ac:dyDescent="0.25">
      <c r="A65" s="7"/>
      <c r="B65" s="8">
        <v>13</v>
      </c>
      <c r="C65" s="11">
        <v>7843.0762756817558</v>
      </c>
      <c r="D65" s="12">
        <f t="shared" si="6"/>
        <v>2126.327207045184</v>
      </c>
      <c r="E65" s="12">
        <f t="shared" si="4"/>
        <v>9969.4034827269388</v>
      </c>
      <c r="F65" s="11">
        <v>1418.345732393155</v>
      </c>
      <c r="G65" s="13"/>
      <c r="H65" s="14"/>
      <c r="I65" s="7"/>
      <c r="J65" s="8">
        <v>13</v>
      </c>
      <c r="K65" s="11">
        <v>7101.1561106069557</v>
      </c>
      <c r="L65" s="12">
        <f t="shared" si="7"/>
        <v>2110.3220600205118</v>
      </c>
      <c r="M65" s="12">
        <f t="shared" si="5"/>
        <v>9211.478170627468</v>
      </c>
      <c r="N65" s="11">
        <v>1312.2361886992289</v>
      </c>
      <c r="O65" s="13"/>
    </row>
    <row r="66" spans="1:15" ht="16.899999999999999" customHeight="1" x14ac:dyDescent="0.25">
      <c r="A66" s="7"/>
      <c r="B66" s="8">
        <v>14</v>
      </c>
      <c r="C66" s="11">
        <v>7906.0661208593556</v>
      </c>
      <c r="D66" s="12">
        <f t="shared" si="6"/>
        <v>2126.327207045184</v>
      </c>
      <c r="E66" s="12">
        <f t="shared" si="4"/>
        <v>10032.39332790454</v>
      </c>
      <c r="F66" s="11">
        <v>1427.1643107180189</v>
      </c>
      <c r="G66" s="13"/>
      <c r="H66" s="14"/>
      <c r="I66" s="7"/>
      <c r="J66" s="8">
        <v>14</v>
      </c>
      <c r="K66" s="11">
        <v>7157.1073177817561</v>
      </c>
      <c r="L66" s="12">
        <f t="shared" si="7"/>
        <v>2110.3220600205118</v>
      </c>
      <c r="M66" s="12">
        <f t="shared" si="5"/>
        <v>9267.4293778022675</v>
      </c>
      <c r="N66" s="11">
        <v>1320.0693577037009</v>
      </c>
      <c r="O66" s="13"/>
    </row>
    <row r="67" spans="1:15" ht="16.899999999999999" customHeight="1" x14ac:dyDescent="0.25">
      <c r="A67" s="7"/>
      <c r="B67" s="8">
        <v>15</v>
      </c>
      <c r="C67" s="11">
        <v>7968.9366670877562</v>
      </c>
      <c r="D67" s="12">
        <f t="shared" si="6"/>
        <v>2126.327207045184</v>
      </c>
      <c r="E67" s="12">
        <f t="shared" si="4"/>
        <v>10095.263874132939</v>
      </c>
      <c r="F67" s="11">
        <v>1435.966187189995</v>
      </c>
      <c r="G67" s="13"/>
      <c r="H67" s="14"/>
      <c r="I67" s="7"/>
      <c r="J67" s="8">
        <v>15</v>
      </c>
      <c r="K67" s="11">
        <v>7212.9392260073564</v>
      </c>
      <c r="L67" s="12">
        <f t="shared" si="7"/>
        <v>2110.3220600205118</v>
      </c>
      <c r="M67" s="12">
        <f t="shared" si="5"/>
        <v>9323.2612860278678</v>
      </c>
      <c r="N67" s="11">
        <v>1327.8858248552849</v>
      </c>
      <c r="O67" s="13"/>
    </row>
    <row r="68" spans="1:15" ht="16.899999999999999" customHeight="1" x14ac:dyDescent="0.25">
      <c r="A68" s="7"/>
      <c r="B68" s="8">
        <v>16</v>
      </c>
      <c r="C68" s="11">
        <v>8031.926512265356</v>
      </c>
      <c r="D68" s="12">
        <f t="shared" si="6"/>
        <v>2126.327207045184</v>
      </c>
      <c r="E68" s="12">
        <f t="shared" si="4"/>
        <v>10158.25371931054</v>
      </c>
      <c r="F68" s="11">
        <v>1444.7847655148589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8094.9163574429567</v>
      </c>
      <c r="D69" s="12">
        <f t="shared" si="6"/>
        <v>2126.327207045184</v>
      </c>
      <c r="E69" s="12">
        <f t="shared" si="4"/>
        <v>10221.243564488141</v>
      </c>
      <c r="F69" s="11">
        <v>1453.603343839723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8157.7869036713564</v>
      </c>
      <c r="D70" s="12">
        <f t="shared" si="6"/>
        <v>2126.327207045184</v>
      </c>
      <c r="E70" s="12">
        <f t="shared" si="4"/>
        <v>10284.11411071654</v>
      </c>
      <c r="F70" s="11">
        <v>1462.4052203116989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8220.7767488489571</v>
      </c>
      <c r="D71" s="12">
        <f t="shared" si="6"/>
        <v>2126.327207045184</v>
      </c>
      <c r="E71" s="12">
        <f t="shared" si="4"/>
        <v>10347.103955894141</v>
      </c>
      <c r="F71" s="11">
        <v>1471.223798636564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8283.766594026556</v>
      </c>
      <c r="D72" s="12">
        <f t="shared" si="6"/>
        <v>2126.327207045184</v>
      </c>
      <c r="E72" s="12">
        <f t="shared" si="4"/>
        <v>10410.09380107174</v>
      </c>
      <c r="F72" s="11">
        <v>1480.042376961427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76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5" customHeight="1" x14ac:dyDescent="0.5">
      <c r="A77" s="98" t="str">
        <f>$A$1</f>
        <v>לוחות שכר באוניברסיטאות - סגל אקדמי זוטר, עמיתי הוראה ומורים מן החוץ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שביעית בגין הסכם השכר עם הסגל האקדמי הזוטר באוניברסיטאות, החל מ-1.9.2022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81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</row>
    <row r="81" spans="1:15" ht="25.15" customHeight="1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לספטמבר 2022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23" t="s">
        <v>17</v>
      </c>
      <c r="K82" s="28"/>
      <c r="L82" s="28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5756.7063722134299</v>
      </c>
      <c r="D84" s="33">
        <v>805.93889210988027</v>
      </c>
      <c r="E84" s="56"/>
      <c r="F84" s="56"/>
      <c r="G84" s="56"/>
      <c r="H84" s="56"/>
      <c r="I84" s="56"/>
      <c r="J84" s="31">
        <v>0</v>
      </c>
      <c r="K84" s="32">
        <v>6080.4133339622031</v>
      </c>
      <c r="L84" s="33">
        <v>851.2578667547084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5814.3152382873641</v>
      </c>
      <c r="D85" s="36">
        <v>814.00413336023109</v>
      </c>
      <c r="E85" s="56"/>
      <c r="F85" s="56"/>
      <c r="G85" s="56"/>
      <c r="H85" s="56"/>
      <c r="I85" s="56"/>
      <c r="J85" s="31">
        <v>1</v>
      </c>
      <c r="K85" s="35">
        <v>6141.1573764211116</v>
      </c>
      <c r="L85" s="36">
        <v>859.76203269895586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5872.4466337587928</v>
      </c>
      <c r="D86" s="36">
        <v>822.14252872623115</v>
      </c>
      <c r="E86" s="56"/>
      <c r="F86" s="56"/>
      <c r="G86" s="56"/>
      <c r="H86" s="56"/>
      <c r="I86" s="56"/>
      <c r="J86" s="31">
        <v>2</v>
      </c>
      <c r="K86" s="35">
        <v>6202.5545806268919</v>
      </c>
      <c r="L86" s="36">
        <v>868.35764128776486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5931.2311909770942</v>
      </c>
      <c r="D87" s="36">
        <v>830.37236673679331</v>
      </c>
      <c r="E87" s="56"/>
      <c r="F87" s="56"/>
      <c r="G87" s="56"/>
      <c r="H87" s="56"/>
      <c r="I87" s="56"/>
      <c r="J87" s="31">
        <v>3</v>
      </c>
      <c r="K87" s="35">
        <v>6264.6049465795431</v>
      </c>
      <c r="L87" s="36">
        <v>877.0446925211362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5990.5382775928902</v>
      </c>
      <c r="D88" s="36">
        <v>838.6753588630047</v>
      </c>
      <c r="E88" s="56"/>
      <c r="F88" s="56"/>
      <c r="G88" s="56"/>
      <c r="H88" s="56"/>
      <c r="I88" s="56"/>
      <c r="J88" s="31">
        <v>4</v>
      </c>
      <c r="K88" s="35">
        <v>6327.3084742790616</v>
      </c>
      <c r="L88" s="36">
        <v>885.82318639906885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6050.4985259555569</v>
      </c>
      <c r="D89" s="36">
        <v>847.06979363377809</v>
      </c>
      <c r="E89" s="56"/>
      <c r="F89" s="56"/>
      <c r="G89" s="56"/>
      <c r="H89" s="56"/>
      <c r="I89" s="56"/>
      <c r="J89" s="31">
        <v>5</v>
      </c>
      <c r="K89" s="35">
        <v>6390.534531376079</v>
      </c>
      <c r="L89" s="36">
        <v>894.67483439265118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6110.9813037157182</v>
      </c>
      <c r="D90" s="36">
        <v>855.53738252020048</v>
      </c>
      <c r="E90" s="56"/>
      <c r="F90" s="56"/>
      <c r="G90" s="56"/>
      <c r="H90" s="56"/>
      <c r="I90" s="56"/>
      <c r="J90" s="31">
        <v>6</v>
      </c>
      <c r="K90" s="35">
        <v>6454.4137502199637</v>
      </c>
      <c r="L90" s="36">
        <v>903.61792503079505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6172.1172432227504</v>
      </c>
      <c r="D91" s="36">
        <v>864.09641405118509</v>
      </c>
      <c r="E91" s="56"/>
      <c r="F91" s="56"/>
      <c r="G91" s="56"/>
      <c r="H91" s="56"/>
      <c r="I91" s="56"/>
      <c r="J91" s="31">
        <v>7</v>
      </c>
      <c r="K91" s="35">
        <v>6518.9461308107211</v>
      </c>
      <c r="L91" s="36">
        <v>912.65245831350103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6233.775712127278</v>
      </c>
      <c r="D92" s="36">
        <v>872.72859969781894</v>
      </c>
      <c r="E92" s="56"/>
      <c r="F92" s="56"/>
      <c r="G92" s="56"/>
      <c r="H92" s="56"/>
      <c r="I92" s="56"/>
      <c r="J92" s="31">
        <v>8</v>
      </c>
      <c r="K92" s="35">
        <v>6584.1316731483457</v>
      </c>
      <c r="L92" s="36">
        <v>921.77843424076843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9" customHeight="1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23" t="s">
        <v>19</v>
      </c>
      <c r="K95" s="28"/>
      <c r="L95" s="28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6636.7765099460676</v>
      </c>
      <c r="D97" s="33">
        <v>929.14871139244963</v>
      </c>
      <c r="E97" s="56"/>
      <c r="F97" s="56"/>
      <c r="G97" s="56"/>
      <c r="H97" s="56"/>
      <c r="I97" s="56"/>
      <c r="J97" s="31">
        <v>0</v>
      </c>
      <c r="K97" s="32">
        <v>7093.5978357069453</v>
      </c>
      <c r="L97" s="33">
        <v>993.1036969989724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6703.1377434280603</v>
      </c>
      <c r="D98" s="36">
        <v>938.43928407992848</v>
      </c>
      <c r="E98" s="56"/>
      <c r="F98" s="56"/>
      <c r="G98" s="56"/>
      <c r="H98" s="56"/>
      <c r="I98" s="56"/>
      <c r="J98" s="31">
        <v>1</v>
      </c>
      <c r="K98" s="35">
        <v>7164.5312014170268</v>
      </c>
      <c r="L98" s="36">
        <v>1003.034368198384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6770.1521386569211</v>
      </c>
      <c r="D99" s="36">
        <v>947.82129941196911</v>
      </c>
      <c r="E99" s="56"/>
      <c r="F99" s="56"/>
      <c r="G99" s="56"/>
      <c r="H99" s="56"/>
      <c r="I99" s="56"/>
      <c r="J99" s="31">
        <v>2</v>
      </c>
      <c r="K99" s="35">
        <v>7236.1177288739809</v>
      </c>
      <c r="L99" s="36">
        <v>1013.0564820423569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6837.8196956326528</v>
      </c>
      <c r="D100" s="36">
        <v>957.2947573885715</v>
      </c>
      <c r="E100" s="56"/>
      <c r="F100" s="56"/>
      <c r="G100" s="56"/>
      <c r="H100" s="56"/>
      <c r="I100" s="56"/>
      <c r="J100" s="31">
        <v>3</v>
      </c>
      <c r="K100" s="35">
        <v>7308.4880504271759</v>
      </c>
      <c r="L100" s="36">
        <v>1023.188327059805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6906.1404143552554</v>
      </c>
      <c r="D101" s="36">
        <v>966.85965800973577</v>
      </c>
      <c r="E101" s="56"/>
      <c r="F101" s="56"/>
      <c r="G101" s="56"/>
      <c r="H101" s="56"/>
      <c r="I101" s="56"/>
      <c r="J101" s="31">
        <v>4</v>
      </c>
      <c r="K101" s="35">
        <v>7381.5115337272427</v>
      </c>
      <c r="L101" s="36">
        <v>1033.411614721814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6975.2449271741016</v>
      </c>
      <c r="D102" s="36">
        <v>976.53428980437445</v>
      </c>
      <c r="E102" s="56"/>
      <c r="F102" s="56"/>
      <c r="G102" s="56"/>
      <c r="H102" s="56"/>
      <c r="I102" s="56"/>
      <c r="J102" s="31">
        <v>5</v>
      </c>
      <c r="K102" s="35">
        <v>7455.3188111235522</v>
      </c>
      <c r="L102" s="36">
        <v>1043.744633557297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7045.0026017398177</v>
      </c>
      <c r="D103" s="36">
        <v>986.30036424357468</v>
      </c>
      <c r="E103" s="56"/>
      <c r="F103" s="56"/>
      <c r="G103" s="56"/>
      <c r="H103" s="56"/>
      <c r="I103" s="56"/>
      <c r="J103" s="31">
        <v>6</v>
      </c>
      <c r="K103" s="35">
        <v>7529.9098826161053</v>
      </c>
      <c r="L103" s="36">
        <v>1054.187383566255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7115.4134380524029</v>
      </c>
      <c r="D104" s="36">
        <v>996.15788132733655</v>
      </c>
      <c r="E104" s="56"/>
      <c r="F104" s="56"/>
      <c r="G104" s="56"/>
      <c r="H104" s="56"/>
      <c r="I104" s="56"/>
      <c r="J104" s="31">
        <v>7</v>
      </c>
      <c r="K104" s="35">
        <v>7605.1541158555301</v>
      </c>
      <c r="L104" s="36">
        <v>1064.7215762197741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7186.6080684612334</v>
      </c>
      <c r="D105" s="36">
        <v>1006.125129584573</v>
      </c>
      <c r="E105" s="56"/>
      <c r="F105" s="56"/>
      <c r="G105" s="56"/>
      <c r="H105" s="56"/>
      <c r="I105" s="56"/>
      <c r="J105" s="31">
        <v>8</v>
      </c>
      <c r="K105" s="35">
        <v>7681.1821431911994</v>
      </c>
      <c r="L105" s="36">
        <v>1075.3655000467679</v>
      </c>
      <c r="M105" s="56"/>
      <c r="N105" s="56"/>
      <c r="O105" s="56"/>
    </row>
    <row r="106" spans="1:15" x14ac:dyDescent="0.25">
      <c r="A106" s="81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</row>
    <row r="107" spans="1:15" x14ac:dyDescent="0.25">
      <c r="A107" s="93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</row>
    <row r="108" spans="1:15" ht="25.15" customHeight="1" x14ac:dyDescent="0.4">
      <c r="A108" s="1"/>
      <c r="B108" s="2" t="s">
        <v>20</v>
      </c>
      <c r="C108" s="25"/>
      <c r="D108" s="26"/>
      <c r="E108" s="25"/>
      <c r="F108" s="4" t="str">
        <f>$F$5</f>
        <v>מעודכן לספטמבר 2022</v>
      </c>
      <c r="G108" s="25"/>
      <c r="H108" s="1"/>
      <c r="I108" s="1"/>
      <c r="J108" s="2" t="s">
        <v>20</v>
      </c>
      <c r="K108" s="25"/>
      <c r="L108" s="26"/>
      <c r="M108" s="25"/>
      <c r="N108" s="4" t="str">
        <f>$F$5</f>
        <v>מעודכן לספטמבר 2022</v>
      </c>
      <c r="O108" s="27"/>
    </row>
    <row r="109" spans="1:15" ht="22.9" customHeight="1" x14ac:dyDescent="0.35">
      <c r="A109" s="1"/>
      <c r="B109" s="23" t="s">
        <v>21</v>
      </c>
      <c r="C109" s="28"/>
      <c r="D109" s="28"/>
      <c r="E109" s="5"/>
      <c r="F109" s="55"/>
      <c r="G109" s="5"/>
      <c r="H109" s="1"/>
      <c r="I109" s="1"/>
      <c r="J109" s="23" t="s">
        <v>22</v>
      </c>
      <c r="K109" s="28"/>
      <c r="L109" s="28"/>
      <c r="M109" s="5"/>
      <c r="N109" s="55"/>
      <c r="O109" s="6"/>
    </row>
    <row r="110" spans="1:15" ht="33.6" customHeight="1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30"/>
      <c r="H110" s="1"/>
      <c r="I110" s="1"/>
      <c r="J110" s="29" t="s">
        <v>5</v>
      </c>
      <c r="K110" s="29" t="s">
        <v>23</v>
      </c>
      <c r="L110" s="29" t="s">
        <v>7</v>
      </c>
      <c r="M110" s="47" t="s">
        <v>8</v>
      </c>
      <c r="N110" s="29" t="s">
        <v>9</v>
      </c>
      <c r="O110" s="1"/>
    </row>
    <row r="111" spans="1:15" ht="16.899999999999999" customHeight="1" x14ac:dyDescent="0.25">
      <c r="A111" s="1"/>
      <c r="B111" s="31">
        <v>0</v>
      </c>
      <c r="C111" s="32">
        <v>4075.8177482299789</v>
      </c>
      <c r="D111" s="33">
        <v>1217.2906879520399</v>
      </c>
      <c r="E111" s="32">
        <v>5293.1084361820194</v>
      </c>
      <c r="F111" s="32">
        <v>768.6384678290575</v>
      </c>
      <c r="G111" s="34"/>
      <c r="H111" s="1"/>
      <c r="I111" s="1"/>
      <c r="J111" s="31">
        <v>0</v>
      </c>
      <c r="K111" s="32">
        <v>4146.4337787351878</v>
      </c>
      <c r="L111" s="33">
        <v>1243.1904898233599</v>
      </c>
      <c r="M111" s="32">
        <v>5389.6242685585476</v>
      </c>
      <c r="N111" s="32">
        <v>782.1506843617716</v>
      </c>
      <c r="O111" s="1"/>
    </row>
    <row r="112" spans="1:15" ht="16.899999999999999" customHeight="1" x14ac:dyDescent="0.25">
      <c r="A112" s="1"/>
      <c r="B112" s="31">
        <v>1</v>
      </c>
      <c r="C112" s="35">
        <v>4108.0582892512784</v>
      </c>
      <c r="D112" s="36">
        <v>1217.2906879520399</v>
      </c>
      <c r="E112" s="35">
        <v>5325.3489772033181</v>
      </c>
      <c r="F112" s="35">
        <v>773.15214357203956</v>
      </c>
      <c r="G112" s="24"/>
      <c r="H112" s="1"/>
      <c r="I112" s="1"/>
      <c r="J112" s="31">
        <v>1</v>
      </c>
      <c r="K112" s="35">
        <v>4179.3602887143888</v>
      </c>
      <c r="L112" s="36">
        <v>1243.1904898233599</v>
      </c>
      <c r="M112" s="35">
        <v>5422.5507785377486</v>
      </c>
      <c r="N112" s="35">
        <v>786.76039575885954</v>
      </c>
      <c r="O112" s="1"/>
    </row>
    <row r="113" spans="1:15" ht="16.899999999999999" customHeight="1" x14ac:dyDescent="0.25">
      <c r="A113" s="1"/>
      <c r="B113" s="31">
        <v>2</v>
      </c>
      <c r="C113" s="35">
        <v>4140.2988302725789</v>
      </c>
      <c r="D113" s="36">
        <v>1217.2906879520399</v>
      </c>
      <c r="E113" s="35">
        <v>5357.5895182246186</v>
      </c>
      <c r="F113" s="35">
        <v>777.66581931502139</v>
      </c>
      <c r="G113" s="24"/>
      <c r="H113" s="1"/>
      <c r="I113" s="1"/>
      <c r="J113" s="31">
        <v>2</v>
      </c>
      <c r="K113" s="35">
        <v>4212.2867986935889</v>
      </c>
      <c r="L113" s="36">
        <v>1243.1904898233599</v>
      </c>
      <c r="M113" s="35">
        <v>5455.4772885169486</v>
      </c>
      <c r="N113" s="35">
        <v>791.37010715594761</v>
      </c>
      <c r="O113" s="1"/>
    </row>
    <row r="114" spans="1:15" ht="16.899999999999999" customHeight="1" x14ac:dyDescent="0.25">
      <c r="A114" s="1"/>
      <c r="B114" s="31">
        <v>3</v>
      </c>
      <c r="C114" s="35">
        <v>4172.5393712938794</v>
      </c>
      <c r="D114" s="36">
        <v>1217.2906879520399</v>
      </c>
      <c r="E114" s="35">
        <v>5389.8300592459191</v>
      </c>
      <c r="F114" s="35">
        <v>782.17949505800345</v>
      </c>
      <c r="G114" s="24"/>
      <c r="H114" s="1"/>
      <c r="I114" s="1"/>
      <c r="J114" s="31">
        <v>3</v>
      </c>
      <c r="K114" s="35">
        <v>4245.213308672789</v>
      </c>
      <c r="L114" s="36">
        <v>1243.1904898233599</v>
      </c>
      <c r="M114" s="35">
        <v>5488.4037984961487</v>
      </c>
      <c r="N114" s="35">
        <v>795.97981855303556</v>
      </c>
      <c r="O114" s="1"/>
    </row>
    <row r="115" spans="1:15" ht="16.899999999999999" customHeight="1" x14ac:dyDescent="0.25">
      <c r="A115" s="1"/>
      <c r="B115" s="31">
        <v>4</v>
      </c>
      <c r="C115" s="35">
        <v>4204.779912315179</v>
      </c>
      <c r="D115" s="36">
        <v>1217.2906879520399</v>
      </c>
      <c r="E115" s="35">
        <v>5422.0706002672187</v>
      </c>
      <c r="F115" s="35">
        <v>786.69317080098551</v>
      </c>
      <c r="G115" s="24"/>
      <c r="H115" s="1"/>
      <c r="I115" s="1"/>
      <c r="J115" s="31">
        <v>4</v>
      </c>
      <c r="K115" s="35">
        <v>4278.1398186519891</v>
      </c>
      <c r="L115" s="36">
        <v>1243.1904898233599</v>
      </c>
      <c r="M115" s="35">
        <v>5521.3303084753488</v>
      </c>
      <c r="N115" s="35">
        <v>800.58952995012351</v>
      </c>
      <c r="O115" s="1"/>
    </row>
    <row r="116" spans="1:15" ht="16.899999999999999" customHeight="1" x14ac:dyDescent="0.25">
      <c r="A116" s="1"/>
      <c r="B116" s="31">
        <v>5</v>
      </c>
      <c r="C116" s="35">
        <v>4237.0204533364786</v>
      </c>
      <c r="D116" s="36">
        <v>1217.2906879520399</v>
      </c>
      <c r="E116" s="35">
        <v>5454.3111412885182</v>
      </c>
      <c r="F116" s="35">
        <v>791.20684654396746</v>
      </c>
      <c r="G116" s="24"/>
      <c r="H116" s="1"/>
      <c r="I116" s="1"/>
      <c r="J116" s="31">
        <v>5</v>
      </c>
      <c r="K116" s="35">
        <v>4311.0663286311892</v>
      </c>
      <c r="L116" s="36">
        <v>1243.1904898233599</v>
      </c>
      <c r="M116" s="35">
        <v>5554.2568184545489</v>
      </c>
      <c r="N116" s="35">
        <v>805.19924134721157</v>
      </c>
      <c r="O116" s="1"/>
    </row>
    <row r="117" spans="1:15" ht="16.899999999999999" customHeight="1" x14ac:dyDescent="0.25">
      <c r="A117" s="1"/>
      <c r="B117" s="31">
        <v>6</v>
      </c>
      <c r="C117" s="35">
        <v>4269.2609943577791</v>
      </c>
      <c r="D117" s="36">
        <v>1217.2906879520399</v>
      </c>
      <c r="E117" s="35">
        <v>5486.5516823098187</v>
      </c>
      <c r="F117" s="35">
        <v>795.72052228694952</v>
      </c>
      <c r="G117" s="24"/>
      <c r="H117" s="1"/>
      <c r="I117" s="1"/>
      <c r="J117" s="31">
        <v>6</v>
      </c>
      <c r="K117" s="35">
        <v>4343.9928386103884</v>
      </c>
      <c r="L117" s="36">
        <v>1243.1904898233599</v>
      </c>
      <c r="M117" s="35">
        <v>5587.1833284337481</v>
      </c>
      <c r="N117" s="35">
        <v>809.80895274429963</v>
      </c>
      <c r="O117" s="1"/>
    </row>
    <row r="118" spans="1:15" ht="16.899999999999999" customHeight="1" x14ac:dyDescent="0.25">
      <c r="A118" s="1"/>
      <c r="B118" s="31">
        <v>7</v>
      </c>
      <c r="C118" s="35">
        <v>4301.5015353790805</v>
      </c>
      <c r="D118" s="36">
        <v>1217.2906879520399</v>
      </c>
      <c r="E118" s="35">
        <v>5518.7922233311192</v>
      </c>
      <c r="F118" s="35">
        <v>800.23419802993146</v>
      </c>
      <c r="G118" s="24"/>
      <c r="H118" s="1"/>
      <c r="I118" s="1"/>
      <c r="J118" s="31">
        <v>7</v>
      </c>
      <c r="K118" s="35">
        <v>4376.9193485895894</v>
      </c>
      <c r="L118" s="36">
        <v>1243.1904898233599</v>
      </c>
      <c r="M118" s="35">
        <v>5620.1098384129491</v>
      </c>
      <c r="N118" s="35">
        <v>814.41866414138781</v>
      </c>
      <c r="O118" s="1"/>
    </row>
    <row r="119" spans="1:15" ht="16.899999999999999" customHeight="1" x14ac:dyDescent="0.25">
      <c r="A119" s="1"/>
      <c r="B119" s="31">
        <v>8</v>
      </c>
      <c r="C119" s="35">
        <v>4333.7420764003791</v>
      </c>
      <c r="D119" s="36">
        <v>1217.2906879520399</v>
      </c>
      <c r="E119" s="35">
        <v>5551.0327643524188</v>
      </c>
      <c r="F119" s="35">
        <v>804.74787377291341</v>
      </c>
      <c r="G119" s="24"/>
      <c r="H119" s="1"/>
      <c r="I119" s="1"/>
      <c r="J119" s="31">
        <v>8</v>
      </c>
      <c r="K119" s="35">
        <v>4409.8458585687886</v>
      </c>
      <c r="L119" s="36">
        <v>1243.1904898233599</v>
      </c>
      <c r="M119" s="35">
        <v>5653.0363483921483</v>
      </c>
      <c r="N119" s="35">
        <v>819.02837553847553</v>
      </c>
      <c r="O119" s="1"/>
    </row>
    <row r="120" spans="1:15" ht="16.899999999999999" customHeight="1" x14ac:dyDescent="0.25">
      <c r="A120" s="1"/>
      <c r="B120" s="31">
        <v>9</v>
      </c>
      <c r="C120" s="35">
        <v>4365.9826174216787</v>
      </c>
      <c r="D120" s="36">
        <v>1217.2906879520399</v>
      </c>
      <c r="E120" s="35">
        <v>5583.2733053737184</v>
      </c>
      <c r="F120" s="35">
        <v>809.26154951589547</v>
      </c>
      <c r="G120" s="24"/>
      <c r="H120" s="1"/>
      <c r="I120" s="1"/>
      <c r="J120" s="31">
        <v>9</v>
      </c>
      <c r="K120" s="35">
        <v>4442.7723685479887</v>
      </c>
      <c r="L120" s="36">
        <v>1243.1904898233599</v>
      </c>
      <c r="M120" s="35">
        <v>5685.9628583713484</v>
      </c>
      <c r="N120" s="35">
        <v>823.63808693556371</v>
      </c>
      <c r="O120" s="1"/>
    </row>
    <row r="121" spans="1:15" ht="16.899999999999999" customHeight="1" x14ac:dyDescent="0.25">
      <c r="A121" s="1"/>
      <c r="B121" s="31">
        <v>10</v>
      </c>
      <c r="C121" s="35">
        <v>4398.2231584429792</v>
      </c>
      <c r="D121" s="36">
        <v>1217.2906879520399</v>
      </c>
      <c r="E121" s="35">
        <v>5615.5138463950188</v>
      </c>
      <c r="F121" s="35">
        <v>813.77522525887753</v>
      </c>
      <c r="G121" s="24"/>
      <c r="H121" s="1"/>
      <c r="I121" s="1"/>
      <c r="J121" s="31">
        <v>10</v>
      </c>
      <c r="K121" s="35">
        <v>4475.6988785271888</v>
      </c>
      <c r="L121" s="36">
        <v>1243.1904898233599</v>
      </c>
      <c r="M121" s="35">
        <v>5718.8893683505476</v>
      </c>
      <c r="N121" s="35">
        <v>828.24779833265166</v>
      </c>
      <c r="O121" s="1"/>
    </row>
    <row r="122" spans="1:15" ht="16.899999999999999" customHeight="1" x14ac:dyDescent="0.25">
      <c r="A122" s="1"/>
      <c r="B122" s="31">
        <v>11</v>
      </c>
      <c r="C122" s="35">
        <v>4430.4636994642788</v>
      </c>
      <c r="D122" s="36">
        <v>1217.2906879520399</v>
      </c>
      <c r="E122" s="35">
        <v>5647.7543874163184</v>
      </c>
      <c r="F122" s="35">
        <v>818.28890100185936</v>
      </c>
      <c r="G122" s="24"/>
      <c r="H122" s="1"/>
      <c r="I122" s="1"/>
      <c r="J122" s="31">
        <v>11</v>
      </c>
      <c r="K122" s="35">
        <v>4508.6253885063888</v>
      </c>
      <c r="L122" s="36">
        <v>1243.1904898233599</v>
      </c>
      <c r="M122" s="35">
        <v>5751.8158783297486</v>
      </c>
      <c r="N122" s="35">
        <v>832.85750972973972</v>
      </c>
      <c r="O122" s="1"/>
    </row>
    <row r="123" spans="1:15" ht="16.899999999999999" customHeight="1" x14ac:dyDescent="0.25">
      <c r="A123" s="1"/>
      <c r="B123" s="31">
        <v>12</v>
      </c>
      <c r="C123" s="35">
        <v>4462.7042404855792</v>
      </c>
      <c r="D123" s="36">
        <v>1217.2906879520399</v>
      </c>
      <c r="E123" s="35">
        <v>5679.9949284376189</v>
      </c>
      <c r="F123" s="35">
        <v>822.80257674484153</v>
      </c>
      <c r="G123" s="24"/>
      <c r="H123" s="1"/>
      <c r="I123" s="1"/>
      <c r="J123" s="31">
        <v>12</v>
      </c>
      <c r="K123" s="35">
        <v>4541.5518984855898</v>
      </c>
      <c r="L123" s="36">
        <v>1243.1904898233599</v>
      </c>
      <c r="M123" s="35">
        <v>5784.7423883089496</v>
      </c>
      <c r="N123" s="35">
        <v>837.46722112682767</v>
      </c>
      <c r="O123" s="1"/>
    </row>
    <row r="124" spans="1:15" ht="16.899999999999999" customHeight="1" x14ac:dyDescent="0.25">
      <c r="A124" s="1"/>
      <c r="B124" s="31">
        <v>13</v>
      </c>
      <c r="C124" s="35">
        <v>4494.9447815068788</v>
      </c>
      <c r="D124" s="36">
        <v>1217.2906879520399</v>
      </c>
      <c r="E124" s="35">
        <v>5712.2354694589176</v>
      </c>
      <c r="F124" s="35">
        <v>827.31625248782348</v>
      </c>
      <c r="G124" s="24"/>
      <c r="H124" s="1"/>
      <c r="I124" s="1"/>
      <c r="J124" s="31">
        <v>13</v>
      </c>
      <c r="K124" s="35">
        <v>4574.478408464789</v>
      </c>
      <c r="L124" s="36">
        <v>1243.1904898233599</v>
      </c>
      <c r="M124" s="35">
        <v>5817.6688982881487</v>
      </c>
      <c r="N124" s="35">
        <v>842.07693252391562</v>
      </c>
      <c r="O124" s="1"/>
    </row>
    <row r="125" spans="1:15" ht="16.899999999999999" customHeight="1" x14ac:dyDescent="0.25">
      <c r="A125" s="1"/>
      <c r="B125" s="31">
        <v>14</v>
      </c>
      <c r="C125" s="35">
        <v>4527.1853225281802</v>
      </c>
      <c r="D125" s="36">
        <v>1217.2906879520399</v>
      </c>
      <c r="E125" s="35">
        <v>5744.4760104802199</v>
      </c>
      <c r="F125" s="35">
        <v>831.82992823080554</v>
      </c>
      <c r="G125" s="24"/>
      <c r="H125" s="1"/>
      <c r="I125" s="1"/>
      <c r="J125" s="31">
        <v>14</v>
      </c>
      <c r="K125" s="35">
        <v>4607.40491844399</v>
      </c>
      <c r="L125" s="36">
        <v>1243.1904898233599</v>
      </c>
      <c r="M125" s="35">
        <v>5850.5954082673497</v>
      </c>
      <c r="N125" s="35">
        <v>846.68664392100368</v>
      </c>
      <c r="O125" s="1"/>
    </row>
    <row r="126" spans="1:15" ht="16.899999999999999" customHeight="1" x14ac:dyDescent="0.25">
      <c r="A126" s="1" t="s">
        <v>23</v>
      </c>
      <c r="B126" s="31">
        <v>15</v>
      </c>
      <c r="C126" s="35">
        <v>4559.4258635494798</v>
      </c>
      <c r="D126" s="36">
        <v>1217.2906879520399</v>
      </c>
      <c r="E126" s="35">
        <v>5776.7165515015186</v>
      </c>
      <c r="F126" s="35">
        <v>836.34360397378748</v>
      </c>
      <c r="G126" s="24"/>
      <c r="H126" s="1"/>
      <c r="I126" s="1"/>
      <c r="J126" s="31">
        <v>15</v>
      </c>
      <c r="K126" s="35">
        <v>4640.3314284231892</v>
      </c>
      <c r="L126" s="36">
        <v>1243.1904898233599</v>
      </c>
      <c r="M126" s="35">
        <v>5883.5219182465489</v>
      </c>
      <c r="N126" s="35">
        <v>851.29635531809151</v>
      </c>
      <c r="O126" s="1"/>
    </row>
    <row r="127" spans="1:15" x14ac:dyDescent="0.25">
      <c r="A127" s="9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8"/>
    </row>
    <row r="128" spans="1:15" x14ac:dyDescent="0.25">
      <c r="A128" s="79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</row>
    <row r="129" spans="1:15" ht="25.15" customHeight="1" x14ac:dyDescent="0.4">
      <c r="A129" s="1"/>
      <c r="B129" s="2" t="s">
        <v>24</v>
      </c>
      <c r="C129" s="37"/>
      <c r="D129" s="37"/>
      <c r="E129" s="38"/>
      <c r="F129" s="4" t="str">
        <f>$F$5</f>
        <v>מעודכן לספטמבר 2022</v>
      </c>
      <c r="G129" s="5"/>
      <c r="H129" s="1"/>
      <c r="I129" s="1"/>
      <c r="J129" s="2" t="s">
        <v>25</v>
      </c>
      <c r="K129" s="37"/>
      <c r="L129" s="37"/>
      <c r="M129" s="38"/>
      <c r="N129" s="4" t="str">
        <f>$F$5</f>
        <v>מעודכן לספטמבר 2022</v>
      </c>
      <c r="O129" s="5"/>
    </row>
    <row r="130" spans="1:15" s="54" customFormat="1" ht="33.6" customHeight="1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51"/>
      <c r="H130" s="52"/>
      <c r="I130" s="53"/>
      <c r="J130" s="49" t="s">
        <v>5</v>
      </c>
      <c r="K130" s="50" t="s">
        <v>6</v>
      </c>
      <c r="L130" s="49" t="s">
        <v>7</v>
      </c>
      <c r="M130" s="49" t="s">
        <v>8</v>
      </c>
      <c r="N130" s="49" t="s">
        <v>9</v>
      </c>
      <c r="O130" s="51"/>
    </row>
    <row r="131" spans="1:15" ht="16.899999999999999" customHeight="1" x14ac:dyDescent="0.25">
      <c r="A131" s="7"/>
      <c r="B131" s="8">
        <v>0</v>
      </c>
      <c r="C131" s="9">
        <v>8185.0765955464276</v>
      </c>
      <c r="D131" s="9">
        <v>2158.585642908864</v>
      </c>
      <c r="E131" s="9">
        <f t="shared" ref="E131:E161" si="8">SUM($C131:$D131)</f>
        <v>10343.662238455292</v>
      </c>
      <c r="F131" s="9">
        <v>1481.0351087078061</v>
      </c>
      <c r="G131" s="10"/>
      <c r="H131" s="14"/>
      <c r="I131" s="7"/>
      <c r="J131" s="8">
        <v>0</v>
      </c>
      <c r="K131" s="9">
        <v>6656.6184583960276</v>
      </c>
      <c r="L131" s="9">
        <v>2110.3220600205118</v>
      </c>
      <c r="M131" s="9">
        <f t="shared" ref="M131:M146" si="9">SUM($K131:$L131)</f>
        <v>8766.9405184165389</v>
      </c>
      <c r="N131" s="9">
        <v>1260.2940679023809</v>
      </c>
      <c r="O131" s="10"/>
    </row>
    <row r="132" spans="1:15" ht="16.899999999999999" customHeight="1" x14ac:dyDescent="0.25">
      <c r="A132" s="7"/>
      <c r="B132" s="8">
        <v>1</v>
      </c>
      <c r="C132" s="11">
        <v>8252.3612028952266</v>
      </c>
      <c r="D132" s="11">
        <f t="shared" ref="D132:D161" si="10">$D$131</f>
        <v>2158.585642908864</v>
      </c>
      <c r="E132" s="11">
        <f t="shared" si="8"/>
        <v>10410.94684580409</v>
      </c>
      <c r="F132" s="11">
        <v>1490.4549537366379</v>
      </c>
      <c r="G132" s="13"/>
      <c r="H132" s="14"/>
      <c r="I132" s="7"/>
      <c r="J132" s="8">
        <v>1</v>
      </c>
      <c r="K132" s="11">
        <v>6712.5696655708289</v>
      </c>
      <c r="L132" s="12">
        <f t="shared" ref="L132:L146" si="11">$L$131</f>
        <v>2110.3220600205118</v>
      </c>
      <c r="M132" s="11">
        <f t="shared" si="9"/>
        <v>8822.8917255913402</v>
      </c>
      <c r="N132" s="11">
        <v>1268.1272369068531</v>
      </c>
      <c r="O132" s="13"/>
    </row>
    <row r="133" spans="1:15" ht="16.899999999999999" customHeight="1" x14ac:dyDescent="0.25">
      <c r="A133" s="7"/>
      <c r="B133" s="8">
        <v>2</v>
      </c>
      <c r="C133" s="11">
        <v>8319.6458102440265</v>
      </c>
      <c r="D133" s="11">
        <f t="shared" si="10"/>
        <v>2158.585642908864</v>
      </c>
      <c r="E133" s="11">
        <f t="shared" si="8"/>
        <v>10478.23145315289</v>
      </c>
      <c r="F133" s="11">
        <v>1499.874798765471</v>
      </c>
      <c r="G133" s="13"/>
      <c r="H133" s="14"/>
      <c r="I133" s="7"/>
      <c r="J133" s="8">
        <v>2</v>
      </c>
      <c r="K133" s="11">
        <v>6768.4015737964282</v>
      </c>
      <c r="L133" s="12">
        <f t="shared" si="11"/>
        <v>2110.3220600205118</v>
      </c>
      <c r="M133" s="11">
        <f t="shared" si="9"/>
        <v>8878.7236338169405</v>
      </c>
      <c r="N133" s="11">
        <v>1275.9437040584371</v>
      </c>
      <c r="O133" s="13"/>
    </row>
    <row r="134" spans="1:15" ht="16.899999999999999" customHeight="1" x14ac:dyDescent="0.25">
      <c r="A134" s="7"/>
      <c r="B134" s="8">
        <v>3</v>
      </c>
      <c r="C134" s="11">
        <v>8386.8111186436254</v>
      </c>
      <c r="D134" s="11">
        <f t="shared" si="10"/>
        <v>2158.585642908864</v>
      </c>
      <c r="E134" s="11">
        <f t="shared" si="8"/>
        <v>10545.396761552489</v>
      </c>
      <c r="F134" s="11">
        <v>1509.2779419414139</v>
      </c>
      <c r="G134" s="13"/>
      <c r="H134" s="14"/>
      <c r="I134" s="7"/>
      <c r="J134" s="8">
        <v>3</v>
      </c>
      <c r="K134" s="11">
        <v>6824.3527809712268</v>
      </c>
      <c r="L134" s="12">
        <f t="shared" si="11"/>
        <v>2110.3220600205118</v>
      </c>
      <c r="M134" s="11">
        <f t="shared" si="9"/>
        <v>8934.6748409917382</v>
      </c>
      <c r="N134" s="11">
        <v>1283.7768730629091</v>
      </c>
      <c r="O134" s="13"/>
    </row>
    <row r="135" spans="1:15" ht="16.899999999999999" customHeight="1" x14ac:dyDescent="0.25">
      <c r="A135" s="7"/>
      <c r="B135" s="8">
        <v>4</v>
      </c>
      <c r="C135" s="11">
        <v>8454.0957259924271</v>
      </c>
      <c r="D135" s="11">
        <f t="shared" si="10"/>
        <v>2158.585642908864</v>
      </c>
      <c r="E135" s="11">
        <f t="shared" si="8"/>
        <v>10612.681368901291</v>
      </c>
      <c r="F135" s="11">
        <v>1518.6977869702459</v>
      </c>
      <c r="G135" s="13"/>
      <c r="H135" s="14"/>
      <c r="I135" s="7"/>
      <c r="J135" s="8">
        <v>4</v>
      </c>
      <c r="K135" s="11">
        <v>6880.3039881460272</v>
      </c>
      <c r="L135" s="12">
        <f t="shared" si="11"/>
        <v>2110.3220600205118</v>
      </c>
      <c r="M135" s="11">
        <f t="shared" si="9"/>
        <v>8990.6260481665395</v>
      </c>
      <c r="N135" s="11">
        <v>1291.6100420673811</v>
      </c>
      <c r="O135" s="13"/>
    </row>
    <row r="136" spans="1:15" ht="16.899999999999999" customHeight="1" x14ac:dyDescent="0.25">
      <c r="A136" s="7"/>
      <c r="B136" s="8">
        <v>5</v>
      </c>
      <c r="C136" s="11">
        <v>8521.380333341227</v>
      </c>
      <c r="D136" s="11">
        <f t="shared" si="10"/>
        <v>2158.585642908864</v>
      </c>
      <c r="E136" s="11">
        <f t="shared" si="8"/>
        <v>10679.965976250091</v>
      </c>
      <c r="F136" s="11">
        <v>1528.117631999078</v>
      </c>
      <c r="G136" s="13"/>
      <c r="H136" s="14"/>
      <c r="I136" s="7"/>
      <c r="J136" s="8">
        <v>5</v>
      </c>
      <c r="K136" s="11">
        <v>6936.1358963716266</v>
      </c>
      <c r="L136" s="12">
        <f t="shared" si="11"/>
        <v>2110.3220600205118</v>
      </c>
      <c r="M136" s="11">
        <f t="shared" si="9"/>
        <v>9046.4579563921379</v>
      </c>
      <c r="N136" s="11">
        <v>1299.4265092189651</v>
      </c>
      <c r="O136" s="13"/>
    </row>
    <row r="137" spans="1:15" ht="16.899999999999999" customHeight="1" x14ac:dyDescent="0.25">
      <c r="A137" s="7"/>
      <c r="B137" s="8">
        <v>6</v>
      </c>
      <c r="C137" s="11">
        <v>8588.6649406900269</v>
      </c>
      <c r="D137" s="11">
        <f t="shared" si="10"/>
        <v>2158.585642908864</v>
      </c>
      <c r="E137" s="11">
        <f t="shared" si="8"/>
        <v>10747.25058359889</v>
      </c>
      <c r="F137" s="11">
        <v>1537.53747702791</v>
      </c>
      <c r="G137" s="13"/>
      <c r="H137" s="14"/>
      <c r="I137" s="7"/>
      <c r="J137" s="8">
        <v>6</v>
      </c>
      <c r="K137" s="11">
        <v>6992.0871035464279</v>
      </c>
      <c r="L137" s="12">
        <f t="shared" si="11"/>
        <v>2110.3220600205118</v>
      </c>
      <c r="M137" s="11">
        <f t="shared" si="9"/>
        <v>9102.4091635669392</v>
      </c>
      <c r="N137" s="11">
        <v>1307.259678223437</v>
      </c>
      <c r="O137" s="13"/>
    </row>
    <row r="138" spans="1:15" ht="16.899999999999999" customHeight="1" x14ac:dyDescent="0.25">
      <c r="A138" s="7"/>
      <c r="B138" s="8">
        <v>7</v>
      </c>
      <c r="C138" s="11">
        <v>8655.9495480388268</v>
      </c>
      <c r="D138" s="11">
        <f t="shared" si="10"/>
        <v>2158.585642908864</v>
      </c>
      <c r="E138" s="11">
        <f t="shared" si="8"/>
        <v>10814.53519094769</v>
      </c>
      <c r="F138" s="11">
        <v>1546.957322056742</v>
      </c>
      <c r="G138" s="13"/>
      <c r="H138" s="14"/>
      <c r="I138" s="7"/>
      <c r="J138" s="8">
        <v>7</v>
      </c>
      <c r="K138" s="11">
        <v>7047.9190117720291</v>
      </c>
      <c r="L138" s="12">
        <f t="shared" si="11"/>
        <v>2110.3220600205118</v>
      </c>
      <c r="M138" s="11">
        <f t="shared" si="9"/>
        <v>9158.2410717925413</v>
      </c>
      <c r="N138" s="11">
        <v>1315.076145375021</v>
      </c>
      <c r="O138" s="13"/>
    </row>
    <row r="139" spans="1:15" ht="16.899999999999999" customHeight="1" x14ac:dyDescent="0.25">
      <c r="A139" s="7"/>
      <c r="B139" s="8">
        <v>8</v>
      </c>
      <c r="C139" s="11">
        <v>8723.2341553876267</v>
      </c>
      <c r="D139" s="11">
        <f t="shared" si="10"/>
        <v>2158.585642908864</v>
      </c>
      <c r="E139" s="11">
        <f t="shared" si="8"/>
        <v>10881.81979829649</v>
      </c>
      <c r="F139" s="11">
        <v>1556.377167085574</v>
      </c>
      <c r="G139" s="13"/>
      <c r="H139" s="14"/>
      <c r="I139" s="7"/>
      <c r="J139" s="8">
        <v>8</v>
      </c>
      <c r="K139" s="11">
        <v>7103.8702189468268</v>
      </c>
      <c r="L139" s="12">
        <f t="shared" si="11"/>
        <v>2110.3220600205118</v>
      </c>
      <c r="M139" s="11">
        <f t="shared" si="9"/>
        <v>9214.192278967339</v>
      </c>
      <c r="N139" s="11">
        <v>1322.909314379493</v>
      </c>
      <c r="O139" s="13"/>
    </row>
    <row r="140" spans="1:15" ht="16.899999999999999" customHeight="1" x14ac:dyDescent="0.25">
      <c r="A140" s="7"/>
      <c r="B140" s="8">
        <v>9</v>
      </c>
      <c r="C140" s="11">
        <v>8790.5187627364267</v>
      </c>
      <c r="D140" s="11">
        <f t="shared" si="10"/>
        <v>2158.585642908864</v>
      </c>
      <c r="E140" s="11">
        <f t="shared" si="8"/>
        <v>10949.10440564529</v>
      </c>
      <c r="F140" s="11">
        <v>1565.797012114406</v>
      </c>
      <c r="G140" s="13"/>
      <c r="H140" s="14"/>
      <c r="I140" s="7"/>
      <c r="J140" s="8">
        <v>9</v>
      </c>
      <c r="K140" s="11">
        <v>7159.8214261216272</v>
      </c>
      <c r="L140" s="12">
        <f t="shared" si="11"/>
        <v>2110.3220600205118</v>
      </c>
      <c r="M140" s="11">
        <f t="shared" si="9"/>
        <v>9270.1434861421385</v>
      </c>
      <c r="N140" s="11">
        <v>1330.742483383965</v>
      </c>
      <c r="O140" s="13"/>
    </row>
    <row r="141" spans="1:15" ht="16.899999999999999" customHeight="1" x14ac:dyDescent="0.25">
      <c r="A141" s="7"/>
      <c r="B141" s="8">
        <v>10</v>
      </c>
      <c r="C141" s="11">
        <v>8857.8033700852266</v>
      </c>
      <c r="D141" s="11">
        <f t="shared" si="10"/>
        <v>2158.585642908864</v>
      </c>
      <c r="E141" s="11">
        <f t="shared" si="8"/>
        <v>11016.38901299409</v>
      </c>
      <c r="F141" s="11">
        <v>1575.216857143238</v>
      </c>
      <c r="G141" s="13"/>
      <c r="H141" s="14"/>
      <c r="I141" s="7"/>
      <c r="J141" s="8">
        <v>10</v>
      </c>
      <c r="K141" s="11">
        <v>7215.6533343472274</v>
      </c>
      <c r="L141" s="12">
        <f t="shared" si="11"/>
        <v>2110.3220600205118</v>
      </c>
      <c r="M141" s="11">
        <f t="shared" si="9"/>
        <v>9325.9753943677388</v>
      </c>
      <c r="N141" s="11">
        <v>1338.558950535549</v>
      </c>
      <c r="O141" s="13"/>
    </row>
    <row r="142" spans="1:15" ht="16.899999999999999" customHeight="1" x14ac:dyDescent="0.25">
      <c r="A142" s="7"/>
      <c r="B142" s="8">
        <v>11</v>
      </c>
      <c r="C142" s="11">
        <v>8925.0879774340283</v>
      </c>
      <c r="D142" s="11">
        <f t="shared" si="10"/>
        <v>2158.585642908864</v>
      </c>
      <c r="E142" s="11">
        <f t="shared" si="8"/>
        <v>11083.673620342892</v>
      </c>
      <c r="F142" s="11">
        <v>1584.63670217207</v>
      </c>
      <c r="G142" s="13"/>
      <c r="H142" s="14"/>
      <c r="I142" s="7"/>
      <c r="J142" s="8">
        <v>11</v>
      </c>
      <c r="K142" s="11">
        <v>7271.6045415220278</v>
      </c>
      <c r="L142" s="12">
        <f t="shared" si="11"/>
        <v>2110.3220600205118</v>
      </c>
      <c r="M142" s="11">
        <f t="shared" si="9"/>
        <v>9381.9266015425401</v>
      </c>
      <c r="N142" s="11">
        <v>1346.392119540021</v>
      </c>
      <c r="O142" s="13"/>
    </row>
    <row r="143" spans="1:15" ht="16.899999999999999" customHeight="1" x14ac:dyDescent="0.25">
      <c r="A143" s="7"/>
      <c r="B143" s="8">
        <v>12</v>
      </c>
      <c r="C143" s="11">
        <v>8992.2532858336272</v>
      </c>
      <c r="D143" s="11">
        <f t="shared" si="10"/>
        <v>2158.585642908864</v>
      </c>
      <c r="E143" s="11">
        <f t="shared" si="8"/>
        <v>11150.838928742491</v>
      </c>
      <c r="F143" s="11">
        <v>1594.0398453480141</v>
      </c>
      <c r="G143" s="13"/>
      <c r="H143" s="14"/>
      <c r="I143" s="7"/>
      <c r="J143" s="8">
        <v>12</v>
      </c>
      <c r="K143" s="11">
        <v>7327.5557486968273</v>
      </c>
      <c r="L143" s="12">
        <f t="shared" si="11"/>
        <v>2110.3220600205118</v>
      </c>
      <c r="M143" s="11">
        <f t="shared" si="9"/>
        <v>9437.8778087173396</v>
      </c>
      <c r="N143" s="11">
        <v>1354.225288544493</v>
      </c>
      <c r="O143" s="13"/>
    </row>
    <row r="144" spans="1:15" ht="16.899999999999999" customHeight="1" x14ac:dyDescent="0.25">
      <c r="A144" s="7"/>
      <c r="B144" s="8">
        <v>13</v>
      </c>
      <c r="C144" s="11">
        <v>9059.5378931824271</v>
      </c>
      <c r="D144" s="11">
        <f t="shared" si="10"/>
        <v>2158.585642908864</v>
      </c>
      <c r="E144" s="11">
        <f t="shared" si="8"/>
        <v>11218.123536091291</v>
      </c>
      <c r="F144" s="11">
        <v>1603.4596903768461</v>
      </c>
      <c r="G144" s="13"/>
      <c r="H144" s="14"/>
      <c r="I144" s="7"/>
      <c r="J144" s="8">
        <v>13</v>
      </c>
      <c r="K144" s="11">
        <v>7383.3876569224267</v>
      </c>
      <c r="L144" s="12">
        <f t="shared" si="11"/>
        <v>2110.3220600205118</v>
      </c>
      <c r="M144" s="11">
        <f t="shared" si="9"/>
        <v>9493.709716942938</v>
      </c>
      <c r="N144" s="11">
        <v>1362.041755696077</v>
      </c>
      <c r="O144" s="13"/>
    </row>
    <row r="145" spans="1:15" ht="16.899999999999999" customHeight="1" x14ac:dyDescent="0.25">
      <c r="A145" s="7"/>
      <c r="B145" s="8">
        <v>14</v>
      </c>
      <c r="C145" s="11">
        <v>9126.822500531227</v>
      </c>
      <c r="D145" s="11">
        <f t="shared" si="10"/>
        <v>2158.585642908864</v>
      </c>
      <c r="E145" s="11">
        <f t="shared" si="8"/>
        <v>11285.40814344009</v>
      </c>
      <c r="F145" s="11">
        <v>1612.8795354056781</v>
      </c>
      <c r="G145" s="13"/>
      <c r="H145" s="14"/>
      <c r="I145" s="7"/>
      <c r="J145" s="8">
        <v>14</v>
      </c>
      <c r="K145" s="11">
        <v>7439.3388640972271</v>
      </c>
      <c r="L145" s="12">
        <f t="shared" si="11"/>
        <v>2110.3220600205118</v>
      </c>
      <c r="M145" s="11">
        <f t="shared" si="9"/>
        <v>9549.6609241177393</v>
      </c>
      <c r="N145" s="11">
        <v>1369.8749247005489</v>
      </c>
      <c r="O145" s="13"/>
    </row>
    <row r="146" spans="1:15" ht="16.899999999999999" customHeight="1" x14ac:dyDescent="0.25">
      <c r="A146" s="7"/>
      <c r="B146" s="8">
        <v>15</v>
      </c>
      <c r="C146" s="11">
        <v>9194.1071078800287</v>
      </c>
      <c r="D146" s="11">
        <f t="shared" si="10"/>
        <v>2158.585642908864</v>
      </c>
      <c r="E146" s="11">
        <f t="shared" si="8"/>
        <v>11352.692750788892</v>
      </c>
      <c r="F146" s="11">
        <v>1622.299380434511</v>
      </c>
      <c r="G146" s="13"/>
      <c r="H146" s="14"/>
      <c r="I146" s="7"/>
      <c r="J146" s="8">
        <v>15</v>
      </c>
      <c r="K146" s="11">
        <v>7495.1707723228274</v>
      </c>
      <c r="L146" s="12">
        <f t="shared" si="11"/>
        <v>2110.3220600205118</v>
      </c>
      <c r="M146" s="11">
        <f t="shared" si="9"/>
        <v>9605.4928323433396</v>
      </c>
      <c r="N146" s="11">
        <v>1377.6913918521329</v>
      </c>
      <c r="O146" s="13"/>
    </row>
    <row r="147" spans="1:15" ht="16.899999999999999" customHeight="1" x14ac:dyDescent="0.25">
      <c r="A147" s="7"/>
      <c r="B147" s="8">
        <v>16</v>
      </c>
      <c r="C147" s="11">
        <v>9261.3917152288268</v>
      </c>
      <c r="D147" s="11">
        <f t="shared" si="10"/>
        <v>2158.585642908864</v>
      </c>
      <c r="E147" s="11">
        <f t="shared" si="8"/>
        <v>11419.97735813769</v>
      </c>
      <c r="F147" s="11">
        <v>1631.7192254633419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99999999999999" customHeight="1" x14ac:dyDescent="0.25">
      <c r="A148" s="7"/>
      <c r="B148" s="8">
        <v>17</v>
      </c>
      <c r="C148" s="11">
        <v>9328.6763225776267</v>
      </c>
      <c r="D148" s="11">
        <f t="shared" si="10"/>
        <v>2158.585642908864</v>
      </c>
      <c r="E148" s="11">
        <f t="shared" si="8"/>
        <v>11487.26196548649</v>
      </c>
      <c r="F148" s="11">
        <v>1641.1390704921739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99999999999999" customHeight="1" x14ac:dyDescent="0.25">
      <c r="A149" s="7"/>
      <c r="B149" s="8">
        <v>18</v>
      </c>
      <c r="C149" s="11">
        <v>9395.9609299264266</v>
      </c>
      <c r="D149" s="11">
        <f t="shared" si="10"/>
        <v>2158.585642908864</v>
      </c>
      <c r="E149" s="11">
        <f t="shared" si="8"/>
        <v>11554.54657283529</v>
      </c>
      <c r="F149" s="11">
        <v>1650.5589155210059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19</v>
      </c>
      <c r="C150" s="11">
        <v>9463.2455372752265</v>
      </c>
      <c r="D150" s="11">
        <f t="shared" si="10"/>
        <v>2158.585642908864</v>
      </c>
      <c r="E150" s="11">
        <f t="shared" si="8"/>
        <v>11621.83118018409</v>
      </c>
      <c r="F150" s="11">
        <v>1659.9787605498379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20</v>
      </c>
      <c r="C151" s="11">
        <v>9530.5301446240264</v>
      </c>
      <c r="D151" s="11">
        <f t="shared" si="10"/>
        <v>2158.585642908864</v>
      </c>
      <c r="E151" s="11">
        <f t="shared" si="8"/>
        <v>11689.11578753289</v>
      </c>
      <c r="F151" s="11">
        <v>1669.39860557867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21</v>
      </c>
      <c r="C152" s="11">
        <v>9597.6954530236271</v>
      </c>
      <c r="D152" s="11">
        <f t="shared" si="10"/>
        <v>2158.585642908864</v>
      </c>
      <c r="E152" s="11">
        <f t="shared" si="8"/>
        <v>11756.281095932491</v>
      </c>
      <c r="F152" s="11">
        <v>1678.801748754614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22</v>
      </c>
      <c r="C153" s="11">
        <v>9664.980060372427</v>
      </c>
      <c r="D153" s="11">
        <f t="shared" si="10"/>
        <v>2158.585642908864</v>
      </c>
      <c r="E153" s="11">
        <f t="shared" si="8"/>
        <v>11823.565703281291</v>
      </c>
      <c r="F153" s="11">
        <v>1688.221593783446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23</v>
      </c>
      <c r="C154" s="11">
        <v>9732.2646677212269</v>
      </c>
      <c r="D154" s="11">
        <f t="shared" si="10"/>
        <v>2158.585642908864</v>
      </c>
      <c r="E154" s="11">
        <f t="shared" si="8"/>
        <v>11890.85031063009</v>
      </c>
      <c r="F154" s="11">
        <v>1697.641438812278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24</v>
      </c>
      <c r="C155" s="11">
        <v>9799.5492750700287</v>
      </c>
      <c r="D155" s="11">
        <f t="shared" si="10"/>
        <v>2158.585642908864</v>
      </c>
      <c r="E155" s="11">
        <f t="shared" si="8"/>
        <v>11958.134917978892</v>
      </c>
      <c r="F155" s="11">
        <v>1707.06128384111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25</v>
      </c>
      <c r="C156" s="11">
        <v>9866.8338824188286</v>
      </c>
      <c r="D156" s="11">
        <f t="shared" si="10"/>
        <v>2158.585642908864</v>
      </c>
      <c r="E156" s="11">
        <f t="shared" si="8"/>
        <v>12025.419525327692</v>
      </c>
      <c r="F156" s="11">
        <v>1716.481128869942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39"/>
      <c r="B157" s="8">
        <v>26</v>
      </c>
      <c r="C157" s="11">
        <v>9934.1184897676267</v>
      </c>
      <c r="D157" s="11">
        <f t="shared" si="10"/>
        <v>2158.585642908864</v>
      </c>
      <c r="E157" s="11">
        <f t="shared" si="8"/>
        <v>12092.70413267649</v>
      </c>
      <c r="F157" s="11">
        <v>1725.9009738987741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99999999999999" customHeight="1" x14ac:dyDescent="0.25">
      <c r="A158" s="7"/>
      <c r="B158" s="8">
        <v>27</v>
      </c>
      <c r="C158" s="11">
        <v>10001.403097116419</v>
      </c>
      <c r="D158" s="11">
        <f t="shared" si="10"/>
        <v>2158.585642908864</v>
      </c>
      <c r="E158" s="11">
        <f t="shared" si="8"/>
        <v>12159.988740025283</v>
      </c>
      <c r="F158" s="11">
        <v>1735.3208189276061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99999999999999" customHeight="1" x14ac:dyDescent="0.25">
      <c r="A159" s="7"/>
      <c r="B159" s="8">
        <v>28</v>
      </c>
      <c r="C159" s="11">
        <v>10068.687704465219</v>
      </c>
      <c r="D159" s="11">
        <f t="shared" si="10"/>
        <v>2158.585642908864</v>
      </c>
      <c r="E159" s="11">
        <f t="shared" si="8"/>
        <v>12227.273347374083</v>
      </c>
      <c r="F159" s="11">
        <v>1744.7406639564381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29</v>
      </c>
      <c r="C160" s="11">
        <v>10135.972311814019</v>
      </c>
      <c r="D160" s="11">
        <f t="shared" si="10"/>
        <v>2158.585642908864</v>
      </c>
      <c r="E160" s="11">
        <f t="shared" si="8"/>
        <v>12294.557954722883</v>
      </c>
      <c r="F160" s="11">
        <v>1754.160508985269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42"/>
      <c r="B161" s="8">
        <v>30</v>
      </c>
      <c r="C161" s="11">
        <v>10203.13762021362</v>
      </c>
      <c r="D161" s="11">
        <f t="shared" si="10"/>
        <v>2158.585642908864</v>
      </c>
      <c r="E161" s="11">
        <f t="shared" si="8"/>
        <v>12361.723263122483</v>
      </c>
      <c r="F161" s="11">
        <v>1763.563652161213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8"/>
    </row>
    <row r="163" spans="1:15" x14ac:dyDescent="0.25">
      <c r="A163" s="84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8"/>
    </row>
    <row r="164" spans="1:15" ht="25.15" customHeight="1" x14ac:dyDescent="0.4">
      <c r="A164" s="1"/>
      <c r="B164" s="2" t="s">
        <v>26</v>
      </c>
      <c r="C164" s="25"/>
      <c r="D164" s="26"/>
      <c r="E164" s="25"/>
      <c r="F164" s="4" t="str">
        <f>$F$5</f>
        <v>מעודכן לספטמבר 2022</v>
      </c>
      <c r="G164" s="25"/>
      <c r="H164" s="1"/>
      <c r="I164" s="6"/>
      <c r="J164" s="2" t="s">
        <v>27</v>
      </c>
      <c r="K164" s="43"/>
      <c r="L164" s="43"/>
      <c r="M164" s="43"/>
      <c r="N164" s="4" t="str">
        <f>$F$5</f>
        <v>מעודכן לספטמבר 2022</v>
      </c>
      <c r="O164" s="40"/>
    </row>
    <row r="165" spans="1:15" ht="33.6" customHeight="1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30"/>
      <c r="H165" s="1"/>
      <c r="I165" s="6"/>
      <c r="J165" s="29" t="s">
        <v>28</v>
      </c>
      <c r="K165" s="90" t="s">
        <v>29</v>
      </c>
      <c r="L165" s="91"/>
      <c r="M165" s="92"/>
      <c r="N165" s="44" t="s">
        <v>30</v>
      </c>
      <c r="O165" s="13"/>
    </row>
    <row r="166" spans="1:15" ht="16.899999999999999" customHeight="1" x14ac:dyDescent="0.25">
      <c r="A166" s="1"/>
      <c r="B166" s="31">
        <v>0</v>
      </c>
      <c r="C166" s="9">
        <v>4313.2370163312526</v>
      </c>
      <c r="D166" s="9">
        <v>1217.2906879520399</v>
      </c>
      <c r="E166" s="9">
        <v>5530.5277042832931</v>
      </c>
      <c r="F166" s="9">
        <v>810.53598572928195</v>
      </c>
      <c r="G166" s="34"/>
      <c r="H166" s="1"/>
      <c r="I166" s="6"/>
      <c r="J166" s="45">
        <v>1</v>
      </c>
      <c r="K166" s="96"/>
      <c r="L166" s="91"/>
      <c r="M166" s="92"/>
      <c r="N166" s="11">
        <v>240.5440499803974</v>
      </c>
      <c r="O166" s="13"/>
    </row>
    <row r="167" spans="1:15" ht="16.899999999999999" customHeight="1" x14ac:dyDescent="0.25">
      <c r="A167" s="1"/>
      <c r="B167" s="31">
        <v>1</v>
      </c>
      <c r="C167" s="11">
        <v>4345.477557352554</v>
      </c>
      <c r="D167" s="11">
        <v>1217.2906879520399</v>
      </c>
      <c r="E167" s="11">
        <v>5562.7682453045936</v>
      </c>
      <c r="F167" s="11">
        <v>815.04966147226401</v>
      </c>
      <c r="G167" s="24"/>
      <c r="H167" s="1"/>
      <c r="I167" s="6"/>
      <c r="J167" s="46" t="s">
        <v>31</v>
      </c>
      <c r="K167" s="96" t="s">
        <v>32</v>
      </c>
      <c r="L167" s="91"/>
      <c r="M167" s="92"/>
      <c r="N167" s="11">
        <v>367.0876855146393</v>
      </c>
      <c r="O167" s="13"/>
    </row>
    <row r="168" spans="1:15" ht="16.899999999999999" customHeight="1" x14ac:dyDescent="0.25">
      <c r="A168" s="1"/>
      <c r="B168" s="31">
        <v>2</v>
      </c>
      <c r="C168" s="11">
        <v>4377.7180983738544</v>
      </c>
      <c r="D168" s="11">
        <v>1217.2906879520399</v>
      </c>
      <c r="E168" s="11">
        <v>5595.0087863258941</v>
      </c>
      <c r="F168" s="11">
        <v>819.56333721524584</v>
      </c>
      <c r="G168" s="24"/>
      <c r="H168" s="1"/>
      <c r="I168" s="6"/>
      <c r="J168" s="46" t="s">
        <v>33</v>
      </c>
      <c r="K168" s="96" t="s">
        <v>34</v>
      </c>
      <c r="L168" s="91"/>
      <c r="M168" s="92"/>
      <c r="N168" s="11">
        <v>474.89587689199232</v>
      </c>
      <c r="O168" s="13"/>
    </row>
    <row r="169" spans="1:15" ht="16.899999999999999" customHeight="1" x14ac:dyDescent="0.25">
      <c r="A169" s="1"/>
      <c r="B169" s="31">
        <v>3</v>
      </c>
      <c r="C169" s="11">
        <v>4409.958639395154</v>
      </c>
      <c r="D169" s="11">
        <v>1217.2906879520399</v>
      </c>
      <c r="E169" s="11">
        <v>5627.2493273471937</v>
      </c>
      <c r="F169" s="11">
        <v>824.0770129582279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99999999999999" customHeight="1" x14ac:dyDescent="0.25">
      <c r="A170" s="1"/>
      <c r="B170" s="31">
        <v>4</v>
      </c>
      <c r="C170" s="11">
        <v>4442.1991804164554</v>
      </c>
      <c r="D170" s="11">
        <v>1217.2906879520399</v>
      </c>
      <c r="E170" s="11">
        <v>5659.4898683684942</v>
      </c>
      <c r="F170" s="11">
        <v>828.59068870120996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5</v>
      </c>
      <c r="C171" s="11">
        <v>4474.4397214377541</v>
      </c>
      <c r="D171" s="11">
        <v>1217.2906879520399</v>
      </c>
      <c r="E171" s="11">
        <v>5691.7304093897937</v>
      </c>
      <c r="F171" s="11">
        <v>833.1043644441919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6</v>
      </c>
      <c r="C172" s="11">
        <v>4506.6802624590546</v>
      </c>
      <c r="D172" s="11">
        <v>1217.2906879520399</v>
      </c>
      <c r="E172" s="11">
        <v>5723.9709504110942</v>
      </c>
      <c r="F172" s="11">
        <v>837.61804018717396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7</v>
      </c>
      <c r="C173" s="11">
        <v>4538.9208034803551</v>
      </c>
      <c r="D173" s="11">
        <v>1217.2906879520399</v>
      </c>
      <c r="E173" s="11">
        <v>5756.2114914323947</v>
      </c>
      <c r="F173" s="11">
        <v>842.13171593015591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99999999999999" customHeight="1" x14ac:dyDescent="0.25">
      <c r="A174" s="1"/>
      <c r="B174" s="31">
        <v>8</v>
      </c>
      <c r="C174" s="11">
        <v>4571.1613445016546</v>
      </c>
      <c r="D174" s="11">
        <v>1217.2906879520399</v>
      </c>
      <c r="E174" s="11">
        <v>5788.4520324536943</v>
      </c>
      <c r="F174" s="11">
        <v>846.64539167313785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9</v>
      </c>
      <c r="C175" s="11">
        <v>4603.4018855229551</v>
      </c>
      <c r="D175" s="11">
        <v>1217.2906879520399</v>
      </c>
      <c r="E175" s="11">
        <v>5820.6925734749948</v>
      </c>
      <c r="F175" s="11">
        <v>851.15906741611991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10</v>
      </c>
      <c r="C176" s="11">
        <v>4635.6424265442547</v>
      </c>
      <c r="D176" s="11">
        <v>1217.2906879520399</v>
      </c>
      <c r="E176" s="11">
        <v>5852.9331144962944</v>
      </c>
      <c r="F176" s="11">
        <v>855.67274315910197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11</v>
      </c>
      <c r="C177" s="11">
        <v>4667.8829675655543</v>
      </c>
      <c r="D177" s="11">
        <v>1217.2906879520399</v>
      </c>
      <c r="E177" s="11">
        <v>5885.1736555175939</v>
      </c>
      <c r="F177" s="11">
        <v>860.1864189020838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12</v>
      </c>
      <c r="C178" s="11">
        <v>4700.1235085868557</v>
      </c>
      <c r="D178" s="11">
        <v>1217.2906879520399</v>
      </c>
      <c r="E178" s="11">
        <v>5917.4141965388953</v>
      </c>
      <c r="F178" s="11">
        <v>864.70009464506597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13</v>
      </c>
      <c r="C179" s="11">
        <v>4732.3640496081553</v>
      </c>
      <c r="D179" s="11">
        <v>1217.2906879520399</v>
      </c>
      <c r="E179" s="11">
        <v>5949.6547375601949</v>
      </c>
      <c r="F179" s="11">
        <v>869.21377038804792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14</v>
      </c>
      <c r="C180" s="11">
        <v>4764.6045906294548</v>
      </c>
      <c r="D180" s="11">
        <v>1217.2906879520399</v>
      </c>
      <c r="E180" s="11">
        <v>5981.8952785814936</v>
      </c>
      <c r="F180" s="11">
        <v>873.72744613102998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15</v>
      </c>
      <c r="C181" s="11">
        <v>4796.8451316507553</v>
      </c>
      <c r="D181" s="11">
        <v>1217.2906879520399</v>
      </c>
      <c r="E181" s="11">
        <v>6014.135819602795</v>
      </c>
      <c r="F181" s="11">
        <v>878.24112187401192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76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8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82" t="s">
        <v>14</v>
      </c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1:15" x14ac:dyDescent="0.25">
      <c r="A185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</row>
  </sheetData>
  <mergeCells count="30">
    <mergeCell ref="A1:O1"/>
    <mergeCell ref="A79:O79"/>
    <mergeCell ref="A78:O78"/>
    <mergeCell ref="A185:O185"/>
    <mergeCell ref="K166:M166"/>
    <mergeCell ref="A4:O4"/>
    <mergeCell ref="A106:O106"/>
    <mergeCell ref="A184:O184"/>
    <mergeCell ref="K168:M168"/>
    <mergeCell ref="A19:O19"/>
    <mergeCell ref="K167:M167"/>
    <mergeCell ref="A127:O127"/>
    <mergeCell ref="A48:O48"/>
    <mergeCell ref="A77:O77"/>
    <mergeCell ref="A73:O73"/>
    <mergeCell ref="A182:O182"/>
    <mergeCell ref="A2:O2"/>
    <mergeCell ref="A162:O162"/>
    <mergeCell ref="A76:O76"/>
    <mergeCell ref="K165:M165"/>
    <mergeCell ref="A107:O107"/>
    <mergeCell ref="A49:O49"/>
    <mergeCell ref="A74:O74"/>
    <mergeCell ref="A18:O18"/>
    <mergeCell ref="A163:O163"/>
    <mergeCell ref="A183:O183"/>
    <mergeCell ref="A128:O128"/>
    <mergeCell ref="A80:O80"/>
    <mergeCell ref="A75:O75"/>
    <mergeCell ref="A3:O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25">
      <c r="A3" s="8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x14ac:dyDescent="0.25">
      <c r="A4" s="8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3</v>
      </c>
      <c r="G5" s="5"/>
      <c r="H5" s="1"/>
      <c r="I5" s="1"/>
      <c r="J5" s="2" t="s">
        <v>4</v>
      </c>
      <c r="K5" s="3"/>
      <c r="L5" s="3"/>
      <c r="M5" s="4"/>
      <c r="N5" s="4" t="str">
        <f>$F$5</f>
        <v>מעודכן לינואר 2023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51"/>
      <c r="H6" s="52"/>
      <c r="I6" s="53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7464.4278823897166</v>
      </c>
      <c r="D7" s="9">
        <v>2356.0196774853021</v>
      </c>
      <c r="E7" s="9">
        <v>9820.4475598750178</v>
      </c>
      <c r="F7" s="9">
        <v>1374.862658382503</v>
      </c>
      <c r="G7" s="10"/>
      <c r="H7" s="14"/>
      <c r="I7" s="15"/>
      <c r="J7" s="8">
        <v>0</v>
      </c>
      <c r="K7" s="9">
        <v>6329.2983807517176</v>
      </c>
      <c r="L7" s="9">
        <v>2321.354266022563</v>
      </c>
      <c r="M7" s="9">
        <v>8650.6526467742806</v>
      </c>
      <c r="N7" s="9">
        <v>1211.091370548399</v>
      </c>
      <c r="O7" s="14"/>
    </row>
    <row r="8" spans="1:15" ht="18.75" customHeight="1" x14ac:dyDescent="0.25">
      <c r="A8" s="14"/>
      <c r="B8" s="8">
        <v>1</v>
      </c>
      <c r="C8" s="11">
        <v>7538.4409504733967</v>
      </c>
      <c r="D8" s="12">
        <v>2356.0196774853021</v>
      </c>
      <c r="E8" s="12">
        <v>9894.4606279586988</v>
      </c>
      <c r="F8" s="11">
        <v>1385.2244879142179</v>
      </c>
      <c r="G8" s="10"/>
      <c r="H8" s="16"/>
      <c r="I8" s="15"/>
      <c r="J8" s="8">
        <v>1</v>
      </c>
      <c r="K8" s="11">
        <v>6390.8447086439992</v>
      </c>
      <c r="L8" s="12">
        <v>2321.354266022563</v>
      </c>
      <c r="M8" s="12">
        <v>8712.1989746665622</v>
      </c>
      <c r="N8" s="11">
        <v>1219.707856453319</v>
      </c>
      <c r="O8" s="14"/>
    </row>
    <row r="9" spans="1:15" ht="18.75" customHeight="1" x14ac:dyDescent="0.25">
      <c r="A9" s="14"/>
      <c r="B9" s="8">
        <v>2</v>
      </c>
      <c r="C9" s="11">
        <v>7612.3227897129573</v>
      </c>
      <c r="D9" s="12">
        <v>2356.0196774853021</v>
      </c>
      <c r="E9" s="12">
        <v>9968.3424671982593</v>
      </c>
      <c r="F9" s="11">
        <v>1395.567945407756</v>
      </c>
      <c r="G9" s="13"/>
      <c r="H9" s="14"/>
      <c r="I9" s="7"/>
      <c r="J9" s="8">
        <v>2</v>
      </c>
      <c r="K9" s="11">
        <v>6452.2598076921586</v>
      </c>
      <c r="L9" s="12">
        <v>2321.354266022563</v>
      </c>
      <c r="M9" s="12">
        <v>8773.6140737147216</v>
      </c>
      <c r="N9" s="11">
        <v>1228.3059703200611</v>
      </c>
      <c r="O9" s="14"/>
    </row>
    <row r="10" spans="1:15" ht="18.75" customHeight="1" x14ac:dyDescent="0.25">
      <c r="A10" s="14"/>
      <c r="B10" s="8">
        <v>3</v>
      </c>
      <c r="C10" s="11">
        <v>7686.3358577966374</v>
      </c>
      <c r="D10" s="12">
        <v>2356.0196774853021</v>
      </c>
      <c r="E10" s="12">
        <v>10042.35553528194</v>
      </c>
      <c r="F10" s="11">
        <v>1405.9297749394721</v>
      </c>
      <c r="G10" s="13"/>
      <c r="H10" s="14"/>
      <c r="I10" s="7"/>
      <c r="J10" s="8">
        <v>3</v>
      </c>
      <c r="K10" s="11">
        <v>6513.8061355844366</v>
      </c>
      <c r="L10" s="12">
        <v>2321.354266022563</v>
      </c>
      <c r="M10" s="12">
        <v>8835.1604016069996</v>
      </c>
      <c r="N10" s="11">
        <v>1236.9224562249799</v>
      </c>
      <c r="O10" s="14"/>
    </row>
    <row r="11" spans="1:15" ht="18.75" customHeight="1" x14ac:dyDescent="0.25">
      <c r="A11" s="14"/>
      <c r="B11" s="8">
        <v>4</v>
      </c>
      <c r="C11" s="11">
        <v>7760.3489258803183</v>
      </c>
      <c r="D11" s="12">
        <v>2356.0196774853021</v>
      </c>
      <c r="E11" s="12">
        <v>10116.368603365619</v>
      </c>
      <c r="F11" s="11">
        <v>1416.2916044711869</v>
      </c>
      <c r="G11" s="13"/>
      <c r="H11" s="14"/>
      <c r="I11" s="7"/>
      <c r="J11" s="8">
        <v>4</v>
      </c>
      <c r="K11" s="11">
        <v>6575.3524634767173</v>
      </c>
      <c r="L11" s="12">
        <v>2321.354266022563</v>
      </c>
      <c r="M11" s="12">
        <v>8896.7067294992794</v>
      </c>
      <c r="N11" s="11">
        <v>1245.5389421298989</v>
      </c>
      <c r="O11" s="14"/>
    </row>
    <row r="12" spans="1:15" ht="18.75" customHeight="1" x14ac:dyDescent="0.25">
      <c r="A12" s="14"/>
      <c r="B12" s="8">
        <v>5</v>
      </c>
      <c r="C12" s="11">
        <v>7834.3619939639966</v>
      </c>
      <c r="D12" s="12">
        <v>2356.0196774853021</v>
      </c>
      <c r="E12" s="12">
        <v>10190.3816714493</v>
      </c>
      <c r="F12" s="11">
        <v>1426.653434002902</v>
      </c>
      <c r="G12" s="13"/>
      <c r="H12" s="14"/>
      <c r="I12" s="7"/>
      <c r="J12" s="8">
        <v>5</v>
      </c>
      <c r="K12" s="11">
        <v>6636.7675625248776</v>
      </c>
      <c r="L12" s="12">
        <v>2321.354266022563</v>
      </c>
      <c r="M12" s="12">
        <v>8958.1218285474406</v>
      </c>
      <c r="N12" s="11">
        <v>1254.1370559966419</v>
      </c>
      <c r="O12" s="14"/>
    </row>
    <row r="13" spans="1:15" ht="18.75" customHeight="1" x14ac:dyDescent="0.25">
      <c r="A13" s="14"/>
      <c r="B13" s="8">
        <v>6</v>
      </c>
      <c r="C13" s="11">
        <v>7908.3750620476758</v>
      </c>
      <c r="D13" s="12">
        <v>2356.0196774853021</v>
      </c>
      <c r="E13" s="12">
        <v>10264.39473953298</v>
      </c>
      <c r="F13" s="11">
        <v>1437.0152635346169</v>
      </c>
      <c r="G13" s="13"/>
      <c r="H13" s="14"/>
      <c r="I13" s="7"/>
      <c r="J13" s="8">
        <v>6</v>
      </c>
      <c r="K13" s="11">
        <v>6698.3138904171583</v>
      </c>
      <c r="L13" s="12">
        <v>2321.354266022563</v>
      </c>
      <c r="M13" s="12">
        <v>9019.6681564397204</v>
      </c>
      <c r="N13" s="11">
        <v>1262.753541901561</v>
      </c>
      <c r="O13" s="14"/>
    </row>
    <row r="14" spans="1:15" ht="18.75" customHeight="1" x14ac:dyDescent="0.25">
      <c r="A14" s="14"/>
      <c r="B14" s="8">
        <v>7</v>
      </c>
      <c r="C14" s="11">
        <v>7982.3881301313568</v>
      </c>
      <c r="D14" s="12">
        <v>2356.0196774853021</v>
      </c>
      <c r="E14" s="12">
        <v>10338.407807616661</v>
      </c>
      <c r="F14" s="11">
        <v>1447.377093066332</v>
      </c>
      <c r="G14" s="13"/>
      <c r="H14" s="14"/>
      <c r="I14" s="7"/>
      <c r="J14" s="8">
        <v>7</v>
      </c>
      <c r="K14" s="11">
        <v>6759.7289894653204</v>
      </c>
      <c r="L14" s="12">
        <v>2321.354266022563</v>
      </c>
      <c r="M14" s="12">
        <v>9081.0832554878816</v>
      </c>
      <c r="N14" s="11">
        <v>1271.3516557683031</v>
      </c>
      <c r="O14" s="14"/>
    </row>
    <row r="15" spans="1:15" ht="18.75" customHeight="1" x14ac:dyDescent="0.25">
      <c r="A15" s="14"/>
      <c r="B15" s="8">
        <v>8</v>
      </c>
      <c r="C15" s="11">
        <v>8056.4011982150359</v>
      </c>
      <c r="D15" s="12">
        <v>2356.0196774853021</v>
      </c>
      <c r="E15" s="12">
        <v>10412.42087570034</v>
      </c>
      <c r="F15" s="11">
        <v>1457.7389225980471</v>
      </c>
      <c r="G15" s="13"/>
      <c r="H15" s="14"/>
      <c r="I15" s="7"/>
      <c r="J15" s="8">
        <v>8</v>
      </c>
      <c r="K15" s="11">
        <v>6821.2753173575966</v>
      </c>
      <c r="L15" s="12">
        <v>2321.354266022563</v>
      </c>
      <c r="M15" s="12">
        <v>9142.6295833801596</v>
      </c>
      <c r="N15" s="11">
        <v>1279.968141673223</v>
      </c>
      <c r="O15" s="14"/>
    </row>
    <row r="16" spans="1:15" ht="18.75" customHeight="1" x14ac:dyDescent="0.25">
      <c r="A16" s="14"/>
      <c r="B16" s="8">
        <v>9</v>
      </c>
      <c r="C16" s="11">
        <v>8130.4142662987178</v>
      </c>
      <c r="D16" s="12">
        <v>2356.0196774853021</v>
      </c>
      <c r="E16" s="12">
        <v>10486.433943784021</v>
      </c>
      <c r="F16" s="11">
        <v>1468.1007521297629</v>
      </c>
      <c r="G16" s="13"/>
      <c r="H16" s="14"/>
      <c r="I16" s="7"/>
      <c r="J16" s="8">
        <v>9</v>
      </c>
      <c r="K16" s="11">
        <v>6882.8216452498773</v>
      </c>
      <c r="L16" s="12">
        <v>2321.354266022563</v>
      </c>
      <c r="M16" s="12">
        <v>9204.1759112724394</v>
      </c>
      <c r="N16" s="11">
        <v>1288.584627578141</v>
      </c>
      <c r="O16" s="14"/>
    </row>
    <row r="17" spans="1:15" ht="18.75" customHeight="1" x14ac:dyDescent="0.25">
      <c r="A17" s="14"/>
      <c r="B17" s="8">
        <v>10</v>
      </c>
      <c r="C17" s="11">
        <v>8204.427334382397</v>
      </c>
      <c r="D17" s="12">
        <v>2356.0196774853021</v>
      </c>
      <c r="E17" s="12">
        <v>10560.4470118677</v>
      </c>
      <c r="F17" s="11">
        <v>1478.462581661478</v>
      </c>
      <c r="G17" s="13"/>
      <c r="H17" s="14"/>
      <c r="I17" s="7"/>
      <c r="J17" s="8">
        <v>10</v>
      </c>
      <c r="K17" s="11">
        <v>6944.2367442980376</v>
      </c>
      <c r="L17" s="12">
        <v>2321.354266022563</v>
      </c>
      <c r="M17" s="12">
        <v>9265.5910103206006</v>
      </c>
      <c r="N17" s="11">
        <v>1297.182741444884</v>
      </c>
      <c r="O17" s="14"/>
    </row>
    <row r="18" spans="1:15" x14ac:dyDescent="0.25">
      <c r="A18" s="76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8"/>
    </row>
    <row r="19" spans="1:15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לינואר 2023</v>
      </c>
      <c r="G20" s="5"/>
      <c r="H20" s="1"/>
      <c r="I20" s="1"/>
      <c r="J20" s="2" t="s">
        <v>11</v>
      </c>
      <c r="K20" s="3"/>
      <c r="L20" s="3"/>
      <c r="M20" s="4"/>
      <c r="N20" s="4" t="str">
        <f>$F$5</f>
        <v>מעודכן לינואר 2023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7933.1558193018218</v>
      </c>
      <c r="D22" s="9">
        <v>2158.585642908864</v>
      </c>
      <c r="E22" s="9">
        <f t="shared" ref="E22:E47" si="0">SUM($C22:$D22)</f>
        <v>10091.741462210686</v>
      </c>
      <c r="F22" s="9">
        <v>1436.5785011352291</v>
      </c>
      <c r="G22" s="10"/>
      <c r="H22" s="14"/>
      <c r="I22" s="15"/>
      <c r="J22" s="8">
        <v>0</v>
      </c>
      <c r="K22" s="9">
        <v>7436.6335927314212</v>
      </c>
      <c r="L22" s="9">
        <v>2141.8360704411839</v>
      </c>
      <c r="M22" s="9">
        <f t="shared" ref="M22:M47" si="1">SUM($K22:$L22)</f>
        <v>9578.4696631726056</v>
      </c>
      <c r="N22" s="9">
        <v>1364.720449269897</v>
      </c>
      <c r="O22" s="10"/>
    </row>
    <row r="23" spans="1:15" ht="16.899999999999999" customHeight="1" x14ac:dyDescent="0.25">
      <c r="A23" s="7"/>
      <c r="B23" s="8">
        <v>1</v>
      </c>
      <c r="C23" s="11">
        <v>8000.4404266506208</v>
      </c>
      <c r="D23" s="12">
        <f t="shared" ref="D23:D47" si="2">$D$22</f>
        <v>2158.585642908864</v>
      </c>
      <c r="E23" s="12">
        <f t="shared" si="0"/>
        <v>10159.026069559484</v>
      </c>
      <c r="F23" s="11">
        <v>1445.9983461640611</v>
      </c>
      <c r="G23" s="10"/>
      <c r="H23" s="16"/>
      <c r="I23" s="15"/>
      <c r="J23" s="8">
        <v>1</v>
      </c>
      <c r="K23" s="11">
        <v>7503.9182000802211</v>
      </c>
      <c r="L23" s="12">
        <f t="shared" ref="L23:L47" si="3">$L$22</f>
        <v>2141.8360704411839</v>
      </c>
      <c r="M23" s="12">
        <f t="shared" si="1"/>
        <v>9645.7542705214055</v>
      </c>
      <c r="N23" s="11">
        <v>1374.140294298729</v>
      </c>
      <c r="O23" s="13"/>
    </row>
    <row r="24" spans="1:15" ht="16.899999999999999" customHeight="1" x14ac:dyDescent="0.25">
      <c r="A24" s="7"/>
      <c r="B24" s="8">
        <v>2</v>
      </c>
      <c r="C24" s="11">
        <v>8067.7250339994216</v>
      </c>
      <c r="D24" s="12">
        <f t="shared" si="2"/>
        <v>2158.585642908864</v>
      </c>
      <c r="E24" s="12">
        <f t="shared" si="0"/>
        <v>10226.310676908286</v>
      </c>
      <c r="F24" s="11">
        <v>1455.4181911928929</v>
      </c>
      <c r="G24" s="13"/>
      <c r="H24" s="14"/>
      <c r="I24" s="7"/>
      <c r="J24" s="8">
        <v>2</v>
      </c>
      <c r="K24" s="11">
        <v>7571.0835084798218</v>
      </c>
      <c r="L24" s="12">
        <f t="shared" si="3"/>
        <v>2141.8360704411839</v>
      </c>
      <c r="M24" s="12">
        <f t="shared" si="1"/>
        <v>9712.9195789210062</v>
      </c>
      <c r="N24" s="11">
        <v>1383.543437474674</v>
      </c>
      <c r="O24" s="13"/>
    </row>
    <row r="25" spans="1:15" ht="16.899999999999999" customHeight="1" x14ac:dyDescent="0.25">
      <c r="A25" s="7"/>
      <c r="B25" s="8">
        <v>3</v>
      </c>
      <c r="C25" s="11">
        <v>8134.8903423990196</v>
      </c>
      <c r="D25" s="12">
        <f t="shared" si="2"/>
        <v>2158.585642908864</v>
      </c>
      <c r="E25" s="12">
        <f t="shared" si="0"/>
        <v>10293.475985307883</v>
      </c>
      <c r="F25" s="11">
        <v>1464.821334368836</v>
      </c>
      <c r="G25" s="13"/>
      <c r="H25" s="14"/>
      <c r="I25" s="7"/>
      <c r="J25" s="8">
        <v>3</v>
      </c>
      <c r="K25" s="11">
        <v>7638.3681158286217</v>
      </c>
      <c r="L25" s="12">
        <f t="shared" si="3"/>
        <v>2141.8360704411839</v>
      </c>
      <c r="M25" s="12">
        <f t="shared" si="1"/>
        <v>9780.2041862698061</v>
      </c>
      <c r="N25" s="11">
        <v>1392.963282503506</v>
      </c>
      <c r="O25" s="13"/>
    </row>
    <row r="26" spans="1:15" ht="16.899999999999999" customHeight="1" x14ac:dyDescent="0.25">
      <c r="A26" s="7"/>
      <c r="B26" s="8">
        <v>4</v>
      </c>
      <c r="C26" s="11">
        <v>8202.1749497478213</v>
      </c>
      <c r="D26" s="12">
        <f t="shared" si="2"/>
        <v>2158.585642908864</v>
      </c>
      <c r="E26" s="12">
        <f t="shared" si="0"/>
        <v>10360.760592656685</v>
      </c>
      <c r="F26" s="11">
        <v>1474.2411793976689</v>
      </c>
      <c r="G26" s="13"/>
      <c r="H26" s="14"/>
      <c r="I26" s="7"/>
      <c r="J26" s="8">
        <v>4</v>
      </c>
      <c r="K26" s="11">
        <v>7705.6527231774226</v>
      </c>
      <c r="L26" s="12">
        <f t="shared" si="3"/>
        <v>2141.8360704411839</v>
      </c>
      <c r="M26" s="12">
        <f t="shared" si="1"/>
        <v>9847.488793618606</v>
      </c>
      <c r="N26" s="11">
        <v>1402.383127532338</v>
      </c>
      <c r="O26" s="13"/>
    </row>
    <row r="27" spans="1:15" ht="16.899999999999999" customHeight="1" x14ac:dyDescent="0.25">
      <c r="A27" s="7"/>
      <c r="B27" s="8">
        <v>5</v>
      </c>
      <c r="C27" s="11">
        <v>8269.4595570966212</v>
      </c>
      <c r="D27" s="12">
        <f t="shared" si="2"/>
        <v>2158.585642908864</v>
      </c>
      <c r="E27" s="12">
        <f t="shared" si="0"/>
        <v>10428.045200005485</v>
      </c>
      <c r="F27" s="11">
        <v>1483.6610244265009</v>
      </c>
      <c r="G27" s="13"/>
      <c r="H27" s="14"/>
      <c r="I27" s="7"/>
      <c r="J27" s="8">
        <v>5</v>
      </c>
      <c r="K27" s="11">
        <v>7772.9373305262216</v>
      </c>
      <c r="L27" s="12">
        <f t="shared" si="3"/>
        <v>2141.8360704411839</v>
      </c>
      <c r="M27" s="12">
        <f t="shared" si="1"/>
        <v>9914.7734009674059</v>
      </c>
      <c r="N27" s="11">
        <v>1411.80297256117</v>
      </c>
      <c r="O27" s="13"/>
    </row>
    <row r="28" spans="1:15" ht="16.899999999999999" customHeight="1" x14ac:dyDescent="0.25">
      <c r="A28" s="7"/>
      <c r="B28" s="8">
        <v>6</v>
      </c>
      <c r="C28" s="11">
        <v>8336.7441644454211</v>
      </c>
      <c r="D28" s="12">
        <f t="shared" si="2"/>
        <v>2158.585642908864</v>
      </c>
      <c r="E28" s="12">
        <f t="shared" si="0"/>
        <v>10495.329807354285</v>
      </c>
      <c r="F28" s="11">
        <v>1493.080869455333</v>
      </c>
      <c r="G28" s="13"/>
      <c r="H28" s="14"/>
      <c r="I28" s="7"/>
      <c r="J28" s="8">
        <v>6</v>
      </c>
      <c r="K28" s="11">
        <v>7840.2219378750206</v>
      </c>
      <c r="L28" s="12">
        <f t="shared" si="3"/>
        <v>2141.8360704411839</v>
      </c>
      <c r="M28" s="12">
        <f t="shared" si="1"/>
        <v>9982.058008316204</v>
      </c>
      <c r="N28" s="11">
        <v>1421.222817590002</v>
      </c>
      <c r="O28" s="13"/>
    </row>
    <row r="29" spans="1:15" ht="16.899999999999999" customHeight="1" x14ac:dyDescent="0.25">
      <c r="A29" s="7"/>
      <c r="B29" s="8">
        <v>7</v>
      </c>
      <c r="C29" s="11">
        <v>8404.028771794221</v>
      </c>
      <c r="D29" s="12">
        <f t="shared" si="2"/>
        <v>2158.585642908864</v>
      </c>
      <c r="E29" s="12">
        <f t="shared" si="0"/>
        <v>10562.614414703085</v>
      </c>
      <c r="F29" s="11">
        <v>1502.500714484165</v>
      </c>
      <c r="G29" s="13"/>
      <c r="H29" s="14"/>
      <c r="I29" s="7"/>
      <c r="J29" s="8">
        <v>7</v>
      </c>
      <c r="K29" s="11">
        <v>7907.5065452238214</v>
      </c>
      <c r="L29" s="12">
        <f t="shared" si="3"/>
        <v>2141.8360704411839</v>
      </c>
      <c r="M29" s="12">
        <f t="shared" si="1"/>
        <v>10049.342615665006</v>
      </c>
      <c r="N29" s="11">
        <v>1430.642662618834</v>
      </c>
      <c r="O29" s="13"/>
    </row>
    <row r="30" spans="1:15" ht="16.899999999999999" customHeight="1" x14ac:dyDescent="0.25">
      <c r="A30" s="7"/>
      <c r="B30" s="8">
        <v>8</v>
      </c>
      <c r="C30" s="11">
        <v>8471.3133791430209</v>
      </c>
      <c r="D30" s="12">
        <f t="shared" si="2"/>
        <v>2158.585642908864</v>
      </c>
      <c r="E30" s="12">
        <f t="shared" si="0"/>
        <v>10629.899022051884</v>
      </c>
      <c r="F30" s="11">
        <v>1511.920559512997</v>
      </c>
      <c r="G30" s="13"/>
      <c r="H30" s="14"/>
      <c r="I30" s="7"/>
      <c r="J30" s="8">
        <v>8</v>
      </c>
      <c r="K30" s="11">
        <v>7974.7911525726204</v>
      </c>
      <c r="L30" s="12">
        <f t="shared" si="3"/>
        <v>2141.8360704411839</v>
      </c>
      <c r="M30" s="12">
        <f t="shared" si="1"/>
        <v>10116.627223013804</v>
      </c>
      <c r="N30" s="11">
        <v>1440.0625076476649</v>
      </c>
      <c r="O30" s="13"/>
    </row>
    <row r="31" spans="1:15" ht="16.899999999999999" customHeight="1" x14ac:dyDescent="0.25">
      <c r="A31" s="7"/>
      <c r="B31" s="8">
        <v>9</v>
      </c>
      <c r="C31" s="11">
        <v>8538.5979864918208</v>
      </c>
      <c r="D31" s="12">
        <f t="shared" si="2"/>
        <v>2158.585642908864</v>
      </c>
      <c r="E31" s="12">
        <f t="shared" si="0"/>
        <v>10697.183629400684</v>
      </c>
      <c r="F31" s="11">
        <v>1521.340404541829</v>
      </c>
      <c r="G31" s="13"/>
      <c r="H31" s="14"/>
      <c r="I31" s="7"/>
      <c r="J31" s="8">
        <v>9</v>
      </c>
      <c r="K31" s="11">
        <v>8042.0757599214221</v>
      </c>
      <c r="L31" s="12">
        <f t="shared" si="3"/>
        <v>2141.8360704411839</v>
      </c>
      <c r="M31" s="12">
        <f t="shared" si="1"/>
        <v>10183.911830362606</v>
      </c>
      <c r="N31" s="11">
        <v>1449.4823526764981</v>
      </c>
      <c r="O31" s="13"/>
    </row>
    <row r="32" spans="1:15" ht="16.899999999999999" customHeight="1" x14ac:dyDescent="0.25">
      <c r="A32" s="7"/>
      <c r="B32" s="8">
        <v>10</v>
      </c>
      <c r="C32" s="11">
        <v>8605.8825938406208</v>
      </c>
      <c r="D32" s="12">
        <f t="shared" si="2"/>
        <v>2158.585642908864</v>
      </c>
      <c r="E32" s="12">
        <f t="shared" si="0"/>
        <v>10764.468236749484</v>
      </c>
      <c r="F32" s="11">
        <v>1530.760249570661</v>
      </c>
      <c r="G32" s="13"/>
      <c r="H32" s="14"/>
      <c r="I32" s="7"/>
      <c r="J32" s="8">
        <v>10</v>
      </c>
      <c r="K32" s="11">
        <v>8109.360367270222</v>
      </c>
      <c r="L32" s="12">
        <f t="shared" si="3"/>
        <v>2141.8360704411839</v>
      </c>
      <c r="M32" s="12">
        <f t="shared" si="1"/>
        <v>10251.196437711405</v>
      </c>
      <c r="N32" s="11">
        <v>1458.9021977053301</v>
      </c>
      <c r="O32" s="13"/>
    </row>
    <row r="33" spans="1:15" ht="16.899999999999999" customHeight="1" x14ac:dyDescent="0.25">
      <c r="A33" s="7"/>
      <c r="B33" s="8">
        <v>11</v>
      </c>
      <c r="C33" s="11">
        <v>8673.1672011894225</v>
      </c>
      <c r="D33" s="12">
        <f t="shared" si="2"/>
        <v>2158.585642908864</v>
      </c>
      <c r="E33" s="12">
        <f t="shared" si="0"/>
        <v>10831.752844098286</v>
      </c>
      <c r="F33" s="11">
        <v>1540.180094599493</v>
      </c>
      <c r="G33" s="13"/>
      <c r="H33" s="14"/>
      <c r="I33" s="7"/>
      <c r="J33" s="8">
        <v>11</v>
      </c>
      <c r="K33" s="11">
        <v>8176.5256756698218</v>
      </c>
      <c r="L33" s="12">
        <f t="shared" si="3"/>
        <v>2141.8360704411839</v>
      </c>
      <c r="M33" s="12">
        <f t="shared" si="1"/>
        <v>10318.361746111006</v>
      </c>
      <c r="N33" s="11">
        <v>1468.3053408812741</v>
      </c>
      <c r="O33" s="13"/>
    </row>
    <row r="34" spans="1:15" ht="16.899999999999999" customHeight="1" x14ac:dyDescent="0.25">
      <c r="A34" s="7"/>
      <c r="B34" s="8">
        <v>12</v>
      </c>
      <c r="C34" s="11">
        <v>8740.3325095890214</v>
      </c>
      <c r="D34" s="12">
        <f t="shared" si="2"/>
        <v>2158.585642908864</v>
      </c>
      <c r="E34" s="12">
        <f t="shared" si="0"/>
        <v>10898.918152497885</v>
      </c>
      <c r="F34" s="11">
        <v>1549.5832377754371</v>
      </c>
      <c r="G34" s="13"/>
      <c r="H34" s="14"/>
      <c r="I34" s="7"/>
      <c r="J34" s="8">
        <v>12</v>
      </c>
      <c r="K34" s="11">
        <v>8243.8102830186199</v>
      </c>
      <c r="L34" s="12">
        <f t="shared" si="3"/>
        <v>2141.8360704411839</v>
      </c>
      <c r="M34" s="12">
        <f t="shared" si="1"/>
        <v>10385.646353459804</v>
      </c>
      <c r="N34" s="11">
        <v>1477.725185910105</v>
      </c>
      <c r="O34" s="13"/>
    </row>
    <row r="35" spans="1:15" ht="16.899999999999999" customHeight="1" x14ac:dyDescent="0.25">
      <c r="A35" s="7"/>
      <c r="B35" s="8">
        <v>13</v>
      </c>
      <c r="C35" s="11">
        <v>8807.6171169378213</v>
      </c>
      <c r="D35" s="12">
        <f t="shared" si="2"/>
        <v>2158.585642908864</v>
      </c>
      <c r="E35" s="12">
        <f t="shared" si="0"/>
        <v>10966.202759846685</v>
      </c>
      <c r="F35" s="11">
        <v>1559.0030828042691</v>
      </c>
      <c r="G35" s="13"/>
      <c r="H35" s="14"/>
      <c r="I35" s="7"/>
      <c r="J35" s="8">
        <v>13</v>
      </c>
      <c r="K35" s="11">
        <v>8311.0948903674216</v>
      </c>
      <c r="L35" s="12">
        <f t="shared" si="3"/>
        <v>2141.8360704411839</v>
      </c>
      <c r="M35" s="12">
        <f t="shared" si="1"/>
        <v>10452.930960808606</v>
      </c>
      <c r="N35" s="11">
        <v>1487.1450309389379</v>
      </c>
      <c r="O35" s="13"/>
    </row>
    <row r="36" spans="1:15" ht="16.899999999999999" customHeight="1" x14ac:dyDescent="0.25">
      <c r="A36" s="7"/>
      <c r="B36" s="8">
        <v>14</v>
      </c>
      <c r="C36" s="11">
        <v>8874.9017242866212</v>
      </c>
      <c r="D36" s="12">
        <f t="shared" si="2"/>
        <v>2158.585642908864</v>
      </c>
      <c r="E36" s="12">
        <f t="shared" si="0"/>
        <v>11033.487367195485</v>
      </c>
      <c r="F36" s="11">
        <v>1568.4229278331011</v>
      </c>
      <c r="G36" s="13"/>
      <c r="H36" s="14"/>
      <c r="I36" s="7"/>
      <c r="J36" s="8">
        <v>14</v>
      </c>
      <c r="K36" s="11">
        <v>8378.3794977162197</v>
      </c>
      <c r="L36" s="12">
        <f t="shared" si="3"/>
        <v>2141.8360704411839</v>
      </c>
      <c r="M36" s="12">
        <f t="shared" si="1"/>
        <v>10520.215568157404</v>
      </c>
      <c r="N36" s="11">
        <v>1496.564875967769</v>
      </c>
      <c r="O36" s="13"/>
    </row>
    <row r="37" spans="1:15" ht="16.899999999999999" customHeight="1" x14ac:dyDescent="0.25">
      <c r="A37" s="7"/>
      <c r="B37" s="8">
        <v>15</v>
      </c>
      <c r="C37" s="11">
        <v>8942.1863316354229</v>
      </c>
      <c r="D37" s="12">
        <f t="shared" si="2"/>
        <v>2158.585642908864</v>
      </c>
      <c r="E37" s="12">
        <f t="shared" si="0"/>
        <v>11100.771974544286</v>
      </c>
      <c r="F37" s="11">
        <v>1577.8427728619331</v>
      </c>
      <c r="G37" s="13"/>
      <c r="H37" s="14"/>
      <c r="I37" s="7"/>
      <c r="J37" s="8">
        <v>15</v>
      </c>
      <c r="K37" s="11">
        <v>8445.6641050650196</v>
      </c>
      <c r="L37" s="12">
        <f t="shared" si="3"/>
        <v>2141.8360704411839</v>
      </c>
      <c r="M37" s="12">
        <f t="shared" si="1"/>
        <v>10587.500175506204</v>
      </c>
      <c r="N37" s="11">
        <v>1505.984720996601</v>
      </c>
      <c r="O37" s="13"/>
    </row>
    <row r="38" spans="1:15" ht="16.899999999999999" customHeight="1" x14ac:dyDescent="0.25">
      <c r="A38" s="7"/>
      <c r="B38" s="8">
        <v>16</v>
      </c>
      <c r="C38" s="11">
        <v>9009.470938984221</v>
      </c>
      <c r="D38" s="12">
        <f t="shared" si="2"/>
        <v>2158.585642908864</v>
      </c>
      <c r="E38" s="12">
        <f t="shared" si="0"/>
        <v>11168.056581893085</v>
      </c>
      <c r="F38" s="11">
        <v>1587.2626178907649</v>
      </c>
      <c r="G38" s="13"/>
      <c r="H38" s="14"/>
      <c r="I38" s="7"/>
      <c r="J38" s="8">
        <v>16</v>
      </c>
      <c r="K38" s="11">
        <v>8512.9487124138213</v>
      </c>
      <c r="L38" s="12">
        <f t="shared" si="3"/>
        <v>2141.8360704411839</v>
      </c>
      <c r="M38" s="12">
        <f t="shared" si="1"/>
        <v>10654.784782855006</v>
      </c>
      <c r="N38" s="11">
        <v>1515.404566025434</v>
      </c>
      <c r="O38" s="13"/>
    </row>
    <row r="39" spans="1:15" ht="16.899999999999999" customHeight="1" x14ac:dyDescent="0.25">
      <c r="A39" s="7"/>
      <c r="B39" s="8">
        <v>17</v>
      </c>
      <c r="C39" s="11">
        <v>9076.7555463330209</v>
      </c>
      <c r="D39" s="12">
        <f t="shared" si="2"/>
        <v>2158.585642908864</v>
      </c>
      <c r="E39" s="12">
        <f t="shared" si="0"/>
        <v>11235.341189241884</v>
      </c>
      <c r="F39" s="11">
        <v>1596.6824629195969</v>
      </c>
      <c r="G39" s="13"/>
      <c r="H39" s="14"/>
      <c r="I39" s="7"/>
      <c r="J39" s="8">
        <v>17</v>
      </c>
      <c r="K39" s="11">
        <v>8580.2333197626212</v>
      </c>
      <c r="L39" s="12">
        <f t="shared" si="3"/>
        <v>2141.8360704411839</v>
      </c>
      <c r="M39" s="12">
        <f t="shared" si="1"/>
        <v>10722.069390203806</v>
      </c>
      <c r="N39" s="11">
        <v>1524.824411054266</v>
      </c>
      <c r="O39" s="13"/>
    </row>
    <row r="40" spans="1:15" ht="16.899999999999999" customHeight="1" x14ac:dyDescent="0.25">
      <c r="A40" s="7"/>
      <c r="B40" s="8">
        <v>18</v>
      </c>
      <c r="C40" s="11">
        <v>9144.0401536818208</v>
      </c>
      <c r="D40" s="12">
        <f t="shared" si="2"/>
        <v>2158.585642908864</v>
      </c>
      <c r="E40" s="12">
        <f t="shared" si="0"/>
        <v>11302.625796590684</v>
      </c>
      <c r="F40" s="11">
        <v>1606.1023079484289</v>
      </c>
      <c r="G40" s="13"/>
      <c r="H40" s="14"/>
      <c r="I40" s="7"/>
      <c r="J40" s="8">
        <v>18</v>
      </c>
      <c r="K40" s="11">
        <v>8647.5179271114212</v>
      </c>
      <c r="L40" s="12">
        <f t="shared" si="3"/>
        <v>2141.8360704411839</v>
      </c>
      <c r="M40" s="12">
        <f t="shared" si="1"/>
        <v>10789.353997552606</v>
      </c>
      <c r="N40" s="11">
        <v>1534.244256083098</v>
      </c>
      <c r="O40" s="13"/>
    </row>
    <row r="41" spans="1:15" ht="16.899999999999999" customHeight="1" x14ac:dyDescent="0.25">
      <c r="A41" s="7"/>
      <c r="B41" s="8">
        <v>19</v>
      </c>
      <c r="C41" s="11">
        <v>9211.3247610306207</v>
      </c>
      <c r="D41" s="12">
        <f t="shared" si="2"/>
        <v>2158.585642908864</v>
      </c>
      <c r="E41" s="12">
        <f t="shared" si="0"/>
        <v>11369.910403939484</v>
      </c>
      <c r="F41" s="11">
        <v>1615.5221529772609</v>
      </c>
      <c r="G41" s="17"/>
      <c r="H41" s="18"/>
      <c r="I41" s="19"/>
      <c r="J41" s="8">
        <v>19</v>
      </c>
      <c r="K41" s="11">
        <v>8714.8025344602211</v>
      </c>
      <c r="L41" s="12">
        <f t="shared" si="3"/>
        <v>2141.8360704411839</v>
      </c>
      <c r="M41" s="12">
        <f t="shared" si="1"/>
        <v>10856.638604901405</v>
      </c>
      <c r="N41" s="11">
        <v>1543.66410111193</v>
      </c>
      <c r="O41" s="13"/>
    </row>
    <row r="42" spans="1:15" ht="16.899999999999999" customHeight="1" x14ac:dyDescent="0.25">
      <c r="A42" s="7"/>
      <c r="B42" s="8">
        <v>20</v>
      </c>
      <c r="C42" s="11">
        <v>9278.6093683794206</v>
      </c>
      <c r="D42" s="12">
        <f t="shared" si="2"/>
        <v>2158.585642908864</v>
      </c>
      <c r="E42" s="12">
        <f t="shared" si="0"/>
        <v>11437.195011288284</v>
      </c>
      <c r="F42" s="11">
        <v>1624.9419980060929</v>
      </c>
      <c r="G42" s="17"/>
      <c r="H42" s="18"/>
      <c r="I42" s="19"/>
      <c r="J42" s="8">
        <v>20</v>
      </c>
      <c r="K42" s="11">
        <v>8781.9678428598199</v>
      </c>
      <c r="L42" s="12">
        <f t="shared" si="3"/>
        <v>2141.8360704411839</v>
      </c>
      <c r="M42" s="12">
        <f t="shared" si="1"/>
        <v>10923.803913301004</v>
      </c>
      <c r="N42" s="11">
        <v>1553.067244287874</v>
      </c>
      <c r="O42" s="13"/>
    </row>
    <row r="43" spans="1:15" ht="16.899999999999999" customHeight="1" x14ac:dyDescent="0.25">
      <c r="A43" s="7"/>
      <c r="B43" s="8">
        <v>21</v>
      </c>
      <c r="C43" s="11">
        <v>9345.7746767790213</v>
      </c>
      <c r="D43" s="12">
        <f t="shared" si="2"/>
        <v>2158.585642908864</v>
      </c>
      <c r="E43" s="12">
        <f t="shared" si="0"/>
        <v>11504.360319687885</v>
      </c>
      <c r="F43" s="11">
        <v>1634.345141182037</v>
      </c>
      <c r="G43" s="17"/>
      <c r="H43" s="18"/>
      <c r="I43" s="19"/>
      <c r="J43" s="8">
        <v>21</v>
      </c>
      <c r="K43" s="11">
        <v>8849.2524502086217</v>
      </c>
      <c r="L43" s="12">
        <f t="shared" si="3"/>
        <v>2141.8360704411839</v>
      </c>
      <c r="M43" s="12">
        <f t="shared" si="1"/>
        <v>10991.088520649806</v>
      </c>
      <c r="N43" s="11">
        <v>1562.487089316706</v>
      </c>
      <c r="O43" s="13"/>
    </row>
    <row r="44" spans="1:15" ht="16.899999999999999" customHeight="1" x14ac:dyDescent="0.25">
      <c r="A44" s="7"/>
      <c r="B44" s="8">
        <v>22</v>
      </c>
      <c r="C44" s="11">
        <v>9413.0592841278212</v>
      </c>
      <c r="D44" s="12">
        <f t="shared" si="2"/>
        <v>2158.585642908864</v>
      </c>
      <c r="E44" s="12">
        <f t="shared" si="0"/>
        <v>11571.644927036685</v>
      </c>
      <c r="F44" s="11">
        <v>1643.764986210869</v>
      </c>
      <c r="G44" s="17"/>
      <c r="H44" s="18"/>
      <c r="I44" s="19"/>
      <c r="J44" s="8">
        <v>22</v>
      </c>
      <c r="K44" s="11">
        <v>8916.5370575574216</v>
      </c>
      <c r="L44" s="12">
        <f t="shared" si="3"/>
        <v>2141.8360704411839</v>
      </c>
      <c r="M44" s="12">
        <f t="shared" si="1"/>
        <v>11058.373127998606</v>
      </c>
      <c r="N44" s="11">
        <v>1571.906934345538</v>
      </c>
      <c r="O44" s="13"/>
    </row>
    <row r="45" spans="1:15" ht="16.899999999999999" customHeight="1" x14ac:dyDescent="0.25">
      <c r="A45" s="7"/>
      <c r="B45" s="8">
        <v>23</v>
      </c>
      <c r="C45" s="11">
        <v>9480.3438914766211</v>
      </c>
      <c r="D45" s="12">
        <f t="shared" si="2"/>
        <v>2158.585642908864</v>
      </c>
      <c r="E45" s="12">
        <f t="shared" si="0"/>
        <v>11638.929534385485</v>
      </c>
      <c r="F45" s="11">
        <v>1653.184831239701</v>
      </c>
      <c r="G45" s="17"/>
      <c r="H45" s="18"/>
      <c r="I45" s="19"/>
      <c r="J45" s="8">
        <v>23</v>
      </c>
      <c r="K45" s="11">
        <v>8983.8216649062215</v>
      </c>
      <c r="L45" s="12">
        <f t="shared" si="3"/>
        <v>2141.8360704411839</v>
      </c>
      <c r="M45" s="12">
        <f t="shared" si="1"/>
        <v>11125.657735347406</v>
      </c>
      <c r="N45" s="11">
        <v>1581.3267793743701</v>
      </c>
      <c r="O45" s="13"/>
    </row>
    <row r="46" spans="1:15" ht="16.899999999999999" customHeight="1" x14ac:dyDescent="0.25">
      <c r="A46" s="7"/>
      <c r="B46" s="8">
        <v>24</v>
      </c>
      <c r="C46" s="11">
        <v>9547.6284988254229</v>
      </c>
      <c r="D46" s="12">
        <f t="shared" si="2"/>
        <v>2158.585642908864</v>
      </c>
      <c r="E46" s="12">
        <f t="shared" si="0"/>
        <v>11706.214141734286</v>
      </c>
      <c r="F46" s="11">
        <v>1662.604676268533</v>
      </c>
      <c r="G46" s="17"/>
      <c r="H46" s="18"/>
      <c r="I46" s="19"/>
      <c r="J46" s="8">
        <v>24</v>
      </c>
      <c r="K46" s="11">
        <v>9051.1062722550214</v>
      </c>
      <c r="L46" s="12">
        <f t="shared" si="3"/>
        <v>2141.8360704411839</v>
      </c>
      <c r="M46" s="12">
        <f t="shared" si="1"/>
        <v>11192.942342696206</v>
      </c>
      <c r="N46" s="11">
        <v>1590.7466244032021</v>
      </c>
      <c r="O46" s="13"/>
    </row>
    <row r="47" spans="1:15" ht="16.899999999999999" customHeight="1" x14ac:dyDescent="0.25">
      <c r="A47" s="7"/>
      <c r="B47" s="8">
        <v>25</v>
      </c>
      <c r="C47" s="11">
        <v>9614.913106174221</v>
      </c>
      <c r="D47" s="12">
        <f t="shared" si="2"/>
        <v>2158.585642908864</v>
      </c>
      <c r="E47" s="12">
        <f t="shared" si="0"/>
        <v>11773.498749083084</v>
      </c>
      <c r="F47" s="11">
        <v>1672.024521297365</v>
      </c>
      <c r="G47" s="17"/>
      <c r="H47" s="18"/>
      <c r="I47" s="19"/>
      <c r="J47" s="8">
        <v>25</v>
      </c>
      <c r="K47" s="11">
        <v>9118.3908796038213</v>
      </c>
      <c r="L47" s="12">
        <f t="shared" si="3"/>
        <v>2141.8360704411839</v>
      </c>
      <c r="M47" s="12">
        <f t="shared" si="1"/>
        <v>11260.226950045006</v>
      </c>
      <c r="N47" s="11">
        <v>1600.1664694320341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$F$5</f>
        <v>מעודכן לינואר 2023</v>
      </c>
      <c r="G50" s="5"/>
      <c r="H50" s="1"/>
      <c r="I50" s="1"/>
      <c r="J50" s="2" t="s">
        <v>13</v>
      </c>
      <c r="K50" s="3"/>
      <c r="L50" s="3"/>
      <c r="M50" s="4"/>
      <c r="N50" s="4" t="str">
        <f>$F$5</f>
        <v>מעודכן לינואר 2023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7055.1155531898221</v>
      </c>
      <c r="D52" s="9">
        <v>2126.327207045184</v>
      </c>
      <c r="E52" s="9">
        <f t="shared" ref="E52:E72" si="4">SUM($C52:$D52)</f>
        <v>9181.4427602350061</v>
      </c>
      <c r="F52" s="9">
        <v>1309.136682858634</v>
      </c>
      <c r="G52" s="10"/>
      <c r="H52" s="14"/>
      <c r="I52" s="7"/>
      <c r="J52" s="8">
        <v>0</v>
      </c>
      <c r="K52" s="9">
        <v>6404.6976821514218</v>
      </c>
      <c r="L52" s="9">
        <v>2110.3220600205118</v>
      </c>
      <c r="M52" s="9">
        <f t="shared" ref="M52:M67" si="5">SUM($K52:$L52)</f>
        <v>8515.0197421719331</v>
      </c>
      <c r="N52" s="9">
        <v>1215.837460329803</v>
      </c>
      <c r="O52" s="10"/>
    </row>
    <row r="53" spans="1:15" ht="16.899999999999999" customHeight="1" x14ac:dyDescent="0.25">
      <c r="A53" s="7"/>
      <c r="B53" s="8">
        <v>1</v>
      </c>
      <c r="C53" s="11">
        <v>7117.9860994182218</v>
      </c>
      <c r="D53" s="12">
        <f t="shared" ref="D53:D72" si="6">$D$52</f>
        <v>2126.327207045184</v>
      </c>
      <c r="E53" s="12">
        <f t="shared" si="4"/>
        <v>9244.3133064634058</v>
      </c>
      <c r="F53" s="11">
        <v>1317.9385593306099</v>
      </c>
      <c r="G53" s="13"/>
      <c r="H53" s="14"/>
      <c r="I53" s="7"/>
      <c r="J53" s="8">
        <v>1</v>
      </c>
      <c r="K53" s="11">
        <v>6460.6488893262231</v>
      </c>
      <c r="L53" s="12">
        <f t="shared" ref="L53:L67" si="7">$L$52</f>
        <v>2110.3220600205118</v>
      </c>
      <c r="M53" s="12">
        <f t="shared" si="5"/>
        <v>8570.9709493467344</v>
      </c>
      <c r="N53" s="11">
        <v>1223.6706293342761</v>
      </c>
      <c r="O53" s="13"/>
    </row>
    <row r="54" spans="1:15" ht="16.899999999999999" customHeight="1" x14ac:dyDescent="0.25">
      <c r="A54" s="7"/>
      <c r="B54" s="8">
        <v>2</v>
      </c>
      <c r="C54" s="11">
        <v>7180.9759445958216</v>
      </c>
      <c r="D54" s="12">
        <f t="shared" si="6"/>
        <v>2126.327207045184</v>
      </c>
      <c r="E54" s="12">
        <f t="shared" si="4"/>
        <v>9307.3031516410047</v>
      </c>
      <c r="F54" s="11">
        <v>1326.757137655474</v>
      </c>
      <c r="G54" s="13"/>
      <c r="H54" s="14"/>
      <c r="I54" s="7"/>
      <c r="J54" s="8">
        <v>2</v>
      </c>
      <c r="K54" s="11">
        <v>6516.4807975518224</v>
      </c>
      <c r="L54" s="12">
        <f t="shared" si="7"/>
        <v>2110.3220600205118</v>
      </c>
      <c r="M54" s="12">
        <f t="shared" si="5"/>
        <v>8626.8028575723347</v>
      </c>
      <c r="N54" s="11">
        <v>1231.4870964858601</v>
      </c>
      <c r="O54" s="13"/>
    </row>
    <row r="55" spans="1:15" ht="16.899999999999999" customHeight="1" x14ac:dyDescent="0.25">
      <c r="A55" s="7"/>
      <c r="B55" s="8">
        <v>3</v>
      </c>
      <c r="C55" s="11">
        <v>7243.9657897734214</v>
      </c>
      <c r="D55" s="12">
        <f t="shared" si="6"/>
        <v>2126.327207045184</v>
      </c>
      <c r="E55" s="12">
        <f t="shared" si="4"/>
        <v>9370.2929968186054</v>
      </c>
      <c r="F55" s="11">
        <v>1335.5757159803379</v>
      </c>
      <c r="G55" s="13"/>
      <c r="H55" s="14"/>
      <c r="I55" s="7"/>
      <c r="J55" s="8">
        <v>3</v>
      </c>
      <c r="K55" s="11">
        <v>6572.432004726621</v>
      </c>
      <c r="L55" s="12">
        <f t="shared" si="7"/>
        <v>2110.3220600205118</v>
      </c>
      <c r="M55" s="12">
        <f t="shared" si="5"/>
        <v>8682.7540647471324</v>
      </c>
      <c r="N55" s="11">
        <v>1239.3202654903309</v>
      </c>
      <c r="O55" s="13"/>
    </row>
    <row r="56" spans="1:15" ht="16.899999999999999" customHeight="1" x14ac:dyDescent="0.25">
      <c r="A56" s="7"/>
      <c r="B56" s="8">
        <v>4</v>
      </c>
      <c r="C56" s="11">
        <v>7306.836336001822</v>
      </c>
      <c r="D56" s="12">
        <f t="shared" si="6"/>
        <v>2126.327207045184</v>
      </c>
      <c r="E56" s="12">
        <f t="shared" si="4"/>
        <v>9433.1635430470051</v>
      </c>
      <c r="F56" s="11">
        <v>1344.377592452314</v>
      </c>
      <c r="G56" s="13"/>
      <c r="H56" s="14"/>
      <c r="I56" s="7"/>
      <c r="J56" s="8">
        <v>4</v>
      </c>
      <c r="K56" s="11">
        <v>6628.3832119014214</v>
      </c>
      <c r="L56" s="12">
        <f t="shared" si="7"/>
        <v>2110.3220600205118</v>
      </c>
      <c r="M56" s="12">
        <f t="shared" si="5"/>
        <v>8738.7052719219337</v>
      </c>
      <c r="N56" s="11">
        <v>1247.1534344948041</v>
      </c>
      <c r="O56" s="13"/>
    </row>
    <row r="57" spans="1:15" ht="16.899999999999999" customHeight="1" x14ac:dyDescent="0.25">
      <c r="A57" s="7"/>
      <c r="B57" s="8">
        <v>5</v>
      </c>
      <c r="C57" s="11">
        <v>7369.8261811794218</v>
      </c>
      <c r="D57" s="12">
        <f t="shared" si="6"/>
        <v>2126.327207045184</v>
      </c>
      <c r="E57" s="12">
        <f t="shared" si="4"/>
        <v>9496.1533882246058</v>
      </c>
      <c r="F57" s="11">
        <v>1353.1961707771779</v>
      </c>
      <c r="G57" s="13"/>
      <c r="H57" s="14"/>
      <c r="I57" s="7"/>
      <c r="J57" s="8">
        <v>5</v>
      </c>
      <c r="K57" s="11">
        <v>6684.2151201270217</v>
      </c>
      <c r="L57" s="12">
        <f t="shared" si="7"/>
        <v>2110.3220600205118</v>
      </c>
      <c r="M57" s="12">
        <f t="shared" si="5"/>
        <v>8794.5371801475339</v>
      </c>
      <c r="N57" s="11">
        <v>1254.9699016463881</v>
      </c>
      <c r="O57" s="13"/>
    </row>
    <row r="58" spans="1:15" ht="16.899999999999999" customHeight="1" x14ac:dyDescent="0.25">
      <c r="A58" s="7"/>
      <c r="B58" s="8">
        <v>6</v>
      </c>
      <c r="C58" s="11">
        <v>7432.8160263570207</v>
      </c>
      <c r="D58" s="12">
        <f t="shared" si="6"/>
        <v>2126.327207045184</v>
      </c>
      <c r="E58" s="12">
        <f t="shared" si="4"/>
        <v>9559.1432334022047</v>
      </c>
      <c r="F58" s="11">
        <v>1362.0147491020421</v>
      </c>
      <c r="G58" s="13"/>
      <c r="H58" s="14"/>
      <c r="I58" s="7"/>
      <c r="J58" s="8">
        <v>6</v>
      </c>
      <c r="K58" s="11">
        <v>6740.1663273018221</v>
      </c>
      <c r="L58" s="12">
        <f t="shared" si="7"/>
        <v>2110.3220600205118</v>
      </c>
      <c r="M58" s="12">
        <f t="shared" si="5"/>
        <v>8850.4883873223334</v>
      </c>
      <c r="N58" s="11">
        <v>1262.80307065086</v>
      </c>
      <c r="O58" s="13"/>
    </row>
    <row r="59" spans="1:15" ht="16.899999999999999" customHeight="1" x14ac:dyDescent="0.25">
      <c r="A59" s="7"/>
      <c r="B59" s="8">
        <v>7</v>
      </c>
      <c r="C59" s="11">
        <v>7495.6865725854223</v>
      </c>
      <c r="D59" s="12">
        <f t="shared" si="6"/>
        <v>2126.327207045184</v>
      </c>
      <c r="E59" s="12">
        <f t="shared" si="4"/>
        <v>9622.0137796306062</v>
      </c>
      <c r="F59" s="11">
        <v>1370.816625574018</v>
      </c>
      <c r="G59" s="13"/>
      <c r="H59" s="14"/>
      <c r="I59" s="7"/>
      <c r="J59" s="8">
        <v>7</v>
      </c>
      <c r="K59" s="11">
        <v>6795.9982355274233</v>
      </c>
      <c r="L59" s="12">
        <f t="shared" si="7"/>
        <v>2110.3220600205118</v>
      </c>
      <c r="M59" s="12">
        <f t="shared" si="5"/>
        <v>8906.3202955479355</v>
      </c>
      <c r="N59" s="11">
        <v>1270.619537802444</v>
      </c>
      <c r="O59" s="13"/>
    </row>
    <row r="60" spans="1:15" ht="16.899999999999999" customHeight="1" x14ac:dyDescent="0.25">
      <c r="A60" s="7"/>
      <c r="B60" s="8">
        <v>8</v>
      </c>
      <c r="C60" s="11">
        <v>7558.6764177630221</v>
      </c>
      <c r="D60" s="12">
        <f t="shared" si="6"/>
        <v>2126.327207045184</v>
      </c>
      <c r="E60" s="12">
        <f t="shared" si="4"/>
        <v>9685.003624808207</v>
      </c>
      <c r="F60" s="11">
        <v>1379.6352038988821</v>
      </c>
      <c r="G60" s="13"/>
      <c r="H60" s="14"/>
      <c r="I60" s="7"/>
      <c r="J60" s="8">
        <v>8</v>
      </c>
      <c r="K60" s="11">
        <v>6851.9494427022209</v>
      </c>
      <c r="L60" s="12">
        <f t="shared" si="7"/>
        <v>2110.3220600205118</v>
      </c>
      <c r="M60" s="12">
        <f t="shared" si="5"/>
        <v>8962.2715027227332</v>
      </c>
      <c r="N60" s="11">
        <v>1278.452706806916</v>
      </c>
      <c r="O60" s="13"/>
    </row>
    <row r="61" spans="1:15" ht="16.899999999999999" customHeight="1" x14ac:dyDescent="0.25">
      <c r="A61" s="7"/>
      <c r="B61" s="8">
        <v>9</v>
      </c>
      <c r="C61" s="11">
        <v>7621.6662629406219</v>
      </c>
      <c r="D61" s="12">
        <f t="shared" si="6"/>
        <v>2126.327207045184</v>
      </c>
      <c r="E61" s="12">
        <f t="shared" si="4"/>
        <v>9747.9934699858059</v>
      </c>
      <c r="F61" s="11">
        <v>1388.453782223746</v>
      </c>
      <c r="G61" s="13"/>
      <c r="H61" s="14"/>
      <c r="I61" s="7"/>
      <c r="J61" s="8">
        <v>9</v>
      </c>
      <c r="K61" s="11">
        <v>6907.9006498770214</v>
      </c>
      <c r="L61" s="12">
        <f t="shared" si="7"/>
        <v>2110.3220600205118</v>
      </c>
      <c r="M61" s="12">
        <f t="shared" si="5"/>
        <v>9018.2227098975327</v>
      </c>
      <c r="N61" s="11">
        <v>1286.2858758113871</v>
      </c>
      <c r="O61" s="13"/>
    </row>
    <row r="62" spans="1:15" ht="16.899999999999999" customHeight="1" x14ac:dyDescent="0.25">
      <c r="A62" s="7"/>
      <c r="B62" s="8">
        <v>10</v>
      </c>
      <c r="C62" s="11">
        <v>7684.5368091690207</v>
      </c>
      <c r="D62" s="12">
        <f t="shared" si="6"/>
        <v>2126.327207045184</v>
      </c>
      <c r="E62" s="12">
        <f t="shared" si="4"/>
        <v>9810.8640162142037</v>
      </c>
      <c r="F62" s="11">
        <v>1397.2556586957221</v>
      </c>
      <c r="G62" s="13"/>
      <c r="H62" s="14"/>
      <c r="I62" s="7"/>
      <c r="J62" s="8">
        <v>10</v>
      </c>
      <c r="K62" s="11">
        <v>6963.7325581026216</v>
      </c>
      <c r="L62" s="12">
        <f t="shared" si="7"/>
        <v>2110.3220600205118</v>
      </c>
      <c r="M62" s="12">
        <f t="shared" si="5"/>
        <v>9074.054618123133</v>
      </c>
      <c r="N62" s="11">
        <v>1294.102342962972</v>
      </c>
      <c r="O62" s="13"/>
    </row>
    <row r="63" spans="1:15" ht="16.899999999999999" customHeight="1" x14ac:dyDescent="0.25">
      <c r="A63" s="7"/>
      <c r="B63" s="8">
        <v>11</v>
      </c>
      <c r="C63" s="11">
        <v>7747.5266543466214</v>
      </c>
      <c r="D63" s="12">
        <f t="shared" si="6"/>
        <v>2126.327207045184</v>
      </c>
      <c r="E63" s="12">
        <f t="shared" si="4"/>
        <v>9873.8538613918063</v>
      </c>
      <c r="F63" s="11">
        <v>1406.074237020586</v>
      </c>
      <c r="G63" s="13"/>
      <c r="H63" s="14"/>
      <c r="I63" s="7"/>
      <c r="J63" s="8">
        <v>11</v>
      </c>
      <c r="K63" s="11">
        <v>7019.683765277422</v>
      </c>
      <c r="L63" s="12">
        <f t="shared" si="7"/>
        <v>2110.3220600205118</v>
      </c>
      <c r="M63" s="12">
        <f t="shared" si="5"/>
        <v>9130.0058252979343</v>
      </c>
      <c r="N63" s="11">
        <v>1301.935511967444</v>
      </c>
      <c r="O63" s="13"/>
    </row>
    <row r="64" spans="1:15" ht="16.899999999999999" customHeight="1" x14ac:dyDescent="0.25">
      <c r="A64" s="7"/>
      <c r="B64" s="8">
        <v>12</v>
      </c>
      <c r="C64" s="11">
        <v>7810.3972005750211</v>
      </c>
      <c r="D64" s="12">
        <f t="shared" si="6"/>
        <v>2126.327207045184</v>
      </c>
      <c r="E64" s="12">
        <f t="shared" si="4"/>
        <v>9936.7244076202041</v>
      </c>
      <c r="F64" s="11">
        <v>1414.8761134925619</v>
      </c>
      <c r="G64" s="13"/>
      <c r="H64" s="14"/>
      <c r="I64" s="7"/>
      <c r="J64" s="8">
        <v>12</v>
      </c>
      <c r="K64" s="11">
        <v>7075.6349724522224</v>
      </c>
      <c r="L64" s="12">
        <f t="shared" si="7"/>
        <v>2110.3220600205118</v>
      </c>
      <c r="M64" s="12">
        <f t="shared" si="5"/>
        <v>9185.9570324727338</v>
      </c>
      <c r="N64" s="11">
        <v>1309.768680971916</v>
      </c>
      <c r="O64" s="13"/>
    </row>
    <row r="65" spans="1:15" ht="16.899999999999999" customHeight="1" x14ac:dyDescent="0.25">
      <c r="A65" s="7"/>
      <c r="B65" s="8">
        <v>13</v>
      </c>
      <c r="C65" s="11">
        <v>7873.3870457526209</v>
      </c>
      <c r="D65" s="12">
        <f t="shared" si="6"/>
        <v>2126.327207045184</v>
      </c>
      <c r="E65" s="12">
        <f t="shared" si="4"/>
        <v>9999.7142527978049</v>
      </c>
      <c r="F65" s="11">
        <v>1423.694691817426</v>
      </c>
      <c r="G65" s="13"/>
      <c r="H65" s="14"/>
      <c r="I65" s="7"/>
      <c r="J65" s="8">
        <v>13</v>
      </c>
      <c r="K65" s="11">
        <v>7131.4668806778209</v>
      </c>
      <c r="L65" s="12">
        <f t="shared" si="7"/>
        <v>2110.3220600205118</v>
      </c>
      <c r="M65" s="12">
        <f t="shared" si="5"/>
        <v>9241.7889406983322</v>
      </c>
      <c r="N65" s="11">
        <v>1317.585148123499</v>
      </c>
      <c r="O65" s="13"/>
    </row>
    <row r="66" spans="1:15" ht="16.899999999999999" customHeight="1" x14ac:dyDescent="0.25">
      <c r="A66" s="7"/>
      <c r="B66" s="8">
        <v>14</v>
      </c>
      <c r="C66" s="11">
        <v>7936.3768909302216</v>
      </c>
      <c r="D66" s="12">
        <f t="shared" si="6"/>
        <v>2126.327207045184</v>
      </c>
      <c r="E66" s="12">
        <f t="shared" si="4"/>
        <v>10062.704097975406</v>
      </c>
      <c r="F66" s="11">
        <v>1432.513270142289</v>
      </c>
      <c r="G66" s="13"/>
      <c r="H66" s="14"/>
      <c r="I66" s="7"/>
      <c r="J66" s="8">
        <v>14</v>
      </c>
      <c r="K66" s="11">
        <v>7187.4180878526213</v>
      </c>
      <c r="L66" s="12">
        <f t="shared" si="7"/>
        <v>2110.3220600205118</v>
      </c>
      <c r="M66" s="12">
        <f t="shared" si="5"/>
        <v>9297.7401478731335</v>
      </c>
      <c r="N66" s="11">
        <v>1325.418317127971</v>
      </c>
      <c r="O66" s="13"/>
    </row>
    <row r="67" spans="1:15" ht="16.899999999999999" customHeight="1" x14ac:dyDescent="0.25">
      <c r="A67" s="7"/>
      <c r="B67" s="8">
        <v>15</v>
      </c>
      <c r="C67" s="11">
        <v>7999.2474371586213</v>
      </c>
      <c r="D67" s="12">
        <f t="shared" si="6"/>
        <v>2126.327207045184</v>
      </c>
      <c r="E67" s="12">
        <f t="shared" si="4"/>
        <v>10125.574644203805</v>
      </c>
      <c r="F67" s="11">
        <v>1441.315146614266</v>
      </c>
      <c r="G67" s="13"/>
      <c r="H67" s="14"/>
      <c r="I67" s="7"/>
      <c r="J67" s="8">
        <v>15</v>
      </c>
      <c r="K67" s="11">
        <v>7243.2499960782216</v>
      </c>
      <c r="L67" s="12">
        <f t="shared" si="7"/>
        <v>2110.3220600205118</v>
      </c>
      <c r="M67" s="12">
        <f t="shared" si="5"/>
        <v>9353.5720560987338</v>
      </c>
      <c r="N67" s="11">
        <v>1333.234784279555</v>
      </c>
      <c r="O67" s="13"/>
    </row>
    <row r="68" spans="1:15" ht="16.899999999999999" customHeight="1" x14ac:dyDescent="0.25">
      <c r="A68" s="7"/>
      <c r="B68" s="8">
        <v>16</v>
      </c>
      <c r="C68" s="11">
        <v>8062.2372823362211</v>
      </c>
      <c r="D68" s="12">
        <f t="shared" si="6"/>
        <v>2126.327207045184</v>
      </c>
      <c r="E68" s="12">
        <f t="shared" si="4"/>
        <v>10188.564489381406</v>
      </c>
      <c r="F68" s="11">
        <v>1450.133724939129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8125.2271275138219</v>
      </c>
      <c r="D69" s="12">
        <f t="shared" si="6"/>
        <v>2126.327207045184</v>
      </c>
      <c r="E69" s="12">
        <f t="shared" si="4"/>
        <v>10251.554334559005</v>
      </c>
      <c r="F69" s="11">
        <v>1458.9523032639941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8188.0976737422216</v>
      </c>
      <c r="D70" s="12">
        <f t="shared" si="6"/>
        <v>2126.327207045184</v>
      </c>
      <c r="E70" s="12">
        <f t="shared" si="4"/>
        <v>10314.424880787406</v>
      </c>
      <c r="F70" s="11">
        <v>1467.75417973597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8251.0875189198214</v>
      </c>
      <c r="D71" s="12">
        <f t="shared" si="6"/>
        <v>2126.327207045184</v>
      </c>
      <c r="E71" s="12">
        <f t="shared" si="4"/>
        <v>10377.414725965005</v>
      </c>
      <c r="F71" s="11">
        <v>1476.5727580608341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8314.0773640974221</v>
      </c>
      <c r="D72" s="12">
        <f t="shared" si="6"/>
        <v>2126.327207045184</v>
      </c>
      <c r="E72" s="12">
        <f t="shared" si="4"/>
        <v>10440.404571142606</v>
      </c>
      <c r="F72" s="11">
        <v>1485.391336385698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76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15" customHeight="1" x14ac:dyDescent="0.5">
      <c r="A77" s="98" t="str">
        <f>$A$1</f>
        <v>לוחות שכר באוניברסיטאות - סגל אקדמי זוטר, עמיתי הוראה ומורים מן החוץ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שמינית בגין הסכם השכר עם הסגל האקדמי הזוטר באוניברסיטאות, החל מ-1.1.2023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81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</row>
    <row r="81" spans="1:15" ht="25.15" customHeight="1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2023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23" t="s">
        <v>17</v>
      </c>
      <c r="K82" s="28"/>
      <c r="L82" s="28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5782.992702680157</v>
      </c>
      <c r="D84" s="33">
        <v>809.61897837522213</v>
      </c>
      <c r="E84" s="56"/>
      <c r="F84" s="56"/>
      <c r="G84" s="56"/>
      <c r="H84" s="56"/>
      <c r="I84" s="56"/>
      <c r="J84" s="31">
        <v>0</v>
      </c>
      <c r="K84" s="32">
        <v>6108.1777784095184</v>
      </c>
      <c r="L84" s="33">
        <v>855.14488897733258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5840.8646229370779</v>
      </c>
      <c r="D85" s="36">
        <v>817.72104721119092</v>
      </c>
      <c r="E85" s="56"/>
      <c r="F85" s="56"/>
      <c r="G85" s="56"/>
      <c r="H85" s="56"/>
      <c r="I85" s="56"/>
      <c r="J85" s="31">
        <v>1</v>
      </c>
      <c r="K85" s="35">
        <v>6169.1991909253175</v>
      </c>
      <c r="L85" s="36">
        <v>863.68788672954463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5899.2614585704769</v>
      </c>
      <c r="D86" s="36">
        <v>825.89660419986683</v>
      </c>
      <c r="E86" s="56"/>
      <c r="F86" s="56"/>
      <c r="G86" s="56"/>
      <c r="H86" s="56"/>
      <c r="I86" s="56"/>
      <c r="J86" s="31">
        <v>2</v>
      </c>
      <c r="K86" s="35">
        <v>6230.8767476617177</v>
      </c>
      <c r="L86" s="36">
        <v>872.3227446726404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5958.314438424477</v>
      </c>
      <c r="D87" s="36">
        <v>834.16402137942691</v>
      </c>
      <c r="E87" s="56"/>
      <c r="F87" s="56"/>
      <c r="G87" s="56"/>
      <c r="H87" s="56"/>
      <c r="I87" s="56"/>
      <c r="J87" s="31">
        <v>3</v>
      </c>
      <c r="K87" s="35">
        <v>6293.2104486187191</v>
      </c>
      <c r="L87" s="36">
        <v>881.04946280662068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6017.8923336549578</v>
      </c>
      <c r="D88" s="36">
        <v>842.50492671169411</v>
      </c>
      <c r="E88" s="56"/>
      <c r="F88" s="56"/>
      <c r="G88" s="56"/>
      <c r="H88" s="56"/>
      <c r="I88" s="56"/>
      <c r="J88" s="31">
        <v>4</v>
      </c>
      <c r="K88" s="35">
        <v>6356.200293796318</v>
      </c>
      <c r="L88" s="36">
        <v>889.86804113148457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6078.126373106039</v>
      </c>
      <c r="D89" s="36">
        <v>850.93769223484549</v>
      </c>
      <c r="E89" s="56"/>
      <c r="F89" s="56"/>
      <c r="G89" s="56"/>
      <c r="H89" s="56"/>
      <c r="I89" s="56"/>
      <c r="J89" s="31">
        <v>5</v>
      </c>
      <c r="K89" s="35">
        <v>6419.7150543503994</v>
      </c>
      <c r="L89" s="36">
        <v>898.76010760905581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6138.8853279335972</v>
      </c>
      <c r="D90" s="36">
        <v>859.44394591070363</v>
      </c>
      <c r="E90" s="56"/>
      <c r="F90" s="56"/>
      <c r="G90" s="56"/>
      <c r="H90" s="56"/>
      <c r="I90" s="56"/>
      <c r="J90" s="31">
        <v>6</v>
      </c>
      <c r="K90" s="35">
        <v>6483.8859591250784</v>
      </c>
      <c r="L90" s="36">
        <v>907.74403427751099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6200.3004269817566</v>
      </c>
      <c r="D91" s="36">
        <v>868.04205977744618</v>
      </c>
      <c r="E91" s="56"/>
      <c r="F91" s="56"/>
      <c r="G91" s="56"/>
      <c r="H91" s="56"/>
      <c r="I91" s="56"/>
      <c r="J91" s="31">
        <v>7</v>
      </c>
      <c r="K91" s="35">
        <v>6548.7130081203586</v>
      </c>
      <c r="L91" s="36">
        <v>916.81982113685024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6262.2404414063976</v>
      </c>
      <c r="D92" s="36">
        <v>876.71366179689574</v>
      </c>
      <c r="E92" s="56"/>
      <c r="F92" s="56"/>
      <c r="G92" s="56"/>
      <c r="H92" s="56"/>
      <c r="I92" s="56"/>
      <c r="J92" s="31">
        <v>8</v>
      </c>
      <c r="K92" s="35">
        <v>6614.1962013362372</v>
      </c>
      <c r="L92" s="36">
        <v>925.9874681870732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9" customHeight="1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23" t="s">
        <v>19</v>
      </c>
      <c r="K95" s="28"/>
      <c r="L95" s="28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6667.0814255165969</v>
      </c>
      <c r="D97" s="33">
        <v>933.39139957232373</v>
      </c>
      <c r="E97" s="56"/>
      <c r="F97" s="56"/>
      <c r="G97" s="56"/>
      <c r="H97" s="56"/>
      <c r="I97" s="56"/>
      <c r="J97" s="31">
        <v>0</v>
      </c>
      <c r="K97" s="32">
        <v>7125.9886934042361</v>
      </c>
      <c r="L97" s="33">
        <v>997.63841707659321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6733.7456783295574</v>
      </c>
      <c r="D98" s="36">
        <v>942.72439496613822</v>
      </c>
      <c r="E98" s="56"/>
      <c r="F98" s="56"/>
      <c r="G98" s="56"/>
      <c r="H98" s="56"/>
      <c r="I98" s="56"/>
      <c r="J98" s="31">
        <v>1</v>
      </c>
      <c r="K98" s="35">
        <v>7197.2459557613975</v>
      </c>
      <c r="L98" s="36">
        <v>1007.614433806596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6801.0660753631164</v>
      </c>
      <c r="D99" s="36">
        <v>952.14925055083643</v>
      </c>
      <c r="E99" s="56"/>
      <c r="F99" s="56"/>
      <c r="G99" s="56"/>
      <c r="H99" s="56"/>
      <c r="I99" s="56"/>
      <c r="J99" s="31">
        <v>2</v>
      </c>
      <c r="K99" s="35">
        <v>7269.1593623391582</v>
      </c>
      <c r="L99" s="36">
        <v>1017.682310727482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6869.0426166172774</v>
      </c>
      <c r="D100" s="36">
        <v>961.6659663264187</v>
      </c>
      <c r="E100" s="56"/>
      <c r="F100" s="56"/>
      <c r="G100" s="56"/>
      <c r="H100" s="56"/>
      <c r="I100" s="56"/>
      <c r="J100" s="31">
        <v>3</v>
      </c>
      <c r="K100" s="35">
        <v>7341.8601419816378</v>
      </c>
      <c r="L100" s="36">
        <v>1027.860419877429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6937.675302092036</v>
      </c>
      <c r="D101" s="36">
        <v>971.27454229288514</v>
      </c>
      <c r="E101" s="56"/>
      <c r="F101" s="56"/>
      <c r="G101" s="56"/>
      <c r="H101" s="56"/>
      <c r="I101" s="56"/>
      <c r="J101" s="31">
        <v>4</v>
      </c>
      <c r="K101" s="35">
        <v>7415.2170658447176</v>
      </c>
      <c r="L101" s="36">
        <v>1038.1303892182609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7007.0953606315179</v>
      </c>
      <c r="D102" s="36">
        <v>980.9933504884126</v>
      </c>
      <c r="E102" s="56"/>
      <c r="F102" s="56"/>
      <c r="G102" s="56"/>
      <c r="H102" s="56"/>
      <c r="I102" s="56"/>
      <c r="J102" s="31">
        <v>5</v>
      </c>
      <c r="K102" s="35">
        <v>7489.3613627725181</v>
      </c>
      <c r="L102" s="36">
        <v>1048.510590788153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7077.1715633915956</v>
      </c>
      <c r="D103" s="36">
        <v>990.80401887482378</v>
      </c>
      <c r="E103" s="56"/>
      <c r="F103" s="56"/>
      <c r="G103" s="56"/>
      <c r="H103" s="56"/>
      <c r="I103" s="56"/>
      <c r="J103" s="31">
        <v>6</v>
      </c>
      <c r="K103" s="35">
        <v>7564.2930327650374</v>
      </c>
      <c r="L103" s="36">
        <v>1059.0010245871049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7147.9039103722762</v>
      </c>
      <c r="D104" s="36">
        <v>1000.706547452119</v>
      </c>
      <c r="E104" s="56"/>
      <c r="F104" s="56"/>
      <c r="G104" s="56"/>
      <c r="H104" s="56"/>
      <c r="I104" s="56"/>
      <c r="J104" s="31">
        <v>7</v>
      </c>
      <c r="K104" s="35">
        <v>7639.880846978157</v>
      </c>
      <c r="L104" s="36">
        <v>1069.583318576942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7219.4236304176766</v>
      </c>
      <c r="D105" s="36">
        <v>1010.7193082584751</v>
      </c>
      <c r="E105" s="56"/>
      <c r="F105" s="56"/>
      <c r="G105" s="56"/>
      <c r="H105" s="56"/>
      <c r="I105" s="56"/>
      <c r="J105" s="31">
        <v>8</v>
      </c>
      <c r="K105" s="35">
        <v>7716.2560342559973</v>
      </c>
      <c r="L105" s="36">
        <v>1080.2758447958399</v>
      </c>
      <c r="M105" s="56"/>
      <c r="N105" s="56"/>
      <c r="O105" s="56"/>
    </row>
    <row r="106" spans="1:15" x14ac:dyDescent="0.25">
      <c r="A106" s="81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</row>
    <row r="107" spans="1:15" x14ac:dyDescent="0.25">
      <c r="A107" s="93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</row>
    <row r="108" spans="1:15" ht="25.15" customHeight="1" x14ac:dyDescent="0.4">
      <c r="A108" s="1"/>
      <c r="B108" s="2" t="s">
        <v>20</v>
      </c>
      <c r="C108" s="25"/>
      <c r="D108" s="26"/>
      <c r="E108" s="25"/>
      <c r="F108" s="4" t="str">
        <f>$F$5</f>
        <v>מעודכן לינואר 2023</v>
      </c>
      <c r="G108" s="25"/>
      <c r="H108" s="1"/>
      <c r="I108" s="1"/>
      <c r="J108" s="2" t="s">
        <v>20</v>
      </c>
      <c r="K108" s="25"/>
      <c r="L108" s="26"/>
      <c r="M108" s="25"/>
      <c r="N108" s="4" t="str">
        <f>$F$5</f>
        <v>מעודכן לינואר 2023</v>
      </c>
      <c r="O108" s="27"/>
    </row>
    <row r="109" spans="1:15" ht="22.9" customHeight="1" x14ac:dyDescent="0.35">
      <c r="A109" s="1"/>
      <c r="B109" s="23" t="s">
        <v>21</v>
      </c>
      <c r="C109" s="28"/>
      <c r="D109" s="28"/>
      <c r="E109" s="5"/>
      <c r="F109" s="55"/>
      <c r="G109" s="5"/>
      <c r="H109" s="1"/>
      <c r="I109" s="1"/>
      <c r="J109" s="23" t="s">
        <v>22</v>
      </c>
      <c r="K109" s="28"/>
      <c r="L109" s="28"/>
      <c r="M109" s="5"/>
      <c r="N109" s="55"/>
      <c r="O109" s="6"/>
    </row>
    <row r="110" spans="1:15" ht="33.6" customHeight="1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30"/>
      <c r="H110" s="1"/>
      <c r="I110" s="1"/>
      <c r="J110" s="29" t="s">
        <v>5</v>
      </c>
      <c r="K110" s="29" t="s">
        <v>23</v>
      </c>
      <c r="L110" s="29" t="s">
        <v>7</v>
      </c>
      <c r="M110" s="47" t="s">
        <v>8</v>
      </c>
      <c r="N110" s="29" t="s">
        <v>9</v>
      </c>
      <c r="O110" s="1"/>
    </row>
    <row r="111" spans="1:15" ht="16.899999999999999" customHeight="1" x14ac:dyDescent="0.25">
      <c r="A111" s="1"/>
      <c r="B111" s="31">
        <v>0</v>
      </c>
      <c r="C111" s="32">
        <v>4114.6272261419499</v>
      </c>
      <c r="D111" s="33">
        <v>1217.2906879520399</v>
      </c>
      <c r="E111" s="32">
        <v>5331.9179140939896</v>
      </c>
      <c r="F111" s="32">
        <v>775.48719922528778</v>
      </c>
      <c r="G111" s="34"/>
      <c r="H111" s="1"/>
      <c r="I111" s="1"/>
      <c r="J111" s="31">
        <v>0</v>
      </c>
      <c r="K111" s="32">
        <v>4185.2432566471589</v>
      </c>
      <c r="L111" s="33">
        <v>1243.1904898233599</v>
      </c>
      <c r="M111" s="32">
        <v>5428.4337464705186</v>
      </c>
      <c r="N111" s="32">
        <v>788.99941575800187</v>
      </c>
      <c r="O111" s="1"/>
    </row>
    <row r="112" spans="1:15" ht="16.899999999999999" customHeight="1" x14ac:dyDescent="0.25">
      <c r="A112" s="1"/>
      <c r="B112" s="31">
        <v>1</v>
      </c>
      <c r="C112" s="35">
        <v>4146.8677671632486</v>
      </c>
      <c r="D112" s="36">
        <v>1217.2906879520399</v>
      </c>
      <c r="E112" s="35">
        <v>5364.1584551152891</v>
      </c>
      <c r="F112" s="35">
        <v>780.00087496826984</v>
      </c>
      <c r="G112" s="24"/>
      <c r="H112" s="1"/>
      <c r="I112" s="1"/>
      <c r="J112" s="31">
        <v>1</v>
      </c>
      <c r="K112" s="35">
        <v>4218.1697666263599</v>
      </c>
      <c r="L112" s="36">
        <v>1243.1904898233599</v>
      </c>
      <c r="M112" s="35">
        <v>5461.3602564497196</v>
      </c>
      <c r="N112" s="35">
        <v>793.60912715508982</v>
      </c>
      <c r="O112" s="1"/>
    </row>
    <row r="113" spans="1:15" ht="16.899999999999999" customHeight="1" x14ac:dyDescent="0.25">
      <c r="A113" s="1"/>
      <c r="B113" s="31">
        <v>2</v>
      </c>
      <c r="C113" s="35">
        <v>4179.10830818455</v>
      </c>
      <c r="D113" s="36">
        <v>1217.2906879520399</v>
      </c>
      <c r="E113" s="35">
        <v>5396.3989961365896</v>
      </c>
      <c r="F113" s="35">
        <v>784.51455071125167</v>
      </c>
      <c r="G113" s="24"/>
      <c r="H113" s="1"/>
      <c r="I113" s="1"/>
      <c r="J113" s="31">
        <v>2</v>
      </c>
      <c r="K113" s="35">
        <v>4251.09627660556</v>
      </c>
      <c r="L113" s="36">
        <v>1243.1904898233599</v>
      </c>
      <c r="M113" s="35">
        <v>5494.2867664289197</v>
      </c>
      <c r="N113" s="35">
        <v>798.21883855217789</v>
      </c>
      <c r="O113" s="1"/>
    </row>
    <row r="114" spans="1:15" ht="16.899999999999999" customHeight="1" x14ac:dyDescent="0.25">
      <c r="A114" s="1"/>
      <c r="B114" s="31">
        <v>3</v>
      </c>
      <c r="C114" s="35">
        <v>4211.3488492058495</v>
      </c>
      <c r="D114" s="36">
        <v>1217.2906879520399</v>
      </c>
      <c r="E114" s="35">
        <v>5428.6395371578901</v>
      </c>
      <c r="F114" s="35">
        <v>789.02822645423373</v>
      </c>
      <c r="G114" s="24"/>
      <c r="H114" s="1"/>
      <c r="I114" s="1"/>
      <c r="J114" s="31">
        <v>3</v>
      </c>
      <c r="K114" s="35">
        <v>4284.0227865847601</v>
      </c>
      <c r="L114" s="36">
        <v>1243.1904898233599</v>
      </c>
      <c r="M114" s="35">
        <v>5527.2132764081198</v>
      </c>
      <c r="N114" s="35">
        <v>802.82854994926583</v>
      </c>
      <c r="O114" s="1"/>
    </row>
    <row r="115" spans="1:15" ht="16.899999999999999" customHeight="1" x14ac:dyDescent="0.25">
      <c r="A115" s="1"/>
      <c r="B115" s="31">
        <v>4</v>
      </c>
      <c r="C115" s="35">
        <v>4243.58939022715</v>
      </c>
      <c r="D115" s="36">
        <v>1217.2906879520399</v>
      </c>
      <c r="E115" s="35">
        <v>5460.8800781791897</v>
      </c>
      <c r="F115" s="35">
        <v>793.54190219721579</v>
      </c>
      <c r="G115" s="24"/>
      <c r="H115" s="1"/>
      <c r="I115" s="1"/>
      <c r="J115" s="31">
        <v>4</v>
      </c>
      <c r="K115" s="35">
        <v>4316.9492965639602</v>
      </c>
      <c r="L115" s="36">
        <v>1243.1904898233599</v>
      </c>
      <c r="M115" s="35">
        <v>5560.1397863873199</v>
      </c>
      <c r="N115" s="35">
        <v>807.43826134635378</v>
      </c>
      <c r="O115" s="1"/>
    </row>
    <row r="116" spans="1:15" ht="16.899999999999999" customHeight="1" x14ac:dyDescent="0.25">
      <c r="A116" s="1"/>
      <c r="B116" s="31">
        <v>5</v>
      </c>
      <c r="C116" s="35">
        <v>4275.8299312484496</v>
      </c>
      <c r="D116" s="36">
        <v>1217.2906879520399</v>
      </c>
      <c r="E116" s="35">
        <v>5493.1206192004893</v>
      </c>
      <c r="F116" s="35">
        <v>798.05557794019774</v>
      </c>
      <c r="G116" s="24"/>
      <c r="H116" s="1"/>
      <c r="I116" s="1"/>
      <c r="J116" s="31">
        <v>5</v>
      </c>
      <c r="K116" s="35">
        <v>4349.8758065431603</v>
      </c>
      <c r="L116" s="36">
        <v>1243.1904898233599</v>
      </c>
      <c r="M116" s="35">
        <v>5593.06629636652</v>
      </c>
      <c r="N116" s="35">
        <v>812.04797274344185</v>
      </c>
      <c r="O116" s="1"/>
    </row>
    <row r="117" spans="1:15" ht="16.899999999999999" customHeight="1" x14ac:dyDescent="0.25">
      <c r="A117" s="1"/>
      <c r="B117" s="31">
        <v>6</v>
      </c>
      <c r="C117" s="35">
        <v>4308.0704722697501</v>
      </c>
      <c r="D117" s="36">
        <v>1217.2906879520399</v>
      </c>
      <c r="E117" s="35">
        <v>5525.3611602217898</v>
      </c>
      <c r="F117" s="35">
        <v>802.5692536831798</v>
      </c>
      <c r="G117" s="24"/>
      <c r="H117" s="1"/>
      <c r="I117" s="1"/>
      <c r="J117" s="31">
        <v>6</v>
      </c>
      <c r="K117" s="35">
        <v>4382.8023165223594</v>
      </c>
      <c r="L117" s="36">
        <v>1243.1904898233599</v>
      </c>
      <c r="M117" s="35">
        <v>5625.9928063457191</v>
      </c>
      <c r="N117" s="35">
        <v>816.65768414052991</v>
      </c>
      <c r="O117" s="1"/>
    </row>
    <row r="118" spans="1:15" ht="16.899999999999999" customHeight="1" x14ac:dyDescent="0.25">
      <c r="A118" s="1"/>
      <c r="B118" s="31">
        <v>7</v>
      </c>
      <c r="C118" s="35">
        <v>4340.3110132910506</v>
      </c>
      <c r="D118" s="36">
        <v>1217.2906879520399</v>
      </c>
      <c r="E118" s="35">
        <v>5557.6017012430902</v>
      </c>
      <c r="F118" s="35">
        <v>807.08292942616174</v>
      </c>
      <c r="G118" s="24"/>
      <c r="H118" s="1"/>
      <c r="I118" s="1"/>
      <c r="J118" s="31">
        <v>7</v>
      </c>
      <c r="K118" s="35">
        <v>4415.7288265015604</v>
      </c>
      <c r="L118" s="36">
        <v>1243.1904898233599</v>
      </c>
      <c r="M118" s="35">
        <v>5658.9193163249201</v>
      </c>
      <c r="N118" s="35">
        <v>821.26739553761809</v>
      </c>
      <c r="O118" s="1"/>
    </row>
    <row r="119" spans="1:15" ht="16.899999999999999" customHeight="1" x14ac:dyDescent="0.25">
      <c r="A119" s="1"/>
      <c r="B119" s="31">
        <v>8</v>
      </c>
      <c r="C119" s="35">
        <v>4372.5515543123502</v>
      </c>
      <c r="D119" s="36">
        <v>1217.2906879520399</v>
      </c>
      <c r="E119" s="35">
        <v>5589.8422422643898</v>
      </c>
      <c r="F119" s="35">
        <v>811.59660516914369</v>
      </c>
      <c r="G119" s="24"/>
      <c r="H119" s="1"/>
      <c r="I119" s="1"/>
      <c r="J119" s="31">
        <v>8</v>
      </c>
      <c r="K119" s="35">
        <v>4448.6553364807596</v>
      </c>
      <c r="L119" s="36">
        <v>1243.1904898233599</v>
      </c>
      <c r="M119" s="35">
        <v>5691.8458263041193</v>
      </c>
      <c r="N119" s="35">
        <v>825.87710693470581</v>
      </c>
      <c r="O119" s="1"/>
    </row>
    <row r="120" spans="1:15" ht="16.899999999999999" customHeight="1" x14ac:dyDescent="0.25">
      <c r="A120" s="1"/>
      <c r="B120" s="31">
        <v>9</v>
      </c>
      <c r="C120" s="35">
        <v>4404.7920953336497</v>
      </c>
      <c r="D120" s="36">
        <v>1217.2906879520399</v>
      </c>
      <c r="E120" s="35">
        <v>5622.0827832856894</v>
      </c>
      <c r="F120" s="35">
        <v>816.11028091212575</v>
      </c>
      <c r="G120" s="24"/>
      <c r="H120" s="1"/>
      <c r="I120" s="1"/>
      <c r="J120" s="31">
        <v>9</v>
      </c>
      <c r="K120" s="35">
        <v>4481.5818464599597</v>
      </c>
      <c r="L120" s="36">
        <v>1243.1904898233599</v>
      </c>
      <c r="M120" s="35">
        <v>5724.7723362833194</v>
      </c>
      <c r="N120" s="35">
        <v>830.48681833179398</v>
      </c>
      <c r="O120" s="1"/>
    </row>
    <row r="121" spans="1:15" ht="16.899999999999999" customHeight="1" x14ac:dyDescent="0.25">
      <c r="A121" s="1"/>
      <c r="B121" s="31">
        <v>10</v>
      </c>
      <c r="C121" s="35">
        <v>4437.0326363549502</v>
      </c>
      <c r="D121" s="36">
        <v>1217.2906879520399</v>
      </c>
      <c r="E121" s="35">
        <v>5654.3233243069899</v>
      </c>
      <c r="F121" s="35">
        <v>820.6239566551078</v>
      </c>
      <c r="G121" s="24"/>
      <c r="H121" s="1"/>
      <c r="I121" s="1"/>
      <c r="J121" s="31">
        <v>10</v>
      </c>
      <c r="K121" s="35">
        <v>4514.5083564391598</v>
      </c>
      <c r="L121" s="36">
        <v>1243.1904898233599</v>
      </c>
      <c r="M121" s="35">
        <v>5757.6988462625204</v>
      </c>
      <c r="N121" s="35">
        <v>835.09652972888193</v>
      </c>
      <c r="O121" s="1"/>
    </row>
    <row r="122" spans="1:15" ht="16.899999999999999" customHeight="1" x14ac:dyDescent="0.25">
      <c r="A122" s="1"/>
      <c r="B122" s="31">
        <v>11</v>
      </c>
      <c r="C122" s="35">
        <v>4469.2731773762498</v>
      </c>
      <c r="D122" s="36">
        <v>1217.2906879520399</v>
      </c>
      <c r="E122" s="35">
        <v>5686.5638653282886</v>
      </c>
      <c r="F122" s="35">
        <v>825.13763239808964</v>
      </c>
      <c r="G122" s="24"/>
      <c r="H122" s="1"/>
      <c r="I122" s="1"/>
      <c r="J122" s="31">
        <v>11</v>
      </c>
      <c r="K122" s="35">
        <v>4547.4348664183599</v>
      </c>
      <c r="L122" s="36">
        <v>1243.1904898233599</v>
      </c>
      <c r="M122" s="35">
        <v>5790.6253562417196</v>
      </c>
      <c r="N122" s="35">
        <v>839.70624112597</v>
      </c>
      <c r="O122" s="1"/>
    </row>
    <row r="123" spans="1:15" ht="16.899999999999999" customHeight="1" x14ac:dyDescent="0.25">
      <c r="A123" s="1"/>
      <c r="B123" s="31">
        <v>12</v>
      </c>
      <c r="C123" s="35">
        <v>4501.5137183975503</v>
      </c>
      <c r="D123" s="36">
        <v>1217.2906879520399</v>
      </c>
      <c r="E123" s="35">
        <v>5718.80440634959</v>
      </c>
      <c r="F123" s="35">
        <v>829.65130814107181</v>
      </c>
      <c r="G123" s="24"/>
      <c r="H123" s="1"/>
      <c r="I123" s="1"/>
      <c r="J123" s="31">
        <v>12</v>
      </c>
      <c r="K123" s="35">
        <v>4580.3613763975609</v>
      </c>
      <c r="L123" s="36">
        <v>1243.1904898233599</v>
      </c>
      <c r="M123" s="35">
        <v>5823.5518662209206</v>
      </c>
      <c r="N123" s="35">
        <v>844.31595252305794</v>
      </c>
      <c r="O123" s="1"/>
    </row>
    <row r="124" spans="1:15" ht="16.899999999999999" customHeight="1" x14ac:dyDescent="0.25">
      <c r="A124" s="1"/>
      <c r="B124" s="31">
        <v>13</v>
      </c>
      <c r="C124" s="35">
        <v>4533.7542594188499</v>
      </c>
      <c r="D124" s="36">
        <v>1217.2906879520399</v>
      </c>
      <c r="E124" s="35">
        <v>5751.0449473708904</v>
      </c>
      <c r="F124" s="35">
        <v>834.16498388405375</v>
      </c>
      <c r="G124" s="24"/>
      <c r="H124" s="1"/>
      <c r="I124" s="1"/>
      <c r="J124" s="31">
        <v>13</v>
      </c>
      <c r="K124" s="35">
        <v>4613.2878863767601</v>
      </c>
      <c r="L124" s="36">
        <v>1243.1904898233599</v>
      </c>
      <c r="M124" s="35">
        <v>5856.4783762001198</v>
      </c>
      <c r="N124" s="35">
        <v>848.92566392014589</v>
      </c>
      <c r="O124" s="1"/>
    </row>
    <row r="125" spans="1:15" ht="16.899999999999999" customHeight="1" x14ac:dyDescent="0.25">
      <c r="A125" s="1"/>
      <c r="B125" s="31">
        <v>14</v>
      </c>
      <c r="C125" s="35">
        <v>4565.9948004401513</v>
      </c>
      <c r="D125" s="36">
        <v>1217.2906879520399</v>
      </c>
      <c r="E125" s="35">
        <v>5783.2854883921909</v>
      </c>
      <c r="F125" s="35">
        <v>838.67865962703581</v>
      </c>
      <c r="G125" s="24"/>
      <c r="H125" s="1"/>
      <c r="I125" s="1"/>
      <c r="J125" s="31">
        <v>14</v>
      </c>
      <c r="K125" s="35">
        <v>4646.2143963559611</v>
      </c>
      <c r="L125" s="36">
        <v>1243.1904898233599</v>
      </c>
      <c r="M125" s="35">
        <v>5889.4048861793208</v>
      </c>
      <c r="N125" s="35">
        <v>853.53537531723396</v>
      </c>
      <c r="O125" s="1"/>
    </row>
    <row r="126" spans="1:15" ht="16.899999999999999" customHeight="1" x14ac:dyDescent="0.25">
      <c r="A126" s="1" t="s">
        <v>23</v>
      </c>
      <c r="B126" s="31">
        <v>15</v>
      </c>
      <c r="C126" s="35">
        <v>4598.2353414614508</v>
      </c>
      <c r="D126" s="36">
        <v>1217.2906879520399</v>
      </c>
      <c r="E126" s="35">
        <v>5815.5260294134914</v>
      </c>
      <c r="F126" s="35">
        <v>843.19233537001776</v>
      </c>
      <c r="G126" s="24"/>
      <c r="H126" s="1"/>
      <c r="I126" s="1"/>
      <c r="J126" s="31">
        <v>15</v>
      </c>
      <c r="K126" s="35">
        <v>4679.1409063351603</v>
      </c>
      <c r="L126" s="36">
        <v>1243.1904898233599</v>
      </c>
      <c r="M126" s="35">
        <v>5922.33139615852</v>
      </c>
      <c r="N126" s="35">
        <v>858.14508671432179</v>
      </c>
      <c r="O126" s="1"/>
    </row>
    <row r="127" spans="1:15" x14ac:dyDescent="0.25">
      <c r="A127" s="9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8"/>
    </row>
    <row r="128" spans="1:15" x14ac:dyDescent="0.25">
      <c r="A128" s="79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</row>
    <row r="129" spans="1:15" ht="25.15" customHeight="1" x14ac:dyDescent="0.4">
      <c r="A129" s="1"/>
      <c r="B129" s="2" t="s">
        <v>24</v>
      </c>
      <c r="C129" s="37"/>
      <c r="D129" s="37"/>
      <c r="E129" s="38"/>
      <c r="F129" s="4" t="str">
        <f>$F$5</f>
        <v>מעודכן לינואר 2023</v>
      </c>
      <c r="G129" s="5"/>
      <c r="H129" s="1"/>
      <c r="I129" s="1"/>
      <c r="J129" s="2" t="s">
        <v>25</v>
      </c>
      <c r="K129" s="37"/>
      <c r="L129" s="37"/>
      <c r="M129" s="38"/>
      <c r="N129" s="4" t="str">
        <f>$F$5</f>
        <v>מעודכן לינואר 2023</v>
      </c>
      <c r="O129" s="5"/>
    </row>
    <row r="130" spans="1:15" s="54" customFormat="1" ht="33.6" customHeight="1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51"/>
      <c r="H130" s="52"/>
      <c r="I130" s="53"/>
      <c r="J130" s="49" t="s">
        <v>5</v>
      </c>
      <c r="K130" s="50" t="s">
        <v>6</v>
      </c>
      <c r="L130" s="49" t="s">
        <v>7</v>
      </c>
      <c r="M130" s="49" t="s">
        <v>8</v>
      </c>
      <c r="N130" s="49" t="s">
        <v>9</v>
      </c>
      <c r="O130" s="51"/>
    </row>
    <row r="131" spans="1:15" ht="16.899999999999999" customHeight="1" x14ac:dyDescent="0.25">
      <c r="A131" s="7"/>
      <c r="B131" s="8">
        <v>0</v>
      </c>
      <c r="C131" s="9">
        <v>8232.5876923638389</v>
      </c>
      <c r="D131" s="9">
        <v>2158.585642908864</v>
      </c>
      <c r="E131" s="9">
        <f t="shared" ref="E131:E161" si="8">SUM($C131:$D131)</f>
        <v>10391.173335272702</v>
      </c>
      <c r="F131" s="9">
        <v>1489.419419910879</v>
      </c>
      <c r="G131" s="10"/>
      <c r="H131" s="14"/>
      <c r="I131" s="7"/>
      <c r="J131" s="8">
        <v>0</v>
      </c>
      <c r="K131" s="9">
        <v>6704.1295552134388</v>
      </c>
      <c r="L131" s="9">
        <v>2110.3220600205118</v>
      </c>
      <c r="M131" s="9">
        <f t="shared" ref="M131:M146" si="9">SUM($K131:$L131)</f>
        <v>8814.4516152339511</v>
      </c>
      <c r="N131" s="9">
        <v>1268.678379105454</v>
      </c>
      <c r="O131" s="10"/>
    </row>
    <row r="132" spans="1:15" ht="16.899999999999999" customHeight="1" x14ac:dyDescent="0.25">
      <c r="A132" s="7"/>
      <c r="B132" s="8">
        <v>1</v>
      </c>
      <c r="C132" s="11">
        <v>8299.8722997126388</v>
      </c>
      <c r="D132" s="11">
        <f t="shared" ref="D132:D161" si="10">$D$131</f>
        <v>2158.585642908864</v>
      </c>
      <c r="E132" s="11">
        <f t="shared" si="8"/>
        <v>10458.457942621502</v>
      </c>
      <c r="F132" s="11">
        <v>1498.839264939711</v>
      </c>
      <c r="G132" s="13"/>
      <c r="H132" s="14"/>
      <c r="I132" s="7"/>
      <c r="J132" s="8">
        <v>1</v>
      </c>
      <c r="K132" s="11">
        <v>6760.0807623882401</v>
      </c>
      <c r="L132" s="12">
        <f t="shared" ref="L132:L146" si="11">$L$131</f>
        <v>2110.3220600205118</v>
      </c>
      <c r="M132" s="11">
        <f t="shared" si="9"/>
        <v>8870.4028224087524</v>
      </c>
      <c r="N132" s="11">
        <v>1276.511548109926</v>
      </c>
      <c r="O132" s="13"/>
    </row>
    <row r="133" spans="1:15" ht="16.899999999999999" customHeight="1" x14ac:dyDescent="0.25">
      <c r="A133" s="7"/>
      <c r="B133" s="8">
        <v>2</v>
      </c>
      <c r="C133" s="11">
        <v>8367.1569070614387</v>
      </c>
      <c r="D133" s="11">
        <f t="shared" si="10"/>
        <v>2158.585642908864</v>
      </c>
      <c r="E133" s="11">
        <f t="shared" si="8"/>
        <v>10525.742549970302</v>
      </c>
      <c r="F133" s="11">
        <v>1508.259109968543</v>
      </c>
      <c r="G133" s="13"/>
      <c r="H133" s="14"/>
      <c r="I133" s="7"/>
      <c r="J133" s="8">
        <v>2</v>
      </c>
      <c r="K133" s="11">
        <v>6815.9126706138404</v>
      </c>
      <c r="L133" s="12">
        <f t="shared" si="11"/>
        <v>2110.3220600205118</v>
      </c>
      <c r="M133" s="11">
        <f t="shared" si="9"/>
        <v>8926.2347306343527</v>
      </c>
      <c r="N133" s="11">
        <v>1284.32801526151</v>
      </c>
      <c r="O133" s="13"/>
    </row>
    <row r="134" spans="1:15" ht="16.899999999999999" customHeight="1" x14ac:dyDescent="0.25">
      <c r="A134" s="7"/>
      <c r="B134" s="8">
        <v>3</v>
      </c>
      <c r="C134" s="11">
        <v>8434.3222154610376</v>
      </c>
      <c r="D134" s="11">
        <f t="shared" si="10"/>
        <v>2158.585642908864</v>
      </c>
      <c r="E134" s="11">
        <f t="shared" si="8"/>
        <v>10592.907858369901</v>
      </c>
      <c r="F134" s="11">
        <v>1517.6622531444871</v>
      </c>
      <c r="G134" s="13"/>
      <c r="H134" s="14"/>
      <c r="I134" s="7"/>
      <c r="J134" s="8">
        <v>3</v>
      </c>
      <c r="K134" s="11">
        <v>6871.8638777886381</v>
      </c>
      <c r="L134" s="12">
        <f t="shared" si="11"/>
        <v>2110.3220600205118</v>
      </c>
      <c r="M134" s="11">
        <f t="shared" si="9"/>
        <v>8982.1859378091503</v>
      </c>
      <c r="N134" s="11">
        <v>1292.161184265982</v>
      </c>
      <c r="O134" s="13"/>
    </row>
    <row r="135" spans="1:15" ht="16.899999999999999" customHeight="1" x14ac:dyDescent="0.25">
      <c r="A135" s="7"/>
      <c r="B135" s="8">
        <v>4</v>
      </c>
      <c r="C135" s="11">
        <v>8501.6068228098393</v>
      </c>
      <c r="D135" s="11">
        <f t="shared" si="10"/>
        <v>2158.585642908864</v>
      </c>
      <c r="E135" s="11">
        <f t="shared" si="8"/>
        <v>10660.192465718703</v>
      </c>
      <c r="F135" s="11">
        <v>1527.0820981733191</v>
      </c>
      <c r="G135" s="13"/>
      <c r="H135" s="14"/>
      <c r="I135" s="7"/>
      <c r="J135" s="8">
        <v>4</v>
      </c>
      <c r="K135" s="11">
        <v>6927.8150849634376</v>
      </c>
      <c r="L135" s="12">
        <f t="shared" si="11"/>
        <v>2110.3220600205118</v>
      </c>
      <c r="M135" s="11">
        <f t="shared" si="9"/>
        <v>9038.1371449839498</v>
      </c>
      <c r="N135" s="11">
        <v>1299.994353270454</v>
      </c>
      <c r="O135" s="13"/>
    </row>
    <row r="136" spans="1:15" ht="16.899999999999999" customHeight="1" x14ac:dyDescent="0.25">
      <c r="A136" s="7"/>
      <c r="B136" s="8">
        <v>5</v>
      </c>
      <c r="C136" s="11">
        <v>8568.8914301586392</v>
      </c>
      <c r="D136" s="11">
        <f t="shared" si="10"/>
        <v>2158.585642908864</v>
      </c>
      <c r="E136" s="11">
        <f t="shared" si="8"/>
        <v>10727.477073067503</v>
      </c>
      <c r="F136" s="11">
        <v>1536.5019432021511</v>
      </c>
      <c r="G136" s="13"/>
      <c r="H136" s="14"/>
      <c r="I136" s="7"/>
      <c r="J136" s="8">
        <v>5</v>
      </c>
      <c r="K136" s="11">
        <v>6983.6469931890388</v>
      </c>
      <c r="L136" s="12">
        <f t="shared" si="11"/>
        <v>2110.3220600205118</v>
      </c>
      <c r="M136" s="11">
        <f t="shared" si="9"/>
        <v>9093.9690532095501</v>
      </c>
      <c r="N136" s="11">
        <v>1307.810820422038</v>
      </c>
      <c r="O136" s="13"/>
    </row>
    <row r="137" spans="1:15" ht="16.899999999999999" customHeight="1" x14ac:dyDescent="0.25">
      <c r="A137" s="7"/>
      <c r="B137" s="8">
        <v>6</v>
      </c>
      <c r="C137" s="11">
        <v>8636.1760375074391</v>
      </c>
      <c r="D137" s="11">
        <f t="shared" si="10"/>
        <v>2158.585642908864</v>
      </c>
      <c r="E137" s="11">
        <f t="shared" si="8"/>
        <v>10794.761680416303</v>
      </c>
      <c r="F137" s="11">
        <v>1545.9217882309831</v>
      </c>
      <c r="G137" s="13"/>
      <c r="H137" s="14"/>
      <c r="I137" s="7"/>
      <c r="J137" s="8">
        <v>6</v>
      </c>
      <c r="K137" s="11">
        <v>7039.5982003638392</v>
      </c>
      <c r="L137" s="12">
        <f t="shared" si="11"/>
        <v>2110.3220600205118</v>
      </c>
      <c r="M137" s="11">
        <f t="shared" si="9"/>
        <v>9149.9202603843514</v>
      </c>
      <c r="N137" s="11">
        <v>1315.64398942651</v>
      </c>
      <c r="O137" s="13"/>
    </row>
    <row r="138" spans="1:15" ht="16.899999999999999" customHeight="1" x14ac:dyDescent="0.25">
      <c r="A138" s="7"/>
      <c r="B138" s="8">
        <v>7</v>
      </c>
      <c r="C138" s="11">
        <v>8703.460644856239</v>
      </c>
      <c r="D138" s="11">
        <f t="shared" si="10"/>
        <v>2158.585642908864</v>
      </c>
      <c r="E138" s="11">
        <f t="shared" si="8"/>
        <v>10862.046287765103</v>
      </c>
      <c r="F138" s="11">
        <v>1555.3416332598149</v>
      </c>
      <c r="G138" s="13"/>
      <c r="H138" s="14"/>
      <c r="I138" s="7"/>
      <c r="J138" s="8">
        <v>7</v>
      </c>
      <c r="K138" s="11">
        <v>7095.4301085894404</v>
      </c>
      <c r="L138" s="12">
        <f t="shared" si="11"/>
        <v>2110.3220600205118</v>
      </c>
      <c r="M138" s="11">
        <f t="shared" si="9"/>
        <v>9205.7521686099517</v>
      </c>
      <c r="N138" s="11">
        <v>1323.460456578094</v>
      </c>
      <c r="O138" s="13"/>
    </row>
    <row r="139" spans="1:15" ht="16.899999999999999" customHeight="1" x14ac:dyDescent="0.25">
      <c r="A139" s="7"/>
      <c r="B139" s="8">
        <v>8</v>
      </c>
      <c r="C139" s="11">
        <v>8770.7452522050389</v>
      </c>
      <c r="D139" s="11">
        <f t="shared" si="10"/>
        <v>2158.585642908864</v>
      </c>
      <c r="E139" s="11">
        <f t="shared" si="8"/>
        <v>10929.330895113902</v>
      </c>
      <c r="F139" s="11">
        <v>1564.7614782886469</v>
      </c>
      <c r="G139" s="13"/>
      <c r="H139" s="14"/>
      <c r="I139" s="7"/>
      <c r="J139" s="8">
        <v>8</v>
      </c>
      <c r="K139" s="11">
        <v>7151.381315764238</v>
      </c>
      <c r="L139" s="12">
        <f t="shared" si="11"/>
        <v>2110.3220600205118</v>
      </c>
      <c r="M139" s="11">
        <f t="shared" si="9"/>
        <v>9261.7033757847494</v>
      </c>
      <c r="N139" s="11">
        <v>1331.2936255825659</v>
      </c>
      <c r="O139" s="13"/>
    </row>
    <row r="140" spans="1:15" ht="16.899999999999999" customHeight="1" x14ac:dyDescent="0.25">
      <c r="A140" s="7"/>
      <c r="B140" s="8">
        <v>9</v>
      </c>
      <c r="C140" s="11">
        <v>8838.0298595538388</v>
      </c>
      <c r="D140" s="11">
        <f t="shared" si="10"/>
        <v>2158.585642908864</v>
      </c>
      <c r="E140" s="11">
        <f t="shared" si="8"/>
        <v>10996.615502462702</v>
      </c>
      <c r="F140" s="11">
        <v>1574.1813233174789</v>
      </c>
      <c r="G140" s="13"/>
      <c r="H140" s="14"/>
      <c r="I140" s="7"/>
      <c r="J140" s="8">
        <v>9</v>
      </c>
      <c r="K140" s="11">
        <v>7207.3325229390384</v>
      </c>
      <c r="L140" s="12">
        <f t="shared" si="11"/>
        <v>2110.3220600205118</v>
      </c>
      <c r="M140" s="11">
        <f t="shared" si="9"/>
        <v>9317.6545829595507</v>
      </c>
      <c r="N140" s="11">
        <v>1339.126794587037</v>
      </c>
      <c r="O140" s="13"/>
    </row>
    <row r="141" spans="1:15" ht="16.899999999999999" customHeight="1" x14ac:dyDescent="0.25">
      <c r="A141" s="7"/>
      <c r="B141" s="8">
        <v>10</v>
      </c>
      <c r="C141" s="11">
        <v>8905.3144669026387</v>
      </c>
      <c r="D141" s="11">
        <f t="shared" si="10"/>
        <v>2158.585642908864</v>
      </c>
      <c r="E141" s="11">
        <f t="shared" si="8"/>
        <v>11063.900109811502</v>
      </c>
      <c r="F141" s="11">
        <v>1583.6011683463109</v>
      </c>
      <c r="G141" s="13"/>
      <c r="H141" s="14"/>
      <c r="I141" s="7"/>
      <c r="J141" s="8">
        <v>10</v>
      </c>
      <c r="K141" s="11">
        <v>7263.1644311646387</v>
      </c>
      <c r="L141" s="12">
        <f t="shared" si="11"/>
        <v>2110.3220600205118</v>
      </c>
      <c r="M141" s="11">
        <f t="shared" si="9"/>
        <v>9373.486491185151</v>
      </c>
      <c r="N141" s="11">
        <v>1346.9432617386219</v>
      </c>
      <c r="O141" s="13"/>
    </row>
    <row r="142" spans="1:15" ht="16.899999999999999" customHeight="1" x14ac:dyDescent="0.25">
      <c r="A142" s="7"/>
      <c r="B142" s="8">
        <v>11</v>
      </c>
      <c r="C142" s="11">
        <v>8972.5990742514405</v>
      </c>
      <c r="D142" s="11">
        <f t="shared" si="10"/>
        <v>2158.585642908864</v>
      </c>
      <c r="E142" s="11">
        <f t="shared" si="8"/>
        <v>11131.184717160304</v>
      </c>
      <c r="F142" s="11">
        <v>1593.021013375143</v>
      </c>
      <c r="G142" s="13"/>
      <c r="H142" s="14"/>
      <c r="I142" s="7"/>
      <c r="J142" s="8">
        <v>11</v>
      </c>
      <c r="K142" s="11">
        <v>7319.1156383394391</v>
      </c>
      <c r="L142" s="12">
        <f t="shared" si="11"/>
        <v>2110.3220600205118</v>
      </c>
      <c r="M142" s="11">
        <f t="shared" si="9"/>
        <v>9429.4376983599504</v>
      </c>
      <c r="N142" s="11">
        <v>1354.7764307430939</v>
      </c>
      <c r="O142" s="13"/>
    </row>
    <row r="143" spans="1:15" ht="16.899999999999999" customHeight="1" x14ac:dyDescent="0.25">
      <c r="A143" s="7"/>
      <c r="B143" s="8">
        <v>12</v>
      </c>
      <c r="C143" s="11">
        <v>9039.7643826510393</v>
      </c>
      <c r="D143" s="11">
        <f t="shared" si="10"/>
        <v>2158.585642908864</v>
      </c>
      <c r="E143" s="11">
        <f t="shared" si="8"/>
        <v>11198.350025559903</v>
      </c>
      <c r="F143" s="11">
        <v>1602.424156551087</v>
      </c>
      <c r="G143" s="13"/>
      <c r="H143" s="14"/>
      <c r="I143" s="7"/>
      <c r="J143" s="8">
        <v>12</v>
      </c>
      <c r="K143" s="11">
        <v>7375.0668455142386</v>
      </c>
      <c r="L143" s="12">
        <f t="shared" si="11"/>
        <v>2110.3220600205118</v>
      </c>
      <c r="M143" s="11">
        <f t="shared" si="9"/>
        <v>9485.3889055347499</v>
      </c>
      <c r="N143" s="11">
        <v>1362.6095997475661</v>
      </c>
      <c r="O143" s="13"/>
    </row>
    <row r="144" spans="1:15" ht="16.899999999999999" customHeight="1" x14ac:dyDescent="0.25">
      <c r="A144" s="7"/>
      <c r="B144" s="8">
        <v>13</v>
      </c>
      <c r="C144" s="11">
        <v>9107.0489899998393</v>
      </c>
      <c r="D144" s="11">
        <f t="shared" si="10"/>
        <v>2158.585642908864</v>
      </c>
      <c r="E144" s="11">
        <f t="shared" si="8"/>
        <v>11265.634632908703</v>
      </c>
      <c r="F144" s="11">
        <v>1611.844001579919</v>
      </c>
      <c r="G144" s="13"/>
      <c r="H144" s="14"/>
      <c r="I144" s="7"/>
      <c r="J144" s="8">
        <v>13</v>
      </c>
      <c r="K144" s="11">
        <v>7430.898753739838</v>
      </c>
      <c r="L144" s="12">
        <f t="shared" si="11"/>
        <v>2110.3220600205118</v>
      </c>
      <c r="M144" s="11">
        <f t="shared" si="9"/>
        <v>9541.2208137603502</v>
      </c>
      <c r="N144" s="11">
        <v>1370.4260668991501</v>
      </c>
      <c r="O144" s="13"/>
    </row>
    <row r="145" spans="1:15" ht="16.899999999999999" customHeight="1" x14ac:dyDescent="0.25">
      <c r="A145" s="7"/>
      <c r="B145" s="8">
        <v>14</v>
      </c>
      <c r="C145" s="11">
        <v>9174.3335973486392</v>
      </c>
      <c r="D145" s="11">
        <f t="shared" si="10"/>
        <v>2158.585642908864</v>
      </c>
      <c r="E145" s="11">
        <f t="shared" si="8"/>
        <v>11332.919240257503</v>
      </c>
      <c r="F145" s="11">
        <v>1621.263846608751</v>
      </c>
      <c r="G145" s="13"/>
      <c r="H145" s="14"/>
      <c r="I145" s="7"/>
      <c r="J145" s="8">
        <v>14</v>
      </c>
      <c r="K145" s="11">
        <v>7486.8499609146384</v>
      </c>
      <c r="L145" s="12">
        <f t="shared" si="11"/>
        <v>2110.3220600205118</v>
      </c>
      <c r="M145" s="11">
        <f t="shared" si="9"/>
        <v>9597.1720209351497</v>
      </c>
      <c r="N145" s="11">
        <v>1378.2592359036221</v>
      </c>
      <c r="O145" s="13"/>
    </row>
    <row r="146" spans="1:15" ht="16.899999999999999" customHeight="1" x14ac:dyDescent="0.25">
      <c r="A146" s="7"/>
      <c r="B146" s="8">
        <v>15</v>
      </c>
      <c r="C146" s="11">
        <v>9241.6182046974409</v>
      </c>
      <c r="D146" s="11">
        <f t="shared" si="10"/>
        <v>2158.585642908864</v>
      </c>
      <c r="E146" s="11">
        <f t="shared" si="8"/>
        <v>11400.203847606304</v>
      </c>
      <c r="F146" s="11">
        <v>1630.683691637583</v>
      </c>
      <c r="G146" s="13"/>
      <c r="H146" s="14"/>
      <c r="I146" s="7"/>
      <c r="J146" s="8">
        <v>15</v>
      </c>
      <c r="K146" s="11">
        <v>7542.6818691402386</v>
      </c>
      <c r="L146" s="12">
        <f t="shared" si="11"/>
        <v>2110.3220600205118</v>
      </c>
      <c r="M146" s="11">
        <f t="shared" si="9"/>
        <v>9653.00392916075</v>
      </c>
      <c r="N146" s="11">
        <v>1386.0757030552061</v>
      </c>
      <c r="O146" s="13"/>
    </row>
    <row r="147" spans="1:15" ht="16.899999999999999" customHeight="1" x14ac:dyDescent="0.25">
      <c r="A147" s="7"/>
      <c r="B147" s="8">
        <v>16</v>
      </c>
      <c r="C147" s="11">
        <v>9308.902812046239</v>
      </c>
      <c r="D147" s="11">
        <f t="shared" si="10"/>
        <v>2158.585642908864</v>
      </c>
      <c r="E147" s="11">
        <f t="shared" si="8"/>
        <v>11467.488454955102</v>
      </c>
      <c r="F147" s="11">
        <v>1640.103536666415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99999999999999" customHeight="1" x14ac:dyDescent="0.25">
      <c r="A148" s="7"/>
      <c r="B148" s="8">
        <v>17</v>
      </c>
      <c r="C148" s="11">
        <v>9376.1874193950389</v>
      </c>
      <c r="D148" s="11">
        <f t="shared" si="10"/>
        <v>2158.585642908864</v>
      </c>
      <c r="E148" s="11">
        <f t="shared" si="8"/>
        <v>11534.773062303902</v>
      </c>
      <c r="F148" s="11">
        <v>1649.5233816952471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99999999999999" customHeight="1" x14ac:dyDescent="0.25">
      <c r="A149" s="7"/>
      <c r="B149" s="8">
        <v>18</v>
      </c>
      <c r="C149" s="11">
        <v>9443.4720267438388</v>
      </c>
      <c r="D149" s="11">
        <f t="shared" si="10"/>
        <v>2158.585642908864</v>
      </c>
      <c r="E149" s="11">
        <f t="shared" si="8"/>
        <v>11602.057669652702</v>
      </c>
      <c r="F149" s="11">
        <v>1658.9432267240791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19</v>
      </c>
      <c r="C150" s="11">
        <v>9510.7566340926387</v>
      </c>
      <c r="D150" s="11">
        <f t="shared" si="10"/>
        <v>2158.585642908864</v>
      </c>
      <c r="E150" s="11">
        <f t="shared" si="8"/>
        <v>11669.342277001502</v>
      </c>
      <c r="F150" s="11">
        <v>1668.3630717529111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20</v>
      </c>
      <c r="C151" s="11">
        <v>9578.0412414414386</v>
      </c>
      <c r="D151" s="11">
        <f t="shared" si="10"/>
        <v>2158.585642908864</v>
      </c>
      <c r="E151" s="11">
        <f t="shared" si="8"/>
        <v>11736.626884350302</v>
      </c>
      <c r="F151" s="11">
        <v>1677.7829167817431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21</v>
      </c>
      <c r="C152" s="11">
        <v>9645.2065498410393</v>
      </c>
      <c r="D152" s="11">
        <f t="shared" si="10"/>
        <v>2158.585642908864</v>
      </c>
      <c r="E152" s="11">
        <f t="shared" si="8"/>
        <v>11803.792192749903</v>
      </c>
      <c r="F152" s="11">
        <v>1687.1860599576869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22</v>
      </c>
      <c r="C153" s="11">
        <v>9712.4911571898392</v>
      </c>
      <c r="D153" s="11">
        <f t="shared" si="10"/>
        <v>2158.585642908864</v>
      </c>
      <c r="E153" s="11">
        <f t="shared" si="8"/>
        <v>11871.076800098703</v>
      </c>
      <c r="F153" s="11">
        <v>1696.6059049865189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23</v>
      </c>
      <c r="C154" s="11">
        <v>9779.7757645386391</v>
      </c>
      <c r="D154" s="11">
        <f t="shared" si="10"/>
        <v>2158.585642908864</v>
      </c>
      <c r="E154" s="11">
        <f t="shared" si="8"/>
        <v>11938.361407447503</v>
      </c>
      <c r="F154" s="11">
        <v>1706.0257500153509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24</v>
      </c>
      <c r="C155" s="11">
        <v>9847.0603718874409</v>
      </c>
      <c r="D155" s="11">
        <f t="shared" si="10"/>
        <v>2158.585642908864</v>
      </c>
      <c r="E155" s="11">
        <f t="shared" si="8"/>
        <v>12005.646014796304</v>
      </c>
      <c r="F155" s="11">
        <v>1715.4455950441829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25</v>
      </c>
      <c r="C156" s="11">
        <v>9914.3449792362408</v>
      </c>
      <c r="D156" s="11">
        <f t="shared" si="10"/>
        <v>2158.585642908864</v>
      </c>
      <c r="E156" s="11">
        <f t="shared" si="8"/>
        <v>12072.930622145104</v>
      </c>
      <c r="F156" s="11">
        <v>1724.865440073015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39"/>
      <c r="B157" s="8">
        <v>26</v>
      </c>
      <c r="C157" s="11">
        <v>9981.6295865850389</v>
      </c>
      <c r="D157" s="11">
        <f t="shared" si="10"/>
        <v>2158.585642908864</v>
      </c>
      <c r="E157" s="11">
        <f t="shared" si="8"/>
        <v>12140.215229493902</v>
      </c>
      <c r="F157" s="11">
        <v>1734.285285101847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99999999999999" customHeight="1" x14ac:dyDescent="0.25">
      <c r="A158" s="7"/>
      <c r="B158" s="8">
        <v>27</v>
      </c>
      <c r="C158" s="11">
        <v>10048.914193933841</v>
      </c>
      <c r="D158" s="11">
        <f t="shared" si="10"/>
        <v>2158.585642908864</v>
      </c>
      <c r="E158" s="11">
        <f t="shared" si="8"/>
        <v>12207.499836842704</v>
      </c>
      <c r="F158" s="11">
        <v>1743.705130130679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99999999999999" customHeight="1" x14ac:dyDescent="0.25">
      <c r="A159" s="7"/>
      <c r="B159" s="8">
        <v>28</v>
      </c>
      <c r="C159" s="11">
        <v>10116.19880128264</v>
      </c>
      <c r="D159" s="11">
        <f t="shared" si="10"/>
        <v>2158.585642908864</v>
      </c>
      <c r="E159" s="11">
        <f t="shared" si="8"/>
        <v>12274.784444191504</v>
      </c>
      <c r="F159" s="11">
        <v>1753.1249751595101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29</v>
      </c>
      <c r="C160" s="11">
        <v>10183.483408631429</v>
      </c>
      <c r="D160" s="11">
        <f t="shared" si="10"/>
        <v>2158.585642908864</v>
      </c>
      <c r="E160" s="11">
        <f t="shared" si="8"/>
        <v>12342.069051540293</v>
      </c>
      <c r="F160" s="11">
        <v>1762.5448201883421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42"/>
      <c r="B161" s="8">
        <v>30</v>
      </c>
      <c r="C161" s="11">
        <v>10250.64871703103</v>
      </c>
      <c r="D161" s="11">
        <f t="shared" si="10"/>
        <v>2158.585642908864</v>
      </c>
      <c r="E161" s="11">
        <f t="shared" si="8"/>
        <v>12409.234359939894</v>
      </c>
      <c r="F161" s="11">
        <v>1771.9479633642859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8"/>
    </row>
    <row r="163" spans="1:15" x14ac:dyDescent="0.25">
      <c r="A163" s="84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8"/>
    </row>
    <row r="164" spans="1:15" ht="25.15" customHeight="1" x14ac:dyDescent="0.4">
      <c r="A164" s="1"/>
      <c r="B164" s="2" t="s">
        <v>26</v>
      </c>
      <c r="C164" s="25"/>
      <c r="D164" s="26"/>
      <c r="E164" s="25"/>
      <c r="F164" s="4" t="str">
        <f>$F$5</f>
        <v>מעודכן לינואר 2023</v>
      </c>
      <c r="G164" s="25"/>
      <c r="H164" s="1"/>
      <c r="I164" s="6"/>
      <c r="J164" s="2" t="s">
        <v>27</v>
      </c>
      <c r="K164" s="43"/>
      <c r="L164" s="43"/>
      <c r="M164" s="43"/>
      <c r="N164" s="4" t="str">
        <f>$F$5</f>
        <v>מעודכן לינואר 2023</v>
      </c>
      <c r="O164" s="40"/>
    </row>
    <row r="165" spans="1:15" ht="33.6" customHeight="1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30"/>
      <c r="H165" s="1"/>
      <c r="I165" s="6"/>
      <c r="J165" s="29" t="s">
        <v>28</v>
      </c>
      <c r="K165" s="90" t="s">
        <v>29</v>
      </c>
      <c r="L165" s="91"/>
      <c r="M165" s="92"/>
      <c r="N165" s="44" t="s">
        <v>30</v>
      </c>
      <c r="O165" s="13"/>
    </row>
    <row r="166" spans="1:15" ht="16.899999999999999" customHeight="1" x14ac:dyDescent="0.25">
      <c r="A166" s="1"/>
      <c r="B166" s="31">
        <v>0</v>
      </c>
      <c r="C166" s="9">
        <v>4361.1720610331822</v>
      </c>
      <c r="D166" s="9">
        <v>1217.2906879520399</v>
      </c>
      <c r="E166" s="9">
        <v>5578.4627489852219</v>
      </c>
      <c r="F166" s="9">
        <v>818.99511126491632</v>
      </c>
      <c r="G166" s="34"/>
      <c r="H166" s="1"/>
      <c r="I166" s="6"/>
      <c r="J166" s="45">
        <v>1</v>
      </c>
      <c r="K166" s="96"/>
      <c r="L166" s="91"/>
      <c r="M166" s="92"/>
      <c r="N166" s="11">
        <v>241.64242463784211</v>
      </c>
      <c r="O166" s="13"/>
    </row>
    <row r="167" spans="1:15" ht="16.899999999999999" customHeight="1" x14ac:dyDescent="0.25">
      <c r="A167" s="1"/>
      <c r="B167" s="31">
        <v>1</v>
      </c>
      <c r="C167" s="11">
        <v>4393.4126020544827</v>
      </c>
      <c r="D167" s="11">
        <v>1217.2906879520399</v>
      </c>
      <c r="E167" s="11">
        <v>5610.7032900065224</v>
      </c>
      <c r="F167" s="11">
        <v>823.50878700789838</v>
      </c>
      <c r="G167" s="24"/>
      <c r="H167" s="1"/>
      <c r="I167" s="6"/>
      <c r="J167" s="46" t="s">
        <v>31</v>
      </c>
      <c r="K167" s="96" t="s">
        <v>32</v>
      </c>
      <c r="L167" s="91"/>
      <c r="M167" s="92"/>
      <c r="N167" s="11">
        <v>368.76388499187522</v>
      </c>
      <c r="O167" s="13"/>
    </row>
    <row r="168" spans="1:15" ht="16.899999999999999" customHeight="1" x14ac:dyDescent="0.25">
      <c r="A168" s="1"/>
      <c r="B168" s="31">
        <v>2</v>
      </c>
      <c r="C168" s="11">
        <v>4425.6531430757832</v>
      </c>
      <c r="D168" s="11">
        <v>1217.2906879520399</v>
      </c>
      <c r="E168" s="11">
        <v>5642.9438310278229</v>
      </c>
      <c r="F168" s="11">
        <v>828.02246275088021</v>
      </c>
      <c r="G168" s="24"/>
      <c r="H168" s="1"/>
      <c r="I168" s="6"/>
      <c r="J168" s="46" t="s">
        <v>33</v>
      </c>
      <c r="K168" s="96" t="s">
        <v>34</v>
      </c>
      <c r="L168" s="91"/>
      <c r="M168" s="92"/>
      <c r="N168" s="11">
        <v>477.06435121570013</v>
      </c>
      <c r="O168" s="13"/>
    </row>
    <row r="169" spans="1:15" ht="16.899999999999999" customHeight="1" x14ac:dyDescent="0.25">
      <c r="A169" s="1"/>
      <c r="B169" s="31">
        <v>3</v>
      </c>
      <c r="C169" s="11">
        <v>4457.8936840970828</v>
      </c>
      <c r="D169" s="11">
        <v>1217.2906879520399</v>
      </c>
      <c r="E169" s="11">
        <v>5675.1843720491224</v>
      </c>
      <c r="F169" s="11">
        <v>832.53613849386227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99999999999999" customHeight="1" x14ac:dyDescent="0.25">
      <c r="A170" s="1"/>
      <c r="B170" s="31">
        <v>4</v>
      </c>
      <c r="C170" s="11">
        <v>4490.1342251183833</v>
      </c>
      <c r="D170" s="11">
        <v>1217.2906879520399</v>
      </c>
      <c r="E170" s="11">
        <v>5707.4249130704229</v>
      </c>
      <c r="F170" s="11">
        <v>837.04981423684433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5</v>
      </c>
      <c r="C171" s="11">
        <v>4522.3747661396828</v>
      </c>
      <c r="D171" s="11">
        <v>1217.2906879520399</v>
      </c>
      <c r="E171" s="11">
        <v>5739.6654540917216</v>
      </c>
      <c r="F171" s="11">
        <v>841.56348997982627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6</v>
      </c>
      <c r="C172" s="11">
        <v>4554.6153071609833</v>
      </c>
      <c r="D172" s="11">
        <v>1217.2906879520399</v>
      </c>
      <c r="E172" s="11">
        <v>5771.905995113023</v>
      </c>
      <c r="F172" s="11">
        <v>846.07716572280833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7</v>
      </c>
      <c r="C173" s="11">
        <v>4586.8558481822838</v>
      </c>
      <c r="D173" s="11">
        <v>1217.2906879520399</v>
      </c>
      <c r="E173" s="11">
        <v>5804.1465361343226</v>
      </c>
      <c r="F173" s="11">
        <v>850.59084146579028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99999999999999" customHeight="1" x14ac:dyDescent="0.25">
      <c r="A174" s="1"/>
      <c r="B174" s="31">
        <v>8</v>
      </c>
      <c r="C174" s="11">
        <v>4619.0963892035834</v>
      </c>
      <c r="D174" s="11">
        <v>1217.2906879520399</v>
      </c>
      <c r="E174" s="11">
        <v>5836.387077155623</v>
      </c>
      <c r="F174" s="11">
        <v>855.10451720877222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9</v>
      </c>
      <c r="C175" s="11">
        <v>4651.3369302248839</v>
      </c>
      <c r="D175" s="11">
        <v>1217.2906879520399</v>
      </c>
      <c r="E175" s="11">
        <v>5868.6276181769244</v>
      </c>
      <c r="F175" s="11">
        <v>859.61819295175428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10</v>
      </c>
      <c r="C176" s="11">
        <v>4683.5774712461834</v>
      </c>
      <c r="D176" s="11">
        <v>1217.2906879520399</v>
      </c>
      <c r="E176" s="11">
        <v>5900.8681591982231</v>
      </c>
      <c r="F176" s="11">
        <v>864.13186869473634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11</v>
      </c>
      <c r="C177" s="11">
        <v>4715.818012267483</v>
      </c>
      <c r="D177" s="11">
        <v>1217.2906879520399</v>
      </c>
      <c r="E177" s="11">
        <v>5933.1087002195227</v>
      </c>
      <c r="F177" s="11">
        <v>868.64554443771817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12</v>
      </c>
      <c r="C178" s="11">
        <v>4748.0585532887844</v>
      </c>
      <c r="D178" s="11">
        <v>1217.2906879520399</v>
      </c>
      <c r="E178" s="11">
        <v>5965.3492412408241</v>
      </c>
      <c r="F178" s="11">
        <v>873.15922018070034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13</v>
      </c>
      <c r="C179" s="11">
        <v>4780.299094310084</v>
      </c>
      <c r="D179" s="11">
        <v>1217.2906879520399</v>
      </c>
      <c r="E179" s="11">
        <v>5997.5897822621237</v>
      </c>
      <c r="F179" s="11">
        <v>877.67289592368229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14</v>
      </c>
      <c r="C180" s="11">
        <v>4812.5396353313836</v>
      </c>
      <c r="D180" s="11">
        <v>1217.2906879520399</v>
      </c>
      <c r="E180" s="11">
        <v>6029.8303232834232</v>
      </c>
      <c r="F180" s="11">
        <v>882.18657166666435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15</v>
      </c>
      <c r="C181" s="11">
        <v>4844.7801763526841</v>
      </c>
      <c r="D181" s="11">
        <v>1217.2906879520399</v>
      </c>
      <c r="E181" s="11">
        <v>6062.0708643047237</v>
      </c>
      <c r="F181" s="11">
        <v>886.70024740964629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76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8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82" t="s">
        <v>14</v>
      </c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1:15" x14ac:dyDescent="0.25">
      <c r="A185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</row>
  </sheetData>
  <mergeCells count="30">
    <mergeCell ref="A1:O1"/>
    <mergeCell ref="A79:O79"/>
    <mergeCell ref="A78:O78"/>
    <mergeCell ref="A185:O185"/>
    <mergeCell ref="K166:M166"/>
    <mergeCell ref="A4:O4"/>
    <mergeCell ref="A106:O106"/>
    <mergeCell ref="A184:O184"/>
    <mergeCell ref="K168:M168"/>
    <mergeCell ref="A19:O19"/>
    <mergeCell ref="K167:M167"/>
    <mergeCell ref="A127:O127"/>
    <mergeCell ref="A48:O48"/>
    <mergeCell ref="A77:O77"/>
    <mergeCell ref="A73:O73"/>
    <mergeCell ref="A182:O182"/>
    <mergeCell ref="A2:O2"/>
    <mergeCell ref="A162:O162"/>
    <mergeCell ref="A76:O76"/>
    <mergeCell ref="K165:M165"/>
    <mergeCell ref="A107:O107"/>
    <mergeCell ref="A49:O49"/>
    <mergeCell ref="A74:O74"/>
    <mergeCell ref="A18:O18"/>
    <mergeCell ref="A163:O163"/>
    <mergeCell ref="A183:O183"/>
    <mergeCell ref="A128:O128"/>
    <mergeCell ref="A80:O80"/>
    <mergeCell ref="A75:O75"/>
    <mergeCell ref="A3:O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85"/>
  <sheetViews>
    <sheetView rightToLeft="1" view="pageBreakPreview" topLeftCell="F22" zoomScaleNormal="100" zoomScaleSheetLayoutView="100" workbookViewId="0">
      <selection activeCell="T39" sqref="T39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6" width="14.140625" customWidth="1"/>
    <col min="7" max="7" width="5.7109375" customWidth="1"/>
    <col min="8" max="8" width="4.42578125" customWidth="1"/>
    <col min="9" max="9" width="9.85546875" customWidth="1"/>
    <col min="10" max="11" width="15.7109375" customWidth="1"/>
    <col min="12" max="12" width="21.7109375" customWidth="1"/>
    <col min="13" max="13" width="19.85546875" customWidth="1"/>
    <col min="14" max="14" width="14.140625" customWidth="1"/>
    <col min="15" max="15" width="12" customWidth="1"/>
    <col min="16" max="16" width="12.85546875" bestFit="1" customWidth="1"/>
    <col min="17" max="17" width="9.140625" bestFit="1" customWidth="1"/>
    <col min="18" max="18" width="10.5703125" bestFit="1" customWidth="1"/>
  </cols>
  <sheetData>
    <row r="1" spans="1:15" ht="34.15" customHeight="1" x14ac:dyDescent="0.5">
      <c r="A1" s="95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8.75" customHeight="1" x14ac:dyDescent="0.3">
      <c r="A2" s="85" t="s">
        <v>117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x14ac:dyDescent="0.25">
      <c r="A3" s="8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</row>
    <row r="4" spans="1:15" x14ac:dyDescent="0.25">
      <c r="A4" s="8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</row>
    <row r="5" spans="1:15" ht="18.75" customHeight="1" x14ac:dyDescent="0.4">
      <c r="A5" s="14"/>
      <c r="B5" s="2" t="s">
        <v>2</v>
      </c>
      <c r="C5" s="3"/>
      <c r="D5" s="3"/>
      <c r="E5" s="4"/>
      <c r="F5" s="4" t="s">
        <v>118</v>
      </c>
      <c r="G5" s="5"/>
      <c r="H5" s="1"/>
      <c r="I5" s="1"/>
      <c r="J5" s="2" t="s">
        <v>4</v>
      </c>
      <c r="K5" s="3"/>
      <c r="L5" s="3"/>
      <c r="M5" s="4"/>
      <c r="N5" s="4" t="str">
        <f>$F$5</f>
        <v>מעודכן לספטמבר 2023</v>
      </c>
      <c r="O5" s="14"/>
    </row>
    <row r="6" spans="1:15" ht="33.6" customHeight="1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51"/>
      <c r="H6" s="52"/>
      <c r="I6" s="53"/>
      <c r="J6" s="49" t="s">
        <v>5</v>
      </c>
      <c r="K6" s="50" t="s">
        <v>6</v>
      </c>
      <c r="L6" s="49" t="s">
        <v>7</v>
      </c>
      <c r="M6" s="49" t="s">
        <v>8</v>
      </c>
      <c r="N6" s="49" t="s">
        <v>9</v>
      </c>
      <c r="O6" s="14"/>
    </row>
    <row r="7" spans="1:15" ht="18.75" customHeight="1" x14ac:dyDescent="0.25">
      <c r="A7" s="14"/>
      <c r="B7" s="8">
        <v>0</v>
      </c>
      <c r="C7" s="9">
        <v>7498.357100036942</v>
      </c>
      <c r="D7" s="9">
        <v>2366.7288578375069</v>
      </c>
      <c r="E7" s="9">
        <v>9865.0859578744494</v>
      </c>
      <c r="F7" s="9">
        <v>1381.112034102423</v>
      </c>
      <c r="G7" s="10"/>
      <c r="H7" s="14"/>
      <c r="I7" s="15"/>
      <c r="J7" s="8">
        <v>0</v>
      </c>
      <c r="K7" s="9">
        <v>6358.0679188460426</v>
      </c>
      <c r="L7" s="9">
        <v>2331.9058763226649</v>
      </c>
      <c r="M7" s="9">
        <v>8689.9737951687075</v>
      </c>
      <c r="N7" s="9">
        <v>1216.5963313236191</v>
      </c>
      <c r="O7" s="14"/>
    </row>
    <row r="8" spans="1:15" ht="18.75" customHeight="1" x14ac:dyDescent="0.25">
      <c r="A8" s="14"/>
      <c r="B8" s="8">
        <v>1</v>
      </c>
      <c r="C8" s="11">
        <v>7572.7065911573663</v>
      </c>
      <c r="D8" s="12">
        <v>2366.7288578375069</v>
      </c>
      <c r="E8" s="12">
        <v>9939.4354489948746</v>
      </c>
      <c r="F8" s="11">
        <v>1391.520962859282</v>
      </c>
      <c r="G8" s="10"/>
      <c r="H8" s="16"/>
      <c r="I8" s="15"/>
      <c r="J8" s="8">
        <v>1</v>
      </c>
      <c r="K8" s="11">
        <v>6419.8940027741983</v>
      </c>
      <c r="L8" s="12">
        <v>2331.9058763226649</v>
      </c>
      <c r="M8" s="12">
        <v>8751.7998790968632</v>
      </c>
      <c r="N8" s="11">
        <v>1225.251983073561</v>
      </c>
      <c r="O8" s="14"/>
    </row>
    <row r="9" spans="1:15" ht="18.75" customHeight="1" x14ac:dyDescent="0.25">
      <c r="A9" s="14"/>
      <c r="B9" s="8">
        <v>2</v>
      </c>
      <c r="C9" s="11">
        <v>7646.9242569389244</v>
      </c>
      <c r="D9" s="12">
        <v>2366.7288578375069</v>
      </c>
      <c r="E9" s="12">
        <v>10013.653114776431</v>
      </c>
      <c r="F9" s="11">
        <v>1401.9114360687011</v>
      </c>
      <c r="G9" s="13"/>
      <c r="H9" s="14"/>
      <c r="I9" s="7"/>
      <c r="J9" s="8">
        <v>2</v>
      </c>
      <c r="K9" s="11">
        <v>6481.5882613634858</v>
      </c>
      <c r="L9" s="12">
        <v>2331.9058763226649</v>
      </c>
      <c r="M9" s="12">
        <v>8813.4941376861498</v>
      </c>
      <c r="N9" s="11">
        <v>1233.889179276061</v>
      </c>
      <c r="O9" s="14"/>
    </row>
    <row r="10" spans="1:15" ht="18.75" customHeight="1" x14ac:dyDescent="0.25">
      <c r="A10" s="14"/>
      <c r="B10" s="8">
        <v>3</v>
      </c>
      <c r="C10" s="11">
        <v>7721.2737480593487</v>
      </c>
      <c r="D10" s="12">
        <v>2366.7288578375069</v>
      </c>
      <c r="E10" s="12">
        <v>10088.00260589686</v>
      </c>
      <c r="F10" s="11">
        <v>1412.3203648255601</v>
      </c>
      <c r="G10" s="13"/>
      <c r="H10" s="14"/>
      <c r="I10" s="7"/>
      <c r="J10" s="8">
        <v>3</v>
      </c>
      <c r="K10" s="11">
        <v>6543.4143452916378</v>
      </c>
      <c r="L10" s="12">
        <v>2331.9058763226649</v>
      </c>
      <c r="M10" s="12">
        <v>8875.3202216143036</v>
      </c>
      <c r="N10" s="11">
        <v>1242.5448310260031</v>
      </c>
      <c r="O10" s="14"/>
    </row>
    <row r="11" spans="1:15" ht="18.75" customHeight="1" x14ac:dyDescent="0.25">
      <c r="A11" s="14"/>
      <c r="B11" s="8">
        <v>4</v>
      </c>
      <c r="C11" s="11">
        <v>7795.623239179773</v>
      </c>
      <c r="D11" s="12">
        <v>2366.7288578375069</v>
      </c>
      <c r="E11" s="12">
        <v>10162.352097017279</v>
      </c>
      <c r="F11" s="11">
        <v>1422.72929358242</v>
      </c>
      <c r="G11" s="13"/>
      <c r="H11" s="14"/>
      <c r="I11" s="7"/>
      <c r="J11" s="8">
        <v>4</v>
      </c>
      <c r="K11" s="11">
        <v>6605.2404292197934</v>
      </c>
      <c r="L11" s="12">
        <v>2331.9058763226649</v>
      </c>
      <c r="M11" s="12">
        <v>8937.1463055424574</v>
      </c>
      <c r="N11" s="11">
        <v>1251.200482775944</v>
      </c>
      <c r="O11" s="14"/>
    </row>
    <row r="12" spans="1:15" ht="18.75" customHeight="1" x14ac:dyDescent="0.25">
      <c r="A12" s="14"/>
      <c r="B12" s="8">
        <v>5</v>
      </c>
      <c r="C12" s="11">
        <v>7869.9727303001964</v>
      </c>
      <c r="D12" s="12">
        <v>2366.7288578375069</v>
      </c>
      <c r="E12" s="12">
        <v>10236.701588137699</v>
      </c>
      <c r="F12" s="11">
        <v>1433.1382223392791</v>
      </c>
      <c r="G12" s="13"/>
      <c r="H12" s="14"/>
      <c r="I12" s="7"/>
      <c r="J12" s="8">
        <v>5</v>
      </c>
      <c r="K12" s="11">
        <v>6666.934687809081</v>
      </c>
      <c r="L12" s="12">
        <v>2331.9058763226649</v>
      </c>
      <c r="M12" s="12">
        <v>8998.8405641317459</v>
      </c>
      <c r="N12" s="11">
        <v>1259.837678978445</v>
      </c>
      <c r="O12" s="14"/>
    </row>
    <row r="13" spans="1:15" ht="18.75" customHeight="1" x14ac:dyDescent="0.25">
      <c r="A13" s="14"/>
      <c r="B13" s="8">
        <v>6</v>
      </c>
      <c r="C13" s="11">
        <v>7944.3222214206189</v>
      </c>
      <c r="D13" s="12">
        <v>2366.7288578375069</v>
      </c>
      <c r="E13" s="12">
        <v>10311.05107925813</v>
      </c>
      <c r="F13" s="11">
        <v>1443.5471510961379</v>
      </c>
      <c r="G13" s="13"/>
      <c r="H13" s="14"/>
      <c r="I13" s="7"/>
      <c r="J13" s="8">
        <v>6</v>
      </c>
      <c r="K13" s="11">
        <v>6728.7607717372357</v>
      </c>
      <c r="L13" s="12">
        <v>2331.9058763226649</v>
      </c>
      <c r="M13" s="12">
        <v>9060.6666480599015</v>
      </c>
      <c r="N13" s="11">
        <v>1268.4933307283859</v>
      </c>
      <c r="O13" s="14"/>
    </row>
    <row r="14" spans="1:15" ht="18.75" customHeight="1" x14ac:dyDescent="0.25">
      <c r="A14" s="14"/>
      <c r="B14" s="8">
        <v>7</v>
      </c>
      <c r="C14" s="11">
        <v>8018.6717125410441</v>
      </c>
      <c r="D14" s="12">
        <v>2366.7288578375069</v>
      </c>
      <c r="E14" s="12">
        <v>10385.40057037855</v>
      </c>
      <c r="F14" s="11">
        <v>1453.9560798529969</v>
      </c>
      <c r="G14" s="13"/>
      <c r="H14" s="14"/>
      <c r="I14" s="7"/>
      <c r="J14" s="8">
        <v>7</v>
      </c>
      <c r="K14" s="11">
        <v>6790.4550303265241</v>
      </c>
      <c r="L14" s="12">
        <v>2331.9058763226649</v>
      </c>
      <c r="M14" s="12">
        <v>9122.3609066491881</v>
      </c>
      <c r="N14" s="11">
        <v>1277.1305269308859</v>
      </c>
      <c r="O14" s="14"/>
    </row>
    <row r="15" spans="1:15" ht="18.75" customHeight="1" x14ac:dyDescent="0.25">
      <c r="A15" s="14"/>
      <c r="B15" s="8">
        <v>8</v>
      </c>
      <c r="C15" s="11">
        <v>8093.0212036614666</v>
      </c>
      <c r="D15" s="12">
        <v>2366.7288578375069</v>
      </c>
      <c r="E15" s="12">
        <v>10459.750061498969</v>
      </c>
      <c r="F15" s="11">
        <v>1464.365008609856</v>
      </c>
      <c r="G15" s="13"/>
      <c r="H15" s="14"/>
      <c r="I15" s="7"/>
      <c r="J15" s="8">
        <v>8</v>
      </c>
      <c r="K15" s="11">
        <v>6852.2811142546761</v>
      </c>
      <c r="L15" s="12">
        <v>2331.9058763226649</v>
      </c>
      <c r="M15" s="12">
        <v>9184.1869905773419</v>
      </c>
      <c r="N15" s="11">
        <v>1285.786178680828</v>
      </c>
      <c r="O15" s="14"/>
    </row>
    <row r="16" spans="1:15" ht="18.75" customHeight="1" x14ac:dyDescent="0.25">
      <c r="A16" s="14"/>
      <c r="B16" s="8">
        <v>9</v>
      </c>
      <c r="C16" s="11">
        <v>8167.3706947818928</v>
      </c>
      <c r="D16" s="12">
        <v>2366.7288578375069</v>
      </c>
      <c r="E16" s="12">
        <v>10534.0995526194</v>
      </c>
      <c r="F16" s="11">
        <v>1474.7739373667159</v>
      </c>
      <c r="G16" s="13"/>
      <c r="H16" s="14"/>
      <c r="I16" s="7"/>
      <c r="J16" s="8">
        <v>9</v>
      </c>
      <c r="K16" s="11">
        <v>6914.10719818283</v>
      </c>
      <c r="L16" s="12">
        <v>2331.9058763226649</v>
      </c>
      <c r="M16" s="12">
        <v>9246.0130745054958</v>
      </c>
      <c r="N16" s="11">
        <v>1294.441830430769</v>
      </c>
      <c r="O16" s="14"/>
    </row>
    <row r="17" spans="1:15" ht="18.75" customHeight="1" x14ac:dyDescent="0.25">
      <c r="A17" s="14"/>
      <c r="B17" s="8">
        <v>10</v>
      </c>
      <c r="C17" s="11">
        <v>8241.7201859023171</v>
      </c>
      <c r="D17" s="12">
        <v>2366.7288578375069</v>
      </c>
      <c r="E17" s="12">
        <v>10608.44904373982</v>
      </c>
      <c r="F17" s="11">
        <v>1485.182866123575</v>
      </c>
      <c r="G17" s="13"/>
      <c r="H17" s="14"/>
      <c r="I17" s="7"/>
      <c r="J17" s="8">
        <v>10</v>
      </c>
      <c r="K17" s="11">
        <v>6975.8014567721184</v>
      </c>
      <c r="L17" s="12">
        <v>2331.9058763226649</v>
      </c>
      <c r="M17" s="12">
        <v>9307.7073330947824</v>
      </c>
      <c r="N17" s="11">
        <v>1303.0790266332699</v>
      </c>
      <c r="O17" s="14"/>
    </row>
    <row r="18" spans="1:15" x14ac:dyDescent="0.25">
      <c r="A18" s="94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</row>
    <row r="19" spans="1:15" x14ac:dyDescent="0.2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8"/>
    </row>
    <row r="20" spans="1:15" ht="25.15" customHeight="1" x14ac:dyDescent="0.4">
      <c r="A20" s="1"/>
      <c r="B20" s="2" t="s">
        <v>10</v>
      </c>
      <c r="C20" s="3"/>
      <c r="D20" s="3"/>
      <c r="E20" s="4"/>
      <c r="F20" s="4" t="str">
        <f>$F$5</f>
        <v>מעודכן לספטמבר 2023</v>
      </c>
      <c r="G20" s="5"/>
      <c r="H20" s="1"/>
      <c r="I20" s="1"/>
      <c r="J20" s="2" t="s">
        <v>11</v>
      </c>
      <c r="K20" s="3"/>
      <c r="L20" s="3"/>
      <c r="M20" s="4"/>
      <c r="N20" s="4" t="str">
        <f>$F$5</f>
        <v>מעודכן לספטמבר 2023</v>
      </c>
      <c r="O20" s="5"/>
    </row>
    <row r="21" spans="1:15" s="54" customFormat="1" ht="33.6" customHeight="1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51"/>
      <c r="H21" s="52"/>
      <c r="I21" s="53"/>
      <c r="J21" s="49" t="s">
        <v>5</v>
      </c>
      <c r="K21" s="50" t="s">
        <v>6</v>
      </c>
      <c r="L21" s="49" t="s">
        <v>7</v>
      </c>
      <c r="M21" s="49" t="s">
        <v>8</v>
      </c>
      <c r="N21" s="49" t="s">
        <v>9</v>
      </c>
      <c r="O21" s="51"/>
    </row>
    <row r="22" spans="1:15" ht="16.899999999999999" customHeight="1" x14ac:dyDescent="0.25">
      <c r="A22" s="7"/>
      <c r="B22" s="8">
        <v>0</v>
      </c>
      <c r="C22" s="9">
        <v>7963.4665893726869</v>
      </c>
      <c r="D22" s="9">
        <v>2158.585642908864</v>
      </c>
      <c r="E22" s="9">
        <f t="shared" ref="E22:E47" si="0">SUM($C22:$D22)</f>
        <v>10122.05223228155</v>
      </c>
      <c r="F22" s="9">
        <v>1441.927460559499</v>
      </c>
      <c r="G22" s="10"/>
      <c r="H22" s="14"/>
      <c r="I22" s="15"/>
      <c r="J22" s="8">
        <v>0</v>
      </c>
      <c r="K22" s="9">
        <v>7466.9443628022864</v>
      </c>
      <c r="L22" s="9">
        <v>2141.8360704411839</v>
      </c>
      <c r="M22" s="9">
        <f t="shared" ref="M22:M47" si="1">SUM($K22:$L22)</f>
        <v>9608.7804332434698</v>
      </c>
      <c r="N22" s="9">
        <v>1370.069408694168</v>
      </c>
      <c r="O22" s="10"/>
    </row>
    <row r="23" spans="1:15" ht="16.899999999999999" customHeight="1" x14ac:dyDescent="0.25">
      <c r="A23" s="7"/>
      <c r="B23" s="8">
        <v>1</v>
      </c>
      <c r="C23" s="11">
        <v>8030.7511967214859</v>
      </c>
      <c r="D23" s="12">
        <f t="shared" ref="D23:D47" si="2">$D$22</f>
        <v>2158.585642908864</v>
      </c>
      <c r="E23" s="12">
        <f t="shared" si="0"/>
        <v>10189.33683963035</v>
      </c>
      <c r="F23" s="11">
        <v>1451.347305588331</v>
      </c>
      <c r="G23" s="10"/>
      <c r="H23" s="16"/>
      <c r="I23" s="15"/>
      <c r="J23" s="8">
        <v>1</v>
      </c>
      <c r="K23" s="11">
        <v>7534.2289701510863</v>
      </c>
      <c r="L23" s="12">
        <f t="shared" ref="L23:L47" si="3">$L$22</f>
        <v>2141.8360704411839</v>
      </c>
      <c r="M23" s="12">
        <f t="shared" si="1"/>
        <v>9676.0650405922697</v>
      </c>
      <c r="N23" s="11">
        <v>1379.489253723</v>
      </c>
      <c r="O23" s="13"/>
    </row>
    <row r="24" spans="1:15" ht="16.899999999999999" customHeight="1" x14ac:dyDescent="0.25">
      <c r="A24" s="7"/>
      <c r="B24" s="8">
        <v>2</v>
      </c>
      <c r="C24" s="11">
        <v>8098.0358040702868</v>
      </c>
      <c r="D24" s="12">
        <f t="shared" si="2"/>
        <v>2158.585642908864</v>
      </c>
      <c r="E24" s="12">
        <f t="shared" si="0"/>
        <v>10256.62144697915</v>
      </c>
      <c r="F24" s="11">
        <v>1460.767150617163</v>
      </c>
      <c r="G24" s="13"/>
      <c r="H24" s="14"/>
      <c r="I24" s="7"/>
      <c r="J24" s="8">
        <v>2</v>
      </c>
      <c r="K24" s="11">
        <v>7601.394278550687</v>
      </c>
      <c r="L24" s="12">
        <f t="shared" si="3"/>
        <v>2141.8360704411839</v>
      </c>
      <c r="M24" s="12">
        <f t="shared" si="1"/>
        <v>9743.2303489918704</v>
      </c>
      <c r="N24" s="11">
        <v>1388.8923968989441</v>
      </c>
      <c r="O24" s="13"/>
    </row>
    <row r="25" spans="1:15" ht="16.899999999999999" customHeight="1" x14ac:dyDescent="0.25">
      <c r="A25" s="7"/>
      <c r="B25" s="8">
        <v>3</v>
      </c>
      <c r="C25" s="11">
        <v>8165.2011124698856</v>
      </c>
      <c r="D25" s="12">
        <f t="shared" si="2"/>
        <v>2158.585642908864</v>
      </c>
      <c r="E25" s="12">
        <f t="shared" si="0"/>
        <v>10323.786755378749</v>
      </c>
      <c r="F25" s="11">
        <v>1470.170293793107</v>
      </c>
      <c r="G25" s="13"/>
      <c r="H25" s="14"/>
      <c r="I25" s="7"/>
      <c r="J25" s="8">
        <v>3</v>
      </c>
      <c r="K25" s="11">
        <v>7668.6788858994869</v>
      </c>
      <c r="L25" s="12">
        <f t="shared" si="3"/>
        <v>2141.8360704411839</v>
      </c>
      <c r="M25" s="12">
        <f t="shared" si="1"/>
        <v>9810.5149563406703</v>
      </c>
      <c r="N25" s="11">
        <v>1398.3122419277761</v>
      </c>
      <c r="O25" s="13"/>
    </row>
    <row r="26" spans="1:15" ht="16.899999999999999" customHeight="1" x14ac:dyDescent="0.25">
      <c r="A26" s="7"/>
      <c r="B26" s="8">
        <v>4</v>
      </c>
      <c r="C26" s="11">
        <v>8232.4857198186855</v>
      </c>
      <c r="D26" s="12">
        <f t="shared" si="2"/>
        <v>2158.585642908864</v>
      </c>
      <c r="E26" s="12">
        <f t="shared" si="0"/>
        <v>10391.071362727549</v>
      </c>
      <c r="F26" s="11">
        <v>1479.590138821939</v>
      </c>
      <c r="G26" s="13"/>
      <c r="H26" s="14"/>
      <c r="I26" s="7"/>
      <c r="J26" s="8">
        <v>4</v>
      </c>
      <c r="K26" s="11">
        <v>7735.9634932482877</v>
      </c>
      <c r="L26" s="12">
        <f t="shared" si="3"/>
        <v>2141.8360704411839</v>
      </c>
      <c r="M26" s="12">
        <f t="shared" si="1"/>
        <v>9877.7995636894721</v>
      </c>
      <c r="N26" s="11">
        <v>1407.7320869566081</v>
      </c>
      <c r="O26" s="13"/>
    </row>
    <row r="27" spans="1:15" ht="16.899999999999999" customHeight="1" x14ac:dyDescent="0.25">
      <c r="A27" s="7"/>
      <c r="B27" s="8">
        <v>5</v>
      </c>
      <c r="C27" s="11">
        <v>8299.7703271674854</v>
      </c>
      <c r="D27" s="12">
        <f t="shared" si="2"/>
        <v>2158.585642908864</v>
      </c>
      <c r="E27" s="12">
        <f t="shared" si="0"/>
        <v>10458.355970076349</v>
      </c>
      <c r="F27" s="11">
        <v>1489.0099838507711</v>
      </c>
      <c r="G27" s="13"/>
      <c r="H27" s="14"/>
      <c r="I27" s="7"/>
      <c r="J27" s="8">
        <v>5</v>
      </c>
      <c r="K27" s="11">
        <v>7803.2481005970867</v>
      </c>
      <c r="L27" s="12">
        <f t="shared" si="3"/>
        <v>2141.8360704411839</v>
      </c>
      <c r="M27" s="12">
        <f t="shared" si="1"/>
        <v>9945.0841710382701</v>
      </c>
      <c r="N27" s="11">
        <v>1417.1519319854399</v>
      </c>
      <c r="O27" s="13"/>
    </row>
    <row r="28" spans="1:15" ht="16.899999999999999" customHeight="1" x14ac:dyDescent="0.25">
      <c r="A28" s="7"/>
      <c r="B28" s="8">
        <v>6</v>
      </c>
      <c r="C28" s="11">
        <v>8367.0549345162872</v>
      </c>
      <c r="D28" s="12">
        <f t="shared" si="2"/>
        <v>2158.585642908864</v>
      </c>
      <c r="E28" s="12">
        <f t="shared" si="0"/>
        <v>10525.640577425151</v>
      </c>
      <c r="F28" s="11">
        <v>1498.4298288796031</v>
      </c>
      <c r="G28" s="13"/>
      <c r="H28" s="14"/>
      <c r="I28" s="7"/>
      <c r="J28" s="8">
        <v>6</v>
      </c>
      <c r="K28" s="11">
        <v>7870.5327079458857</v>
      </c>
      <c r="L28" s="12">
        <f t="shared" si="3"/>
        <v>2141.8360704411839</v>
      </c>
      <c r="M28" s="12">
        <f t="shared" si="1"/>
        <v>10012.36877838707</v>
      </c>
      <c r="N28" s="11">
        <v>1426.5717770142719</v>
      </c>
      <c r="O28" s="13"/>
    </row>
    <row r="29" spans="1:15" ht="16.899999999999999" customHeight="1" x14ac:dyDescent="0.25">
      <c r="A29" s="7"/>
      <c r="B29" s="8">
        <v>7</v>
      </c>
      <c r="C29" s="11">
        <v>8434.3395418650853</v>
      </c>
      <c r="D29" s="12">
        <f t="shared" si="2"/>
        <v>2158.585642908864</v>
      </c>
      <c r="E29" s="12">
        <f t="shared" si="0"/>
        <v>10592.925184773949</v>
      </c>
      <c r="F29" s="11">
        <v>1507.8496739084351</v>
      </c>
      <c r="G29" s="13"/>
      <c r="H29" s="14"/>
      <c r="I29" s="7"/>
      <c r="J29" s="8">
        <v>7</v>
      </c>
      <c r="K29" s="11">
        <v>7937.8173152946874</v>
      </c>
      <c r="L29" s="12">
        <f t="shared" si="3"/>
        <v>2141.8360704411839</v>
      </c>
      <c r="M29" s="12">
        <f t="shared" si="1"/>
        <v>10079.653385735872</v>
      </c>
      <c r="N29" s="11">
        <v>1435.9916220431039</v>
      </c>
      <c r="O29" s="13"/>
    </row>
    <row r="30" spans="1:15" ht="16.899999999999999" customHeight="1" x14ac:dyDescent="0.25">
      <c r="A30" s="7"/>
      <c r="B30" s="8">
        <v>8</v>
      </c>
      <c r="C30" s="11">
        <v>8501.6241492138852</v>
      </c>
      <c r="D30" s="12">
        <f t="shared" si="2"/>
        <v>2158.585642908864</v>
      </c>
      <c r="E30" s="12">
        <f t="shared" si="0"/>
        <v>10660.209792122749</v>
      </c>
      <c r="F30" s="11">
        <v>1517.2695189372671</v>
      </c>
      <c r="G30" s="13"/>
      <c r="H30" s="14"/>
      <c r="I30" s="7"/>
      <c r="J30" s="8">
        <v>8</v>
      </c>
      <c r="K30" s="11">
        <v>8005.1019226434864</v>
      </c>
      <c r="L30" s="12">
        <f t="shared" si="3"/>
        <v>2141.8360704411839</v>
      </c>
      <c r="M30" s="12">
        <f t="shared" si="1"/>
        <v>10146.93799308467</v>
      </c>
      <c r="N30" s="11">
        <v>1445.4114670719359</v>
      </c>
      <c r="O30" s="13"/>
    </row>
    <row r="31" spans="1:15" ht="16.899999999999999" customHeight="1" x14ac:dyDescent="0.25">
      <c r="A31" s="7"/>
      <c r="B31" s="8">
        <v>9</v>
      </c>
      <c r="C31" s="11">
        <v>8568.9087565626869</v>
      </c>
      <c r="D31" s="12">
        <f t="shared" si="2"/>
        <v>2158.585642908864</v>
      </c>
      <c r="E31" s="12">
        <f t="shared" si="0"/>
        <v>10727.49439947155</v>
      </c>
      <c r="F31" s="11">
        <v>1526.6893639660991</v>
      </c>
      <c r="G31" s="13"/>
      <c r="H31" s="14"/>
      <c r="I31" s="7"/>
      <c r="J31" s="8">
        <v>9</v>
      </c>
      <c r="K31" s="11">
        <v>8072.3865299922873</v>
      </c>
      <c r="L31" s="12">
        <f t="shared" si="3"/>
        <v>2141.8360704411839</v>
      </c>
      <c r="M31" s="12">
        <f t="shared" si="1"/>
        <v>10214.222600433472</v>
      </c>
      <c r="N31" s="11">
        <v>1454.8313121007679</v>
      </c>
      <c r="O31" s="13"/>
    </row>
    <row r="32" spans="1:15" ht="16.899999999999999" customHeight="1" x14ac:dyDescent="0.25">
      <c r="A32" s="7"/>
      <c r="B32" s="8">
        <v>10</v>
      </c>
      <c r="C32" s="11">
        <v>8636.193363911485</v>
      </c>
      <c r="D32" s="12">
        <f t="shared" si="2"/>
        <v>2158.585642908864</v>
      </c>
      <c r="E32" s="12">
        <f t="shared" si="0"/>
        <v>10794.779006820349</v>
      </c>
      <c r="F32" s="11">
        <v>1536.1092089949309</v>
      </c>
      <c r="G32" s="13"/>
      <c r="H32" s="14"/>
      <c r="I32" s="7"/>
      <c r="J32" s="8">
        <v>10</v>
      </c>
      <c r="K32" s="11">
        <v>8139.6711373410872</v>
      </c>
      <c r="L32" s="12">
        <f t="shared" si="3"/>
        <v>2141.8360704411839</v>
      </c>
      <c r="M32" s="12">
        <f t="shared" si="1"/>
        <v>10281.507207782272</v>
      </c>
      <c r="N32" s="11">
        <v>1464.2511571296</v>
      </c>
      <c r="O32" s="13"/>
    </row>
    <row r="33" spans="1:15" ht="16.899999999999999" customHeight="1" x14ac:dyDescent="0.25">
      <c r="A33" s="7"/>
      <c r="B33" s="8">
        <v>11</v>
      </c>
      <c r="C33" s="11">
        <v>8703.4779712602867</v>
      </c>
      <c r="D33" s="12">
        <f t="shared" si="2"/>
        <v>2158.585642908864</v>
      </c>
      <c r="E33" s="12">
        <f t="shared" si="0"/>
        <v>10862.06361416915</v>
      </c>
      <c r="F33" s="11">
        <v>1545.5290540237629</v>
      </c>
      <c r="G33" s="13"/>
      <c r="H33" s="14"/>
      <c r="I33" s="7"/>
      <c r="J33" s="8">
        <v>11</v>
      </c>
      <c r="K33" s="11">
        <v>8206.836445740686</v>
      </c>
      <c r="L33" s="12">
        <f t="shared" si="3"/>
        <v>2141.8360704411839</v>
      </c>
      <c r="M33" s="12">
        <f t="shared" si="1"/>
        <v>10348.67251618187</v>
      </c>
      <c r="N33" s="11">
        <v>1473.654300305544</v>
      </c>
      <c r="O33" s="13"/>
    </row>
    <row r="34" spans="1:15" ht="16.899999999999999" customHeight="1" x14ac:dyDescent="0.25">
      <c r="A34" s="7"/>
      <c r="B34" s="8">
        <v>12</v>
      </c>
      <c r="C34" s="11">
        <v>8770.6432796598856</v>
      </c>
      <c r="D34" s="12">
        <f t="shared" si="2"/>
        <v>2158.585642908864</v>
      </c>
      <c r="E34" s="12">
        <f t="shared" si="0"/>
        <v>10929.228922568749</v>
      </c>
      <c r="F34" s="11">
        <v>1554.9321971997069</v>
      </c>
      <c r="G34" s="13"/>
      <c r="H34" s="14"/>
      <c r="I34" s="7"/>
      <c r="J34" s="8">
        <v>12</v>
      </c>
      <c r="K34" s="11">
        <v>8274.1210530894859</v>
      </c>
      <c r="L34" s="12">
        <f t="shared" si="3"/>
        <v>2141.8360704411839</v>
      </c>
      <c r="M34" s="12">
        <f t="shared" si="1"/>
        <v>10415.95712353067</v>
      </c>
      <c r="N34" s="11">
        <v>1483.074145334376</v>
      </c>
      <c r="O34" s="13"/>
    </row>
    <row r="35" spans="1:15" ht="16.899999999999999" customHeight="1" x14ac:dyDescent="0.25">
      <c r="A35" s="7"/>
      <c r="B35" s="8">
        <v>13</v>
      </c>
      <c r="C35" s="11">
        <v>8837.9278870086855</v>
      </c>
      <c r="D35" s="12">
        <f t="shared" si="2"/>
        <v>2158.585642908864</v>
      </c>
      <c r="E35" s="12">
        <f t="shared" si="0"/>
        <v>10996.513529917549</v>
      </c>
      <c r="F35" s="11">
        <v>1564.3520422285389</v>
      </c>
      <c r="G35" s="13"/>
      <c r="H35" s="14"/>
      <c r="I35" s="7"/>
      <c r="J35" s="8">
        <v>13</v>
      </c>
      <c r="K35" s="11">
        <v>8341.4056604382858</v>
      </c>
      <c r="L35" s="12">
        <f t="shared" si="3"/>
        <v>2141.8360704411839</v>
      </c>
      <c r="M35" s="12">
        <f t="shared" si="1"/>
        <v>10483.24173087947</v>
      </c>
      <c r="N35" s="11">
        <v>1492.493990363208</v>
      </c>
      <c r="O35" s="13"/>
    </row>
    <row r="36" spans="1:15" ht="16.899999999999999" customHeight="1" x14ac:dyDescent="0.25">
      <c r="A36" s="7"/>
      <c r="B36" s="8">
        <v>14</v>
      </c>
      <c r="C36" s="11">
        <v>8905.2124943574854</v>
      </c>
      <c r="D36" s="12">
        <f t="shared" si="2"/>
        <v>2158.585642908864</v>
      </c>
      <c r="E36" s="12">
        <f t="shared" si="0"/>
        <v>11063.798137266349</v>
      </c>
      <c r="F36" s="11">
        <v>1573.771887257371</v>
      </c>
      <c r="G36" s="13"/>
      <c r="H36" s="14"/>
      <c r="I36" s="7"/>
      <c r="J36" s="8">
        <v>14</v>
      </c>
      <c r="K36" s="11">
        <v>8408.6902677870858</v>
      </c>
      <c r="L36" s="12">
        <f t="shared" si="3"/>
        <v>2141.8360704411839</v>
      </c>
      <c r="M36" s="12">
        <f t="shared" si="1"/>
        <v>10550.52633822827</v>
      </c>
      <c r="N36" s="11">
        <v>1501.91383539204</v>
      </c>
      <c r="O36" s="13"/>
    </row>
    <row r="37" spans="1:15" ht="16.899999999999999" customHeight="1" x14ac:dyDescent="0.25">
      <c r="A37" s="7"/>
      <c r="B37" s="8">
        <v>15</v>
      </c>
      <c r="C37" s="11">
        <v>8972.4971017062871</v>
      </c>
      <c r="D37" s="12">
        <f t="shared" si="2"/>
        <v>2158.585642908864</v>
      </c>
      <c r="E37" s="12">
        <f t="shared" si="0"/>
        <v>11131.082744615151</v>
      </c>
      <c r="F37" s="11">
        <v>1583.191732286203</v>
      </c>
      <c r="G37" s="13"/>
      <c r="H37" s="14"/>
      <c r="I37" s="7"/>
      <c r="J37" s="8">
        <v>15</v>
      </c>
      <c r="K37" s="11">
        <v>8475.9748751358857</v>
      </c>
      <c r="L37" s="12">
        <f t="shared" si="3"/>
        <v>2141.8360704411839</v>
      </c>
      <c r="M37" s="12">
        <f t="shared" si="1"/>
        <v>10617.81094557707</v>
      </c>
      <c r="N37" s="11">
        <v>1511.333680420872</v>
      </c>
      <c r="O37" s="13"/>
    </row>
    <row r="38" spans="1:15" ht="16.899999999999999" customHeight="1" x14ac:dyDescent="0.25">
      <c r="A38" s="7"/>
      <c r="B38" s="8">
        <v>16</v>
      </c>
      <c r="C38" s="11">
        <v>9039.7817090550852</v>
      </c>
      <c r="D38" s="12">
        <f t="shared" si="2"/>
        <v>2158.585642908864</v>
      </c>
      <c r="E38" s="12">
        <f t="shared" si="0"/>
        <v>11198.367351963949</v>
      </c>
      <c r="F38" s="11">
        <v>1592.611577315035</v>
      </c>
      <c r="G38" s="13"/>
      <c r="H38" s="14"/>
      <c r="I38" s="7"/>
      <c r="J38" s="8">
        <v>16</v>
      </c>
      <c r="K38" s="11">
        <v>8543.2594824846874</v>
      </c>
      <c r="L38" s="12">
        <f t="shared" si="3"/>
        <v>2141.8360704411839</v>
      </c>
      <c r="M38" s="12">
        <f t="shared" si="1"/>
        <v>10685.095552925872</v>
      </c>
      <c r="N38" s="11">
        <v>1520.7535254497041</v>
      </c>
      <c r="O38" s="13"/>
    </row>
    <row r="39" spans="1:15" ht="16.899999999999999" customHeight="1" x14ac:dyDescent="0.25">
      <c r="A39" s="7"/>
      <c r="B39" s="8">
        <v>17</v>
      </c>
      <c r="C39" s="11">
        <v>9107.0663164038851</v>
      </c>
      <c r="D39" s="12">
        <f t="shared" si="2"/>
        <v>2158.585642908864</v>
      </c>
      <c r="E39" s="12">
        <f t="shared" si="0"/>
        <v>11265.651959312749</v>
      </c>
      <c r="F39" s="11">
        <v>1602.031422343867</v>
      </c>
      <c r="G39" s="13"/>
      <c r="H39" s="14"/>
      <c r="I39" s="7"/>
      <c r="J39" s="8">
        <v>17</v>
      </c>
      <c r="K39" s="11">
        <v>8610.5440898334873</v>
      </c>
      <c r="L39" s="12">
        <f t="shared" si="3"/>
        <v>2141.8360704411839</v>
      </c>
      <c r="M39" s="12">
        <f t="shared" si="1"/>
        <v>10752.380160274672</v>
      </c>
      <c r="N39" s="11">
        <v>1530.1733704785361</v>
      </c>
      <c r="O39" s="13"/>
    </row>
    <row r="40" spans="1:15" ht="16.899999999999999" customHeight="1" x14ac:dyDescent="0.25">
      <c r="A40" s="7"/>
      <c r="B40" s="8">
        <v>18</v>
      </c>
      <c r="C40" s="11">
        <v>9174.350923752685</v>
      </c>
      <c r="D40" s="12">
        <f t="shared" si="2"/>
        <v>2158.585642908864</v>
      </c>
      <c r="E40" s="12">
        <f t="shared" si="0"/>
        <v>11332.936566661549</v>
      </c>
      <c r="F40" s="11">
        <v>1611.451267372699</v>
      </c>
      <c r="G40" s="13"/>
      <c r="H40" s="14"/>
      <c r="I40" s="7"/>
      <c r="J40" s="8">
        <v>18</v>
      </c>
      <c r="K40" s="11">
        <v>8677.8286971822872</v>
      </c>
      <c r="L40" s="12">
        <f t="shared" si="3"/>
        <v>2141.8360704411839</v>
      </c>
      <c r="M40" s="12">
        <f t="shared" si="1"/>
        <v>10819.664767623472</v>
      </c>
      <c r="N40" s="11">
        <v>1539.5932155073681</v>
      </c>
      <c r="O40" s="13"/>
    </row>
    <row r="41" spans="1:15" ht="16.899999999999999" customHeight="1" x14ac:dyDescent="0.25">
      <c r="A41" s="7"/>
      <c r="B41" s="8">
        <v>19</v>
      </c>
      <c r="C41" s="11">
        <v>9241.635531101485</v>
      </c>
      <c r="D41" s="12">
        <f t="shared" si="2"/>
        <v>2158.585642908864</v>
      </c>
      <c r="E41" s="12">
        <f t="shared" si="0"/>
        <v>11400.221174010348</v>
      </c>
      <c r="F41" s="11">
        <v>1620.871112401531</v>
      </c>
      <c r="G41" s="17"/>
      <c r="H41" s="18"/>
      <c r="I41" s="19"/>
      <c r="J41" s="8">
        <v>19</v>
      </c>
      <c r="K41" s="11">
        <v>8745.1133045310871</v>
      </c>
      <c r="L41" s="12">
        <f t="shared" si="3"/>
        <v>2141.8360704411839</v>
      </c>
      <c r="M41" s="12">
        <f t="shared" si="1"/>
        <v>10886.949374972271</v>
      </c>
      <c r="N41" s="11">
        <v>1549.0130605362001</v>
      </c>
      <c r="O41" s="13"/>
    </row>
    <row r="42" spans="1:15" ht="16.899999999999999" customHeight="1" x14ac:dyDescent="0.25">
      <c r="A42" s="7"/>
      <c r="B42" s="8">
        <v>20</v>
      </c>
      <c r="C42" s="11">
        <v>9308.9201384502849</v>
      </c>
      <c r="D42" s="12">
        <f t="shared" si="2"/>
        <v>2158.585642908864</v>
      </c>
      <c r="E42" s="12">
        <f t="shared" si="0"/>
        <v>11467.505781359148</v>
      </c>
      <c r="F42" s="11">
        <v>1630.2909574303631</v>
      </c>
      <c r="G42" s="17"/>
      <c r="H42" s="18"/>
      <c r="I42" s="19"/>
      <c r="J42" s="8">
        <v>20</v>
      </c>
      <c r="K42" s="11">
        <v>8812.278612930686</v>
      </c>
      <c r="L42" s="12">
        <f t="shared" si="3"/>
        <v>2141.8360704411839</v>
      </c>
      <c r="M42" s="12">
        <f t="shared" si="1"/>
        <v>10954.11468337187</v>
      </c>
      <c r="N42" s="11">
        <v>1558.4162037121439</v>
      </c>
      <c r="O42" s="13"/>
    </row>
    <row r="43" spans="1:15" ht="16.899999999999999" customHeight="1" x14ac:dyDescent="0.25">
      <c r="A43" s="7"/>
      <c r="B43" s="8">
        <v>21</v>
      </c>
      <c r="C43" s="11">
        <v>9376.0854468498856</v>
      </c>
      <c r="D43" s="12">
        <f t="shared" si="2"/>
        <v>2158.585642908864</v>
      </c>
      <c r="E43" s="12">
        <f t="shared" si="0"/>
        <v>11534.671089758749</v>
      </c>
      <c r="F43" s="11">
        <v>1639.6941006063071</v>
      </c>
      <c r="G43" s="17"/>
      <c r="H43" s="18"/>
      <c r="I43" s="19"/>
      <c r="J43" s="8">
        <v>21</v>
      </c>
      <c r="K43" s="11">
        <v>8879.5632202794859</v>
      </c>
      <c r="L43" s="12">
        <f t="shared" si="3"/>
        <v>2141.8360704411839</v>
      </c>
      <c r="M43" s="12">
        <f t="shared" si="1"/>
        <v>11021.39929072067</v>
      </c>
      <c r="N43" s="11">
        <v>1567.8360487409759</v>
      </c>
      <c r="O43" s="13"/>
    </row>
    <row r="44" spans="1:15" ht="16.899999999999999" customHeight="1" x14ac:dyDescent="0.25">
      <c r="A44" s="7"/>
      <c r="B44" s="8">
        <v>22</v>
      </c>
      <c r="C44" s="11">
        <v>9443.3700541986855</v>
      </c>
      <c r="D44" s="12">
        <f t="shared" si="2"/>
        <v>2158.585642908864</v>
      </c>
      <c r="E44" s="12">
        <f t="shared" si="0"/>
        <v>11601.955697107549</v>
      </c>
      <c r="F44" s="11">
        <v>1649.1139456351391</v>
      </c>
      <c r="G44" s="17"/>
      <c r="H44" s="18"/>
      <c r="I44" s="19"/>
      <c r="J44" s="8">
        <v>22</v>
      </c>
      <c r="K44" s="11">
        <v>8946.8478276282858</v>
      </c>
      <c r="L44" s="12">
        <f t="shared" si="3"/>
        <v>2141.8360704411839</v>
      </c>
      <c r="M44" s="12">
        <f t="shared" si="1"/>
        <v>11088.68389806947</v>
      </c>
      <c r="N44" s="11">
        <v>1577.2558937698079</v>
      </c>
      <c r="O44" s="13"/>
    </row>
    <row r="45" spans="1:15" ht="16.899999999999999" customHeight="1" x14ac:dyDescent="0.25">
      <c r="A45" s="7"/>
      <c r="B45" s="8">
        <v>23</v>
      </c>
      <c r="C45" s="11">
        <v>9510.6546615474854</v>
      </c>
      <c r="D45" s="12">
        <f t="shared" si="2"/>
        <v>2158.585642908864</v>
      </c>
      <c r="E45" s="12">
        <f t="shared" si="0"/>
        <v>11669.240304456349</v>
      </c>
      <c r="F45" s="11">
        <v>1658.5337906639711</v>
      </c>
      <c r="G45" s="17"/>
      <c r="H45" s="18"/>
      <c r="I45" s="19"/>
      <c r="J45" s="8">
        <v>23</v>
      </c>
      <c r="K45" s="11">
        <v>9014.1324349770857</v>
      </c>
      <c r="L45" s="12">
        <f t="shared" si="3"/>
        <v>2141.8360704411839</v>
      </c>
      <c r="M45" s="12">
        <f t="shared" si="1"/>
        <v>11155.96850541827</v>
      </c>
      <c r="N45" s="11">
        <v>1586.6757387986399</v>
      </c>
      <c r="O45" s="13"/>
    </row>
    <row r="46" spans="1:15" ht="16.899999999999999" customHeight="1" x14ac:dyDescent="0.25">
      <c r="A46" s="7"/>
      <c r="B46" s="8">
        <v>24</v>
      </c>
      <c r="C46" s="11">
        <v>9577.9392688962871</v>
      </c>
      <c r="D46" s="12">
        <f t="shared" si="2"/>
        <v>2158.585642908864</v>
      </c>
      <c r="E46" s="12">
        <f t="shared" si="0"/>
        <v>11736.524911805151</v>
      </c>
      <c r="F46" s="11">
        <v>1667.9536356928029</v>
      </c>
      <c r="G46" s="17"/>
      <c r="H46" s="18"/>
      <c r="I46" s="19"/>
      <c r="J46" s="8">
        <v>24</v>
      </c>
      <c r="K46" s="11">
        <v>9081.4170423258856</v>
      </c>
      <c r="L46" s="12">
        <f t="shared" si="3"/>
        <v>2141.8360704411839</v>
      </c>
      <c r="M46" s="12">
        <f t="shared" si="1"/>
        <v>11223.25311276707</v>
      </c>
      <c r="N46" s="11">
        <v>1596.095583827472</v>
      </c>
      <c r="O46" s="13"/>
    </row>
    <row r="47" spans="1:15" ht="16.899999999999999" customHeight="1" x14ac:dyDescent="0.25">
      <c r="A47" s="7"/>
      <c r="B47" s="8">
        <v>25</v>
      </c>
      <c r="C47" s="11">
        <v>9645.2238762450852</v>
      </c>
      <c r="D47" s="12">
        <f t="shared" si="2"/>
        <v>2158.585642908864</v>
      </c>
      <c r="E47" s="12">
        <f t="shared" si="0"/>
        <v>11803.809519153949</v>
      </c>
      <c r="F47" s="11">
        <v>1677.3734807216349</v>
      </c>
      <c r="G47" s="17"/>
      <c r="H47" s="18"/>
      <c r="I47" s="19"/>
      <c r="J47" s="8">
        <v>25</v>
      </c>
      <c r="K47" s="11">
        <v>9148.7016496746855</v>
      </c>
      <c r="L47" s="12">
        <f t="shared" si="3"/>
        <v>2141.8360704411839</v>
      </c>
      <c r="M47" s="12">
        <f t="shared" si="1"/>
        <v>11290.53772011587</v>
      </c>
      <c r="N47" s="11">
        <v>1605.515428856304</v>
      </c>
      <c r="O47" s="13"/>
    </row>
    <row r="48" spans="1:15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</row>
    <row r="49" spans="1:15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8"/>
    </row>
    <row r="50" spans="1:15" ht="25.15" customHeight="1" x14ac:dyDescent="0.4">
      <c r="A50" s="1"/>
      <c r="B50" s="2" t="s">
        <v>12</v>
      </c>
      <c r="C50" s="3"/>
      <c r="D50" s="3"/>
      <c r="E50" s="4"/>
      <c r="F50" s="4" t="str">
        <f>$F$5</f>
        <v>מעודכן לספטמבר 2023</v>
      </c>
      <c r="G50" s="5"/>
      <c r="H50" s="1"/>
      <c r="I50" s="1"/>
      <c r="J50" s="2" t="s">
        <v>13</v>
      </c>
      <c r="K50" s="3"/>
      <c r="L50" s="3"/>
      <c r="M50" s="4"/>
      <c r="N50" s="4" t="str">
        <f>$F$5</f>
        <v>מעודכן לספטמבר 2023</v>
      </c>
      <c r="O50" s="5"/>
    </row>
    <row r="51" spans="1:15" s="54" customFormat="1" ht="33.6" customHeight="1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51"/>
      <c r="H51" s="52"/>
      <c r="I51" s="53"/>
      <c r="J51" s="49" t="s">
        <v>5</v>
      </c>
      <c r="K51" s="50" t="s">
        <v>6</v>
      </c>
      <c r="L51" s="49" t="s">
        <v>7</v>
      </c>
      <c r="M51" s="49" t="s">
        <v>8</v>
      </c>
      <c r="N51" s="49" t="s">
        <v>9</v>
      </c>
      <c r="O51" s="51"/>
    </row>
    <row r="52" spans="1:15" ht="16.899999999999999" customHeight="1" x14ac:dyDescent="0.25">
      <c r="A52" s="7"/>
      <c r="B52" s="8">
        <v>0</v>
      </c>
      <c r="C52" s="9">
        <v>7085.4263232606872</v>
      </c>
      <c r="D52" s="9">
        <v>2126.327207045184</v>
      </c>
      <c r="E52" s="9">
        <f t="shared" ref="E52:E72" si="4">SUM($C52:$D52)</f>
        <v>9211.7535303058721</v>
      </c>
      <c r="F52" s="9">
        <v>1314.4856422829041</v>
      </c>
      <c r="G52" s="10"/>
      <c r="H52" s="14"/>
      <c r="I52" s="7"/>
      <c r="J52" s="8">
        <v>0</v>
      </c>
      <c r="K52" s="9">
        <v>6435.0084522222869</v>
      </c>
      <c r="L52" s="9">
        <v>2110.3220600205118</v>
      </c>
      <c r="M52" s="9">
        <f t="shared" ref="M52:M67" si="5">SUM($K52:$L52)</f>
        <v>8545.3305122427992</v>
      </c>
      <c r="N52" s="9">
        <v>1221.186419754074</v>
      </c>
      <c r="O52" s="10"/>
    </row>
    <row r="53" spans="1:15" ht="16.899999999999999" customHeight="1" x14ac:dyDescent="0.25">
      <c r="A53" s="7"/>
      <c r="B53" s="8">
        <v>1</v>
      </c>
      <c r="C53" s="11">
        <v>7148.2968694890869</v>
      </c>
      <c r="D53" s="12">
        <f t="shared" ref="D53:D72" si="6">$D$52</f>
        <v>2126.327207045184</v>
      </c>
      <c r="E53" s="12">
        <f t="shared" si="4"/>
        <v>9274.62407653427</v>
      </c>
      <c r="F53" s="11">
        <v>1323.28751875488</v>
      </c>
      <c r="G53" s="13"/>
      <c r="H53" s="14"/>
      <c r="I53" s="7"/>
      <c r="J53" s="8">
        <v>1</v>
      </c>
      <c r="K53" s="11">
        <v>6490.9596593970882</v>
      </c>
      <c r="L53" s="12">
        <f t="shared" ref="L53:L67" si="7">$L$52</f>
        <v>2110.3220600205118</v>
      </c>
      <c r="M53" s="12">
        <f t="shared" si="5"/>
        <v>8601.2817194176005</v>
      </c>
      <c r="N53" s="11">
        <v>1229.019588758546</v>
      </c>
      <c r="O53" s="13"/>
    </row>
    <row r="54" spans="1:15" ht="16.899999999999999" customHeight="1" x14ac:dyDescent="0.25">
      <c r="A54" s="7"/>
      <c r="B54" s="8">
        <v>2</v>
      </c>
      <c r="C54" s="11">
        <v>7211.2867146666867</v>
      </c>
      <c r="D54" s="12">
        <f t="shared" si="6"/>
        <v>2126.327207045184</v>
      </c>
      <c r="E54" s="12">
        <f t="shared" si="4"/>
        <v>9337.6139217118707</v>
      </c>
      <c r="F54" s="11">
        <v>1332.1060970797439</v>
      </c>
      <c r="G54" s="13"/>
      <c r="H54" s="14"/>
      <c r="I54" s="7"/>
      <c r="J54" s="8">
        <v>2</v>
      </c>
      <c r="K54" s="11">
        <v>6546.7915676226876</v>
      </c>
      <c r="L54" s="12">
        <f t="shared" si="7"/>
        <v>2110.3220600205118</v>
      </c>
      <c r="M54" s="12">
        <f t="shared" si="5"/>
        <v>8657.1136276431989</v>
      </c>
      <c r="N54" s="11">
        <v>1236.83605591013</v>
      </c>
      <c r="O54" s="13"/>
    </row>
    <row r="55" spans="1:15" ht="16.899999999999999" customHeight="1" x14ac:dyDescent="0.25">
      <c r="A55" s="7"/>
      <c r="B55" s="8">
        <v>3</v>
      </c>
      <c r="C55" s="11">
        <v>7274.2765598442866</v>
      </c>
      <c r="D55" s="12">
        <f t="shared" si="6"/>
        <v>2126.327207045184</v>
      </c>
      <c r="E55" s="12">
        <f t="shared" si="4"/>
        <v>9400.6037668894714</v>
      </c>
      <c r="F55" s="11">
        <v>1340.924675404608</v>
      </c>
      <c r="G55" s="13"/>
      <c r="H55" s="14"/>
      <c r="I55" s="7"/>
      <c r="J55" s="8">
        <v>3</v>
      </c>
      <c r="K55" s="11">
        <v>6602.7427747974862</v>
      </c>
      <c r="L55" s="12">
        <f t="shared" si="7"/>
        <v>2110.3220600205118</v>
      </c>
      <c r="M55" s="12">
        <f t="shared" si="5"/>
        <v>8713.0648348179984</v>
      </c>
      <c r="N55" s="11">
        <v>1244.669224914602</v>
      </c>
      <c r="O55" s="13"/>
    </row>
    <row r="56" spans="1:15" ht="16.899999999999999" customHeight="1" x14ac:dyDescent="0.25">
      <c r="A56" s="7"/>
      <c r="B56" s="8">
        <v>4</v>
      </c>
      <c r="C56" s="11">
        <v>7337.1471060726872</v>
      </c>
      <c r="D56" s="12">
        <f t="shared" si="6"/>
        <v>2126.327207045184</v>
      </c>
      <c r="E56" s="12">
        <f t="shared" si="4"/>
        <v>9463.4743131178711</v>
      </c>
      <c r="F56" s="11">
        <v>1349.7265518765839</v>
      </c>
      <c r="G56" s="13"/>
      <c r="H56" s="14"/>
      <c r="I56" s="7"/>
      <c r="J56" s="8">
        <v>4</v>
      </c>
      <c r="K56" s="11">
        <v>6658.6939819722866</v>
      </c>
      <c r="L56" s="12">
        <f t="shared" si="7"/>
        <v>2110.3220600205118</v>
      </c>
      <c r="M56" s="12">
        <f t="shared" si="5"/>
        <v>8769.0160419927979</v>
      </c>
      <c r="N56" s="11">
        <v>1252.5023939190739</v>
      </c>
      <c r="O56" s="13"/>
    </row>
    <row r="57" spans="1:15" ht="16.899999999999999" customHeight="1" x14ac:dyDescent="0.25">
      <c r="A57" s="7"/>
      <c r="B57" s="8">
        <v>5</v>
      </c>
      <c r="C57" s="11">
        <v>7400.136951250287</v>
      </c>
      <c r="D57" s="12">
        <f t="shared" si="6"/>
        <v>2126.327207045184</v>
      </c>
      <c r="E57" s="12">
        <f t="shared" si="4"/>
        <v>9526.4641582954719</v>
      </c>
      <c r="F57" s="11">
        <v>1358.545130201448</v>
      </c>
      <c r="G57" s="13"/>
      <c r="H57" s="14"/>
      <c r="I57" s="7"/>
      <c r="J57" s="8">
        <v>5</v>
      </c>
      <c r="K57" s="11">
        <v>6714.5258901978868</v>
      </c>
      <c r="L57" s="12">
        <f t="shared" si="7"/>
        <v>2110.3220600205118</v>
      </c>
      <c r="M57" s="12">
        <f t="shared" si="5"/>
        <v>8824.8479502183982</v>
      </c>
      <c r="N57" s="11">
        <v>1260.3188610706579</v>
      </c>
      <c r="O57" s="13"/>
    </row>
    <row r="58" spans="1:15" ht="16.899999999999999" customHeight="1" x14ac:dyDescent="0.25">
      <c r="A58" s="7"/>
      <c r="B58" s="8">
        <v>6</v>
      </c>
      <c r="C58" s="11">
        <v>7463.1267964278859</v>
      </c>
      <c r="D58" s="12">
        <f t="shared" si="6"/>
        <v>2126.327207045184</v>
      </c>
      <c r="E58" s="12">
        <f t="shared" si="4"/>
        <v>9589.4540034730708</v>
      </c>
      <c r="F58" s="11">
        <v>1367.3637085263119</v>
      </c>
      <c r="G58" s="13"/>
      <c r="H58" s="14"/>
      <c r="I58" s="7"/>
      <c r="J58" s="8">
        <v>6</v>
      </c>
      <c r="K58" s="11">
        <v>6770.4770973726872</v>
      </c>
      <c r="L58" s="12">
        <f t="shared" si="7"/>
        <v>2110.3220600205118</v>
      </c>
      <c r="M58" s="12">
        <f t="shared" si="5"/>
        <v>8880.7991573931995</v>
      </c>
      <c r="N58" s="11">
        <v>1268.1520300751299</v>
      </c>
      <c r="O58" s="13"/>
    </row>
    <row r="59" spans="1:15" ht="16.899999999999999" customHeight="1" x14ac:dyDescent="0.25">
      <c r="A59" s="7"/>
      <c r="B59" s="8">
        <v>7</v>
      </c>
      <c r="C59" s="11">
        <v>7525.9973426562874</v>
      </c>
      <c r="D59" s="12">
        <f t="shared" si="6"/>
        <v>2126.327207045184</v>
      </c>
      <c r="E59" s="12">
        <f t="shared" si="4"/>
        <v>9652.3245497014723</v>
      </c>
      <c r="F59" s="11">
        <v>1376.1655849982881</v>
      </c>
      <c r="G59" s="13"/>
      <c r="H59" s="14"/>
      <c r="I59" s="7"/>
      <c r="J59" s="8">
        <v>7</v>
      </c>
      <c r="K59" s="11">
        <v>6826.3090055982884</v>
      </c>
      <c r="L59" s="12">
        <f t="shared" si="7"/>
        <v>2110.3220600205118</v>
      </c>
      <c r="M59" s="12">
        <f t="shared" si="5"/>
        <v>8936.6310656187998</v>
      </c>
      <c r="N59" s="11">
        <v>1275.9684972267139</v>
      </c>
      <c r="O59" s="13"/>
    </row>
    <row r="60" spans="1:15" ht="16.899999999999999" customHeight="1" x14ac:dyDescent="0.25">
      <c r="A60" s="7"/>
      <c r="B60" s="8">
        <v>8</v>
      </c>
      <c r="C60" s="11">
        <v>7588.9871878338872</v>
      </c>
      <c r="D60" s="12">
        <f t="shared" si="6"/>
        <v>2126.327207045184</v>
      </c>
      <c r="E60" s="12">
        <f t="shared" si="4"/>
        <v>9715.3143948790712</v>
      </c>
      <c r="F60" s="11">
        <v>1384.984163323152</v>
      </c>
      <c r="G60" s="13"/>
      <c r="H60" s="14"/>
      <c r="I60" s="7"/>
      <c r="J60" s="8">
        <v>8</v>
      </c>
      <c r="K60" s="11">
        <v>6882.2602127730861</v>
      </c>
      <c r="L60" s="12">
        <f t="shared" si="7"/>
        <v>2110.3220600205118</v>
      </c>
      <c r="M60" s="12">
        <f t="shared" si="5"/>
        <v>8992.5822727935974</v>
      </c>
      <c r="N60" s="11">
        <v>1283.8016662311859</v>
      </c>
      <c r="O60" s="13"/>
    </row>
    <row r="61" spans="1:15" ht="16.899999999999999" customHeight="1" x14ac:dyDescent="0.25">
      <c r="A61" s="7"/>
      <c r="B61" s="8">
        <v>9</v>
      </c>
      <c r="C61" s="11">
        <v>7651.977033011487</v>
      </c>
      <c r="D61" s="12">
        <f t="shared" si="6"/>
        <v>2126.327207045184</v>
      </c>
      <c r="E61" s="12">
        <f t="shared" si="4"/>
        <v>9778.3042400566701</v>
      </c>
      <c r="F61" s="11">
        <v>1393.8027416480161</v>
      </c>
      <c r="G61" s="13"/>
      <c r="H61" s="14"/>
      <c r="I61" s="7"/>
      <c r="J61" s="8">
        <v>9</v>
      </c>
      <c r="K61" s="11">
        <v>6938.2114199478856</v>
      </c>
      <c r="L61" s="12">
        <f t="shared" si="7"/>
        <v>2110.3220600205118</v>
      </c>
      <c r="M61" s="12">
        <f t="shared" si="5"/>
        <v>9048.5334799683969</v>
      </c>
      <c r="N61" s="11">
        <v>1291.6348352356581</v>
      </c>
      <c r="O61" s="13"/>
    </row>
    <row r="62" spans="1:15" ht="16.899999999999999" customHeight="1" x14ac:dyDescent="0.25">
      <c r="A62" s="7"/>
      <c r="B62" s="8">
        <v>10</v>
      </c>
      <c r="C62" s="11">
        <v>7714.8475792398858</v>
      </c>
      <c r="D62" s="12">
        <f t="shared" si="6"/>
        <v>2126.327207045184</v>
      </c>
      <c r="E62" s="12">
        <f t="shared" si="4"/>
        <v>9841.1747862850698</v>
      </c>
      <c r="F62" s="11">
        <v>1402.604618119992</v>
      </c>
      <c r="G62" s="13"/>
      <c r="H62" s="14"/>
      <c r="I62" s="7"/>
      <c r="J62" s="8">
        <v>10</v>
      </c>
      <c r="K62" s="11">
        <v>6994.0433281734868</v>
      </c>
      <c r="L62" s="12">
        <f t="shared" si="7"/>
        <v>2110.3220600205118</v>
      </c>
      <c r="M62" s="12">
        <f t="shared" si="5"/>
        <v>9104.365388193999</v>
      </c>
      <c r="N62" s="11">
        <v>1299.4513023872421</v>
      </c>
      <c r="O62" s="13"/>
    </row>
    <row r="63" spans="1:15" ht="16.899999999999999" customHeight="1" x14ac:dyDescent="0.25">
      <c r="A63" s="7"/>
      <c r="B63" s="8">
        <v>11</v>
      </c>
      <c r="C63" s="11">
        <v>7777.8374244174865</v>
      </c>
      <c r="D63" s="12">
        <f t="shared" si="6"/>
        <v>2126.327207045184</v>
      </c>
      <c r="E63" s="12">
        <f t="shared" si="4"/>
        <v>9904.1646314626705</v>
      </c>
      <c r="F63" s="11">
        <v>1411.4231964448561</v>
      </c>
      <c r="G63" s="13"/>
      <c r="H63" s="14"/>
      <c r="I63" s="7"/>
      <c r="J63" s="8">
        <v>11</v>
      </c>
      <c r="K63" s="11">
        <v>7049.9945353482872</v>
      </c>
      <c r="L63" s="12">
        <f t="shared" si="7"/>
        <v>2110.3220600205118</v>
      </c>
      <c r="M63" s="12">
        <f t="shared" si="5"/>
        <v>9160.3165953687985</v>
      </c>
      <c r="N63" s="11">
        <v>1307.2844713917141</v>
      </c>
      <c r="O63" s="13"/>
    </row>
    <row r="64" spans="1:15" ht="16.899999999999999" customHeight="1" x14ac:dyDescent="0.25">
      <c r="A64" s="7"/>
      <c r="B64" s="8">
        <v>12</v>
      </c>
      <c r="C64" s="11">
        <v>7840.7079706458862</v>
      </c>
      <c r="D64" s="12">
        <f t="shared" si="6"/>
        <v>2126.327207045184</v>
      </c>
      <c r="E64" s="12">
        <f t="shared" si="4"/>
        <v>9967.0351776910702</v>
      </c>
      <c r="F64" s="11">
        <v>1420.225072916832</v>
      </c>
      <c r="G64" s="13"/>
      <c r="H64" s="14"/>
      <c r="I64" s="7"/>
      <c r="J64" s="8">
        <v>12</v>
      </c>
      <c r="K64" s="11">
        <v>7105.9457425230867</v>
      </c>
      <c r="L64" s="12">
        <f t="shared" si="7"/>
        <v>2110.3220600205118</v>
      </c>
      <c r="M64" s="12">
        <f t="shared" si="5"/>
        <v>9216.267802543598</v>
      </c>
      <c r="N64" s="11">
        <v>1315.1176403961861</v>
      </c>
      <c r="O64" s="13"/>
    </row>
    <row r="65" spans="1:15" ht="16.899999999999999" customHeight="1" x14ac:dyDescent="0.25">
      <c r="A65" s="7"/>
      <c r="B65" s="8">
        <v>13</v>
      </c>
      <c r="C65" s="11">
        <v>7903.6978158234861</v>
      </c>
      <c r="D65" s="12">
        <f t="shared" si="6"/>
        <v>2126.327207045184</v>
      </c>
      <c r="E65" s="12">
        <f t="shared" si="4"/>
        <v>10030.025022868671</v>
      </c>
      <c r="F65" s="11">
        <v>1429.0436512416959</v>
      </c>
      <c r="G65" s="13"/>
      <c r="H65" s="14"/>
      <c r="I65" s="7"/>
      <c r="J65" s="8">
        <v>13</v>
      </c>
      <c r="K65" s="11">
        <v>7161.777650748686</v>
      </c>
      <c r="L65" s="12">
        <f t="shared" si="7"/>
        <v>2110.3220600205118</v>
      </c>
      <c r="M65" s="12">
        <f t="shared" si="5"/>
        <v>9272.0997107691983</v>
      </c>
      <c r="N65" s="11">
        <v>1322.9341075477701</v>
      </c>
      <c r="O65" s="13"/>
    </row>
    <row r="66" spans="1:15" ht="16.899999999999999" customHeight="1" x14ac:dyDescent="0.25">
      <c r="A66" s="7"/>
      <c r="B66" s="8">
        <v>14</v>
      </c>
      <c r="C66" s="11">
        <v>7966.6876610010868</v>
      </c>
      <c r="D66" s="12">
        <f t="shared" si="6"/>
        <v>2126.327207045184</v>
      </c>
      <c r="E66" s="12">
        <f t="shared" si="4"/>
        <v>10093.01486804627</v>
      </c>
      <c r="F66" s="11">
        <v>1437.86222956656</v>
      </c>
      <c r="G66" s="13"/>
      <c r="H66" s="14"/>
      <c r="I66" s="7"/>
      <c r="J66" s="8">
        <v>14</v>
      </c>
      <c r="K66" s="11">
        <v>7217.7288579234864</v>
      </c>
      <c r="L66" s="12">
        <f t="shared" si="7"/>
        <v>2110.3220600205118</v>
      </c>
      <c r="M66" s="12">
        <f t="shared" si="5"/>
        <v>9328.0509179439978</v>
      </c>
      <c r="N66" s="11">
        <v>1330.767276552242</v>
      </c>
      <c r="O66" s="13"/>
    </row>
    <row r="67" spans="1:15" ht="16.899999999999999" customHeight="1" x14ac:dyDescent="0.25">
      <c r="A67" s="7"/>
      <c r="B67" s="8">
        <v>15</v>
      </c>
      <c r="C67" s="11">
        <v>8029.5582072294856</v>
      </c>
      <c r="D67" s="12">
        <f t="shared" si="6"/>
        <v>2126.327207045184</v>
      </c>
      <c r="E67" s="12">
        <f t="shared" si="4"/>
        <v>10155.88541427467</v>
      </c>
      <c r="F67" s="11">
        <v>1446.6641060385359</v>
      </c>
      <c r="G67" s="13"/>
      <c r="H67" s="14"/>
      <c r="I67" s="7"/>
      <c r="J67" s="8">
        <v>15</v>
      </c>
      <c r="K67" s="11">
        <v>7273.5607661490867</v>
      </c>
      <c r="L67" s="12">
        <f t="shared" si="7"/>
        <v>2110.3220600205118</v>
      </c>
      <c r="M67" s="12">
        <f t="shared" si="5"/>
        <v>9383.882826169598</v>
      </c>
      <c r="N67" s="11">
        <v>1338.583743703826</v>
      </c>
      <c r="O67" s="13"/>
    </row>
    <row r="68" spans="1:15" ht="16.899999999999999" customHeight="1" x14ac:dyDescent="0.25">
      <c r="A68" s="7"/>
      <c r="B68" s="8">
        <v>16</v>
      </c>
      <c r="C68" s="11">
        <v>8092.5480524070863</v>
      </c>
      <c r="D68" s="12">
        <f t="shared" si="6"/>
        <v>2126.327207045184</v>
      </c>
      <c r="E68" s="12">
        <f t="shared" si="4"/>
        <v>10218.87525945227</v>
      </c>
      <c r="F68" s="11">
        <v>1455.4826843634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99999999999999" customHeight="1" x14ac:dyDescent="0.25">
      <c r="A69" s="7"/>
      <c r="B69" s="8">
        <v>17</v>
      </c>
      <c r="C69" s="11">
        <v>8155.537897584687</v>
      </c>
      <c r="D69" s="12">
        <f t="shared" si="6"/>
        <v>2126.327207045184</v>
      </c>
      <c r="E69" s="12">
        <f t="shared" si="4"/>
        <v>10281.865104629871</v>
      </c>
      <c r="F69" s="11">
        <v>1464.3012626882639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99999999999999" customHeight="1" x14ac:dyDescent="0.25">
      <c r="A70" s="7"/>
      <c r="B70" s="8">
        <v>18</v>
      </c>
      <c r="C70" s="11">
        <v>8218.4084438130867</v>
      </c>
      <c r="D70" s="12">
        <f t="shared" si="6"/>
        <v>2126.327207045184</v>
      </c>
      <c r="E70" s="12">
        <f t="shared" si="4"/>
        <v>10344.735650858271</v>
      </c>
      <c r="F70" s="11">
        <v>1473.1031391602401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99999999999999" customHeight="1" x14ac:dyDescent="0.25">
      <c r="A71" s="7"/>
      <c r="B71" s="8">
        <v>19</v>
      </c>
      <c r="C71" s="11">
        <v>8281.3982889906874</v>
      </c>
      <c r="D71" s="12">
        <f t="shared" si="6"/>
        <v>2126.327207045184</v>
      </c>
      <c r="E71" s="12">
        <f t="shared" si="4"/>
        <v>10407.725496035871</v>
      </c>
      <c r="F71" s="11">
        <v>1481.921717485104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99999999999999" customHeight="1" x14ac:dyDescent="0.25">
      <c r="A72" s="7"/>
      <c r="B72" s="8">
        <v>20</v>
      </c>
      <c r="C72" s="11">
        <v>8344.3881341682863</v>
      </c>
      <c r="D72" s="12">
        <f t="shared" si="6"/>
        <v>2126.327207045184</v>
      </c>
      <c r="E72" s="12">
        <f t="shared" si="4"/>
        <v>10470.71534121347</v>
      </c>
      <c r="F72" s="11">
        <v>1490.7402958099681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76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8"/>
    </row>
    <row r="74" spans="1:15" x14ac:dyDescent="0.25">
      <c r="A74" s="76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8"/>
    </row>
    <row r="75" spans="1:15" x14ac:dyDescent="0.25">
      <c r="A75" s="82" t="s">
        <v>14</v>
      </c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</row>
    <row r="76" spans="1:15" x14ac:dyDescent="0.25">
      <c r="A76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</row>
    <row r="77" spans="1:15" ht="34.15" customHeight="1" x14ac:dyDescent="0.5">
      <c r="A77" s="98" t="str">
        <f>$A$1</f>
        <v>לוחות שכר באוניברסיטאות - סגל אקדמי זוטר, עמיתי הוראה ומורים מן החוץ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</row>
    <row r="78" spans="1:15" ht="21" customHeight="1" x14ac:dyDescent="0.3">
      <c r="A78" s="85" t="str">
        <f>$A$2</f>
        <v>פעימה תשיעית בגין הסכם השכר עם הסגל האקדמי הזוטר באוניברסיטאות, החל מ-1.9.2023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79" spans="1:15" x14ac:dyDescent="0.25">
      <c r="A79" s="81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</row>
    <row r="80" spans="1:15" x14ac:dyDescent="0.25">
      <c r="A80" s="81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</row>
    <row r="81" spans="1:15" ht="25.15" customHeight="1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לספטמבר 2023</v>
      </c>
      <c r="M81" s="56"/>
      <c r="N81" s="56"/>
      <c r="O81" s="56"/>
    </row>
    <row r="82" spans="1:15" ht="22.9" customHeight="1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23" t="s">
        <v>17</v>
      </c>
      <c r="K82" s="28"/>
      <c r="L82" s="28"/>
      <c r="M82" s="56"/>
      <c r="N82" s="56"/>
      <c r="O82" s="56"/>
    </row>
    <row r="83" spans="1:15" ht="33.6" customHeight="1" x14ac:dyDescent="0.25">
      <c r="A83" s="56"/>
      <c r="B83" s="29" t="s">
        <v>5</v>
      </c>
      <c r="C83" s="29" t="s">
        <v>6</v>
      </c>
      <c r="D83" s="29" t="s">
        <v>9</v>
      </c>
      <c r="E83" s="56"/>
      <c r="F83" s="56"/>
      <c r="G83" s="56"/>
      <c r="H83" s="56"/>
      <c r="I83" s="56"/>
      <c r="J83" s="29" t="s">
        <v>5</v>
      </c>
      <c r="K83" s="29" t="s">
        <v>6</v>
      </c>
      <c r="L83" s="29" t="s">
        <v>9</v>
      </c>
      <c r="M83" s="56"/>
      <c r="N83" s="56"/>
      <c r="O83" s="56"/>
    </row>
    <row r="84" spans="1:15" ht="16.899999999999999" customHeight="1" x14ac:dyDescent="0.25">
      <c r="A84" s="56"/>
      <c r="B84" s="31">
        <v>0</v>
      </c>
      <c r="C84" s="32">
        <v>5809.2790331468841</v>
      </c>
      <c r="D84" s="33">
        <v>813.29906464056398</v>
      </c>
      <c r="E84" s="56"/>
      <c r="F84" s="56"/>
      <c r="G84" s="56"/>
      <c r="H84" s="56"/>
      <c r="I84" s="56"/>
      <c r="J84" s="31">
        <v>0</v>
      </c>
      <c r="K84" s="32">
        <v>6135.9422228568337</v>
      </c>
      <c r="L84" s="33">
        <v>859.03191119995677</v>
      </c>
      <c r="M84" s="56"/>
      <c r="N84" s="56"/>
      <c r="O84" s="56"/>
    </row>
    <row r="85" spans="1:15" ht="16.899999999999999" customHeight="1" x14ac:dyDescent="0.25">
      <c r="A85" s="56"/>
      <c r="B85" s="31">
        <v>1</v>
      </c>
      <c r="C85" s="35">
        <v>5867.4140075867908</v>
      </c>
      <c r="D85" s="36">
        <v>821.43796106215086</v>
      </c>
      <c r="E85" s="56"/>
      <c r="F85" s="56"/>
      <c r="G85" s="56"/>
      <c r="H85" s="56"/>
      <c r="I85" s="56"/>
      <c r="J85" s="31">
        <v>1</v>
      </c>
      <c r="K85" s="35">
        <v>6197.2410054295224</v>
      </c>
      <c r="L85" s="36">
        <v>867.61374076013328</v>
      </c>
      <c r="M85" s="56"/>
      <c r="N85" s="56"/>
      <c r="O85" s="56"/>
    </row>
    <row r="86" spans="1:15" ht="16.899999999999999" customHeight="1" x14ac:dyDescent="0.25">
      <c r="A86" s="56"/>
      <c r="B86" s="31">
        <v>2</v>
      </c>
      <c r="C86" s="35">
        <v>5926.07628338216</v>
      </c>
      <c r="D86" s="36">
        <v>829.65067967350251</v>
      </c>
      <c r="E86" s="56"/>
      <c r="F86" s="56"/>
      <c r="G86" s="56"/>
      <c r="H86" s="56"/>
      <c r="I86" s="56"/>
      <c r="J86" s="31">
        <v>2</v>
      </c>
      <c r="K86" s="35">
        <v>6259.1989146965416</v>
      </c>
      <c r="L86" s="36">
        <v>876.28784805751593</v>
      </c>
      <c r="M86" s="56"/>
      <c r="N86" s="56"/>
      <c r="O86" s="56"/>
    </row>
    <row r="87" spans="1:15" ht="16.899999999999999" customHeight="1" x14ac:dyDescent="0.25">
      <c r="A87" s="56"/>
      <c r="B87" s="31">
        <v>3</v>
      </c>
      <c r="C87" s="35">
        <v>5985.3976858718606</v>
      </c>
      <c r="D87" s="36">
        <v>837.95567602206063</v>
      </c>
      <c r="E87" s="56"/>
      <c r="F87" s="56"/>
      <c r="G87" s="56"/>
      <c r="H87" s="56"/>
      <c r="I87" s="56"/>
      <c r="J87" s="31">
        <v>3</v>
      </c>
      <c r="K87" s="35">
        <v>6321.8159506578941</v>
      </c>
      <c r="L87" s="36">
        <v>885.05423309210528</v>
      </c>
      <c r="M87" s="56"/>
      <c r="N87" s="56"/>
      <c r="O87" s="56"/>
    </row>
    <row r="88" spans="1:15" ht="16.899999999999999" customHeight="1" x14ac:dyDescent="0.25">
      <c r="A88" s="56"/>
      <c r="B88" s="31">
        <v>4</v>
      </c>
      <c r="C88" s="35">
        <v>6045.2463897170246</v>
      </c>
      <c r="D88" s="36">
        <v>846.33449456038363</v>
      </c>
      <c r="E88" s="56"/>
      <c r="F88" s="56"/>
      <c r="G88" s="56"/>
      <c r="H88" s="56"/>
      <c r="I88" s="56"/>
      <c r="J88" s="31">
        <v>4</v>
      </c>
      <c r="K88" s="35">
        <v>6385.0921133135726</v>
      </c>
      <c r="L88" s="36">
        <v>893.9128958639003</v>
      </c>
      <c r="M88" s="56"/>
      <c r="N88" s="56"/>
      <c r="O88" s="56"/>
    </row>
    <row r="89" spans="1:15" ht="16.899999999999999" customHeight="1" x14ac:dyDescent="0.25">
      <c r="A89" s="56"/>
      <c r="B89" s="31">
        <v>5</v>
      </c>
      <c r="C89" s="35">
        <v>6105.7542202565201</v>
      </c>
      <c r="D89" s="36">
        <v>854.80559083591288</v>
      </c>
      <c r="E89" s="56"/>
      <c r="F89" s="56"/>
      <c r="G89" s="56"/>
      <c r="H89" s="56"/>
      <c r="I89" s="56"/>
      <c r="J89" s="31">
        <v>5</v>
      </c>
      <c r="K89" s="35">
        <v>6448.895577324718</v>
      </c>
      <c r="L89" s="36">
        <v>902.84538082546055</v>
      </c>
      <c r="M89" s="56"/>
      <c r="N89" s="56"/>
      <c r="O89" s="56"/>
    </row>
    <row r="90" spans="1:15" ht="16.899999999999999" customHeight="1" x14ac:dyDescent="0.25">
      <c r="A90" s="56"/>
      <c r="B90" s="31">
        <v>6</v>
      </c>
      <c r="C90" s="35">
        <v>6166.789352151477</v>
      </c>
      <c r="D90" s="36">
        <v>863.35050930120678</v>
      </c>
      <c r="E90" s="56"/>
      <c r="F90" s="56"/>
      <c r="G90" s="56"/>
      <c r="H90" s="56"/>
      <c r="I90" s="56"/>
      <c r="J90" s="31">
        <v>6</v>
      </c>
      <c r="K90" s="35">
        <v>6513.3581680301913</v>
      </c>
      <c r="L90" s="36">
        <v>911.87014352422682</v>
      </c>
      <c r="M90" s="56"/>
      <c r="N90" s="56"/>
      <c r="O90" s="56"/>
    </row>
    <row r="91" spans="1:15" ht="16.899999999999999" customHeight="1" x14ac:dyDescent="0.25">
      <c r="A91" s="56"/>
      <c r="B91" s="31">
        <v>7</v>
      </c>
      <c r="C91" s="35">
        <v>6228.4836107407646</v>
      </c>
      <c r="D91" s="36">
        <v>871.98770550370716</v>
      </c>
      <c r="E91" s="56"/>
      <c r="F91" s="56"/>
      <c r="G91" s="56"/>
      <c r="H91" s="56"/>
      <c r="I91" s="56"/>
      <c r="J91" s="31">
        <v>7</v>
      </c>
      <c r="K91" s="35">
        <v>6578.4798854299961</v>
      </c>
      <c r="L91" s="36">
        <v>920.98718396019945</v>
      </c>
      <c r="M91" s="56"/>
      <c r="N91" s="56"/>
      <c r="O91" s="56"/>
    </row>
    <row r="92" spans="1:15" ht="16.899999999999999" customHeight="1" x14ac:dyDescent="0.25">
      <c r="A92" s="56"/>
      <c r="B92" s="31">
        <v>8</v>
      </c>
      <c r="C92" s="35">
        <v>6290.7051706855164</v>
      </c>
      <c r="D92" s="36">
        <v>880.69872389597242</v>
      </c>
      <c r="E92" s="56"/>
      <c r="F92" s="56"/>
      <c r="G92" s="56"/>
      <c r="H92" s="56"/>
      <c r="I92" s="56"/>
      <c r="J92" s="31">
        <v>8</v>
      </c>
      <c r="K92" s="35">
        <v>6644.2607295241287</v>
      </c>
      <c r="L92" s="36">
        <v>930.19650213337809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9" customHeight="1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23" t="s">
        <v>19</v>
      </c>
      <c r="K95" s="28"/>
      <c r="L95" s="28"/>
      <c r="M95" s="56"/>
      <c r="N95" s="56"/>
      <c r="O95" s="56"/>
    </row>
    <row r="96" spans="1:15" ht="33.6" customHeight="1" x14ac:dyDescent="0.25">
      <c r="A96" s="56"/>
      <c r="B96" s="29" t="s">
        <v>5</v>
      </c>
      <c r="C96" s="29" t="s">
        <v>6</v>
      </c>
      <c r="D96" s="29" t="s">
        <v>9</v>
      </c>
      <c r="E96" s="56"/>
      <c r="F96" s="56"/>
      <c r="G96" s="56"/>
      <c r="H96" s="56"/>
      <c r="I96" s="56"/>
      <c r="J96" s="29" t="s">
        <v>5</v>
      </c>
      <c r="K96" s="29" t="s">
        <v>6</v>
      </c>
      <c r="L96" s="29" t="s">
        <v>9</v>
      </c>
      <c r="M96" s="56"/>
      <c r="N96" s="56"/>
      <c r="O96" s="56"/>
    </row>
    <row r="97" spans="1:15" ht="16.899999999999999" customHeight="1" x14ac:dyDescent="0.25">
      <c r="A97" s="56"/>
      <c r="B97" s="31">
        <v>0</v>
      </c>
      <c r="C97" s="32">
        <v>6697.3863410871263</v>
      </c>
      <c r="D97" s="33">
        <v>937.63408775219784</v>
      </c>
      <c r="E97" s="56"/>
      <c r="F97" s="56"/>
      <c r="G97" s="56"/>
      <c r="H97" s="56"/>
      <c r="I97" s="56"/>
      <c r="J97" s="31">
        <v>0</v>
      </c>
      <c r="K97" s="32">
        <v>7158.3795511015278</v>
      </c>
      <c r="L97" s="33">
        <v>1002.173137154214</v>
      </c>
      <c r="M97" s="56"/>
      <c r="N97" s="56"/>
      <c r="O97" s="56"/>
    </row>
    <row r="98" spans="1:15" ht="16.899999999999999" customHeight="1" x14ac:dyDescent="0.25">
      <c r="A98" s="56"/>
      <c r="B98" s="31">
        <v>1</v>
      </c>
      <c r="C98" s="35">
        <v>6764.3536132310546</v>
      </c>
      <c r="D98" s="36">
        <v>947.00950585234784</v>
      </c>
      <c r="E98" s="56"/>
      <c r="F98" s="56"/>
      <c r="G98" s="56"/>
      <c r="H98" s="56"/>
      <c r="I98" s="56"/>
      <c r="J98" s="31">
        <v>1</v>
      </c>
      <c r="K98" s="35">
        <v>7229.9607101057654</v>
      </c>
      <c r="L98" s="36">
        <v>1012.194499414807</v>
      </c>
      <c r="M98" s="56"/>
      <c r="N98" s="56"/>
      <c r="O98" s="56"/>
    </row>
    <row r="99" spans="1:15" ht="16.899999999999999" customHeight="1" x14ac:dyDescent="0.25">
      <c r="A99" s="56"/>
      <c r="B99" s="31">
        <v>2</v>
      </c>
      <c r="C99" s="35">
        <v>6831.9800120693126</v>
      </c>
      <c r="D99" s="36">
        <v>956.47720168970386</v>
      </c>
      <c r="E99" s="56"/>
      <c r="F99" s="56"/>
      <c r="G99" s="56"/>
      <c r="H99" s="56"/>
      <c r="I99" s="56"/>
      <c r="J99" s="31">
        <v>2</v>
      </c>
      <c r="K99" s="35">
        <v>7302.2009958043354</v>
      </c>
      <c r="L99" s="36">
        <v>1022.308139412607</v>
      </c>
      <c r="M99" s="56"/>
      <c r="N99" s="56"/>
      <c r="O99" s="56"/>
    </row>
    <row r="100" spans="1:15" ht="16.899999999999999" customHeight="1" x14ac:dyDescent="0.25">
      <c r="A100" s="56"/>
      <c r="B100" s="31">
        <v>3</v>
      </c>
      <c r="C100" s="35">
        <v>6900.2655376018993</v>
      </c>
      <c r="D100" s="36">
        <v>966.03717526426601</v>
      </c>
      <c r="E100" s="56"/>
      <c r="F100" s="56"/>
      <c r="G100" s="56"/>
      <c r="H100" s="56"/>
      <c r="I100" s="56"/>
      <c r="J100" s="31">
        <v>3</v>
      </c>
      <c r="K100" s="35">
        <v>7375.2322335360986</v>
      </c>
      <c r="L100" s="36">
        <v>1032.532512695054</v>
      </c>
      <c r="M100" s="56"/>
      <c r="N100" s="56"/>
      <c r="O100" s="56"/>
    </row>
    <row r="101" spans="1:15" ht="16.899999999999999" customHeight="1" x14ac:dyDescent="0.25">
      <c r="A101" s="56"/>
      <c r="B101" s="31">
        <v>4</v>
      </c>
      <c r="C101" s="35">
        <v>6969.2101898288174</v>
      </c>
      <c r="D101" s="36">
        <v>975.68942657603452</v>
      </c>
      <c r="E101" s="56"/>
      <c r="F101" s="56"/>
      <c r="G101" s="56"/>
      <c r="H101" s="56"/>
      <c r="I101" s="56"/>
      <c r="J101" s="31">
        <v>4</v>
      </c>
      <c r="K101" s="35">
        <v>7448.9225979621933</v>
      </c>
      <c r="L101" s="36">
        <v>1042.8491637147069</v>
      </c>
      <c r="M101" s="56"/>
      <c r="N101" s="56"/>
      <c r="O101" s="56"/>
    </row>
    <row r="102" spans="1:15" ht="16.899999999999999" customHeight="1" x14ac:dyDescent="0.25">
      <c r="A102" s="56"/>
      <c r="B102" s="31">
        <v>5</v>
      </c>
      <c r="C102" s="35">
        <v>7038.9457940889333</v>
      </c>
      <c r="D102" s="36">
        <v>985.45241117245075</v>
      </c>
      <c r="E102" s="56"/>
      <c r="F102" s="56"/>
      <c r="G102" s="56"/>
      <c r="H102" s="56"/>
      <c r="I102" s="56"/>
      <c r="J102" s="31">
        <v>5</v>
      </c>
      <c r="K102" s="35">
        <v>7523.403914421483</v>
      </c>
      <c r="L102" s="36">
        <v>1053.276548019008</v>
      </c>
      <c r="M102" s="56"/>
      <c r="N102" s="56"/>
      <c r="O102" s="56"/>
    </row>
    <row r="103" spans="1:15" ht="16.899999999999999" customHeight="1" x14ac:dyDescent="0.25">
      <c r="A103" s="56"/>
      <c r="B103" s="31">
        <v>6</v>
      </c>
      <c r="C103" s="35">
        <v>7109.3405250433761</v>
      </c>
      <c r="D103" s="36">
        <v>995.30767350607289</v>
      </c>
      <c r="E103" s="56"/>
      <c r="F103" s="56"/>
      <c r="G103" s="56"/>
      <c r="H103" s="56"/>
      <c r="I103" s="56"/>
      <c r="J103" s="31">
        <v>6</v>
      </c>
      <c r="K103" s="35">
        <v>7598.6761829139678</v>
      </c>
      <c r="L103" s="36">
        <v>1063.8146656079559</v>
      </c>
      <c r="M103" s="56"/>
      <c r="N103" s="56"/>
      <c r="O103" s="56"/>
    </row>
    <row r="104" spans="1:15" ht="16.899999999999999" customHeight="1" x14ac:dyDescent="0.25">
      <c r="A104" s="56"/>
      <c r="B104" s="31">
        <v>7</v>
      </c>
      <c r="C104" s="35">
        <v>7180.3943826921504</v>
      </c>
      <c r="D104" s="36">
        <v>1005.255213576901</v>
      </c>
      <c r="E104" s="56"/>
      <c r="F104" s="56"/>
      <c r="G104" s="56"/>
      <c r="H104" s="56"/>
      <c r="I104" s="56"/>
      <c r="J104" s="31">
        <v>7</v>
      </c>
      <c r="K104" s="35">
        <v>7674.6075781007839</v>
      </c>
      <c r="L104" s="36">
        <v>1074.44506093411</v>
      </c>
      <c r="M104" s="56"/>
      <c r="N104" s="56"/>
      <c r="O104" s="56"/>
    </row>
    <row r="105" spans="1:15" ht="16.899999999999999" customHeight="1" x14ac:dyDescent="0.25">
      <c r="A105" s="56"/>
      <c r="B105" s="31">
        <v>8</v>
      </c>
      <c r="C105" s="35">
        <v>7252.2391923741197</v>
      </c>
      <c r="D105" s="36">
        <v>1015.313486932377</v>
      </c>
      <c r="E105" s="56"/>
      <c r="F105" s="56"/>
      <c r="G105" s="56"/>
      <c r="H105" s="56"/>
      <c r="I105" s="56"/>
      <c r="J105" s="31">
        <v>8</v>
      </c>
      <c r="K105" s="35">
        <v>7751.329925320797</v>
      </c>
      <c r="L105" s="36">
        <v>1085.1861895449119</v>
      </c>
      <c r="M105" s="56"/>
      <c r="N105" s="56"/>
      <c r="O105" s="56"/>
    </row>
    <row r="106" spans="1:15" ht="16.5" customHeight="1" x14ac:dyDescent="0.25">
      <c r="A106" s="81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</row>
    <row r="107" spans="1:15" x14ac:dyDescent="0.25">
      <c r="A107" s="93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</row>
    <row r="108" spans="1:15" ht="25.15" customHeight="1" x14ac:dyDescent="0.4">
      <c r="A108" s="1"/>
      <c r="B108" s="2" t="s">
        <v>20</v>
      </c>
      <c r="C108" s="25"/>
      <c r="D108" s="26"/>
      <c r="E108" s="25"/>
      <c r="F108" s="4" t="str">
        <f>$F$5</f>
        <v>מעודכן לספטמבר 2023</v>
      </c>
      <c r="G108" s="25"/>
      <c r="H108" s="1"/>
      <c r="I108" s="1"/>
      <c r="J108" s="2" t="s">
        <v>20</v>
      </c>
      <c r="K108" s="25"/>
      <c r="L108" s="26"/>
      <c r="M108" s="25"/>
      <c r="N108" s="4" t="str">
        <f>$F$5</f>
        <v>מעודכן לספטמבר 2023</v>
      </c>
      <c r="O108" s="27"/>
    </row>
    <row r="109" spans="1:15" ht="22.9" customHeight="1" x14ac:dyDescent="0.35">
      <c r="A109" s="1"/>
      <c r="B109" s="23" t="s">
        <v>21</v>
      </c>
      <c r="C109" s="28"/>
      <c r="D109" s="28"/>
      <c r="E109" s="5"/>
      <c r="F109" s="55"/>
      <c r="G109" s="5"/>
      <c r="H109" s="1"/>
      <c r="I109" s="1"/>
      <c r="J109" s="23" t="s">
        <v>22</v>
      </c>
      <c r="K109" s="28"/>
      <c r="L109" s="28"/>
      <c r="M109" s="5"/>
      <c r="N109" s="55"/>
      <c r="O109" s="6"/>
    </row>
    <row r="110" spans="1:15" ht="33.6" customHeight="1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30"/>
      <c r="H110" s="1"/>
      <c r="I110" s="1"/>
      <c r="J110" s="29" t="s">
        <v>5</v>
      </c>
      <c r="K110" s="29" t="s">
        <v>23</v>
      </c>
      <c r="L110" s="29" t="s">
        <v>7</v>
      </c>
      <c r="M110" s="47" t="s">
        <v>8</v>
      </c>
      <c r="N110" s="29" t="s">
        <v>9</v>
      </c>
      <c r="O110" s="1"/>
    </row>
    <row r="111" spans="1:15" ht="16.899999999999999" customHeight="1" x14ac:dyDescent="0.25">
      <c r="A111" s="1"/>
      <c r="B111" s="31">
        <v>0</v>
      </c>
      <c r="C111" s="32">
        <v>4153.4367040539209</v>
      </c>
      <c r="D111" s="33">
        <v>1217.2906879520399</v>
      </c>
      <c r="E111" s="32">
        <v>5370.7273920059606</v>
      </c>
      <c r="F111" s="32">
        <v>782.33593062151806</v>
      </c>
      <c r="G111" s="34"/>
      <c r="H111" s="1"/>
      <c r="I111" s="1"/>
      <c r="J111" s="31">
        <v>0</v>
      </c>
      <c r="K111" s="32">
        <v>4224.0527345591299</v>
      </c>
      <c r="L111" s="33">
        <v>1243.1904898233599</v>
      </c>
      <c r="M111" s="32">
        <v>5467.2432243824896</v>
      </c>
      <c r="N111" s="32">
        <v>795.84814715423215</v>
      </c>
      <c r="O111" s="1"/>
    </row>
    <row r="112" spans="1:15" ht="16.899999999999999" customHeight="1" x14ac:dyDescent="0.25">
      <c r="A112" s="1"/>
      <c r="B112" s="31">
        <v>1</v>
      </c>
      <c r="C112" s="35">
        <v>4185.6772450752214</v>
      </c>
      <c r="D112" s="36">
        <v>1217.2906879520399</v>
      </c>
      <c r="E112" s="35">
        <v>5402.9679330272602</v>
      </c>
      <c r="F112" s="35">
        <v>786.84960636450012</v>
      </c>
      <c r="G112" s="24"/>
      <c r="H112" s="1"/>
      <c r="I112" s="1"/>
      <c r="J112" s="31">
        <v>1</v>
      </c>
      <c r="K112" s="35">
        <v>4256.9792445383309</v>
      </c>
      <c r="L112" s="36">
        <v>1243.1904898233599</v>
      </c>
      <c r="M112" s="35">
        <v>5500.1697343616906</v>
      </c>
      <c r="N112" s="35">
        <v>800.4578585513201</v>
      </c>
      <c r="O112" s="1"/>
    </row>
    <row r="113" spans="1:15" ht="16.899999999999999" customHeight="1" x14ac:dyDescent="0.25">
      <c r="A113" s="1"/>
      <c r="B113" s="31">
        <v>2</v>
      </c>
      <c r="C113" s="35">
        <v>4217.917786096521</v>
      </c>
      <c r="D113" s="36">
        <v>1217.2906879520399</v>
      </c>
      <c r="E113" s="35">
        <v>5435.2084740485607</v>
      </c>
      <c r="F113" s="35">
        <v>791.36328210748195</v>
      </c>
      <c r="G113" s="24"/>
      <c r="H113" s="1"/>
      <c r="I113" s="1"/>
      <c r="J113" s="31">
        <v>2</v>
      </c>
      <c r="K113" s="35">
        <v>4289.905754517531</v>
      </c>
      <c r="L113" s="36">
        <v>1243.1904898233599</v>
      </c>
      <c r="M113" s="35">
        <v>5533.0962443408907</v>
      </c>
      <c r="N113" s="35">
        <v>805.06756994840816</v>
      </c>
      <c r="O113" s="1"/>
    </row>
    <row r="114" spans="1:15" ht="16.899999999999999" customHeight="1" x14ac:dyDescent="0.25">
      <c r="A114" s="1"/>
      <c r="B114" s="31">
        <v>3</v>
      </c>
      <c r="C114" s="35">
        <v>4250.1583271178206</v>
      </c>
      <c r="D114" s="36">
        <v>1217.2906879520399</v>
      </c>
      <c r="E114" s="35">
        <v>5467.4490150698612</v>
      </c>
      <c r="F114" s="35">
        <v>795.87695785046401</v>
      </c>
      <c r="G114" s="24"/>
      <c r="H114" s="1"/>
      <c r="I114" s="1"/>
      <c r="J114" s="31">
        <v>3</v>
      </c>
      <c r="K114" s="35">
        <v>4322.8322644967311</v>
      </c>
      <c r="L114" s="36">
        <v>1243.1904898233599</v>
      </c>
      <c r="M114" s="35">
        <v>5566.0227543200908</v>
      </c>
      <c r="N114" s="35">
        <v>809.67728134549611</v>
      </c>
      <c r="O114" s="1"/>
    </row>
    <row r="115" spans="1:15" ht="16.899999999999999" customHeight="1" x14ac:dyDescent="0.25">
      <c r="A115" s="1"/>
      <c r="B115" s="31">
        <v>4</v>
      </c>
      <c r="C115" s="35">
        <v>4282.3988681391211</v>
      </c>
      <c r="D115" s="36">
        <v>1217.2906879520399</v>
      </c>
      <c r="E115" s="35">
        <v>5499.6895560911607</v>
      </c>
      <c r="F115" s="35">
        <v>800.39063359344607</v>
      </c>
      <c r="G115" s="24"/>
      <c r="H115" s="1"/>
      <c r="I115" s="1"/>
      <c r="J115" s="31">
        <v>4</v>
      </c>
      <c r="K115" s="35">
        <v>4355.7587744759312</v>
      </c>
      <c r="L115" s="36">
        <v>1243.1904898233599</v>
      </c>
      <c r="M115" s="35">
        <v>5598.9492642992909</v>
      </c>
      <c r="N115" s="35">
        <v>814.28699274258406</v>
      </c>
      <c r="O115" s="1"/>
    </row>
    <row r="116" spans="1:15" ht="16.899999999999999" customHeight="1" x14ac:dyDescent="0.25">
      <c r="A116" s="1"/>
      <c r="B116" s="31">
        <v>5</v>
      </c>
      <c r="C116" s="35">
        <v>4314.6394091604207</v>
      </c>
      <c r="D116" s="36">
        <v>1217.2906879520399</v>
      </c>
      <c r="E116" s="35">
        <v>5531.9300971124603</v>
      </c>
      <c r="F116" s="35">
        <v>804.90430933642801</v>
      </c>
      <c r="G116" s="24"/>
      <c r="H116" s="1"/>
      <c r="I116" s="1"/>
      <c r="J116" s="31">
        <v>5</v>
      </c>
      <c r="K116" s="35">
        <v>4388.6852844551313</v>
      </c>
      <c r="L116" s="36">
        <v>1243.1904898233599</v>
      </c>
      <c r="M116" s="35">
        <v>5631.875774278491</v>
      </c>
      <c r="N116" s="35">
        <v>818.89670413967212</v>
      </c>
      <c r="O116" s="1"/>
    </row>
    <row r="117" spans="1:15" ht="16.899999999999999" customHeight="1" x14ac:dyDescent="0.25">
      <c r="A117" s="1"/>
      <c r="B117" s="31">
        <v>6</v>
      </c>
      <c r="C117" s="35">
        <v>4346.8799501817211</v>
      </c>
      <c r="D117" s="36">
        <v>1217.2906879520399</v>
      </c>
      <c r="E117" s="35">
        <v>5564.1706381337608</v>
      </c>
      <c r="F117" s="35">
        <v>809.41798507941007</v>
      </c>
      <c r="G117" s="24"/>
      <c r="H117" s="1"/>
      <c r="I117" s="1"/>
      <c r="J117" s="31">
        <v>6</v>
      </c>
      <c r="K117" s="35">
        <v>4421.6117944343296</v>
      </c>
      <c r="L117" s="36">
        <v>1243.1904898233599</v>
      </c>
      <c r="M117" s="35">
        <v>5664.8022842576902</v>
      </c>
      <c r="N117" s="35">
        <v>823.50641553676019</v>
      </c>
      <c r="O117" s="1"/>
    </row>
    <row r="118" spans="1:15" ht="16.899999999999999" customHeight="1" x14ac:dyDescent="0.25">
      <c r="A118" s="1"/>
      <c r="B118" s="31">
        <v>7</v>
      </c>
      <c r="C118" s="35">
        <v>4379.1204912030216</v>
      </c>
      <c r="D118" s="36">
        <v>1217.2906879520399</v>
      </c>
      <c r="E118" s="35">
        <v>5596.4111791550613</v>
      </c>
      <c r="F118" s="35">
        <v>813.93166082239202</v>
      </c>
      <c r="G118" s="24"/>
      <c r="H118" s="1"/>
      <c r="I118" s="1"/>
      <c r="J118" s="31">
        <v>7</v>
      </c>
      <c r="K118" s="35">
        <v>4454.5383044135306</v>
      </c>
      <c r="L118" s="36">
        <v>1243.1904898233599</v>
      </c>
      <c r="M118" s="35">
        <v>5697.7287942368912</v>
      </c>
      <c r="N118" s="35">
        <v>828.11612693384836</v>
      </c>
      <c r="O118" s="1"/>
    </row>
    <row r="119" spans="1:15" ht="16.899999999999999" customHeight="1" x14ac:dyDescent="0.25">
      <c r="A119" s="1"/>
      <c r="B119" s="31">
        <v>8</v>
      </c>
      <c r="C119" s="35">
        <v>4411.3610322243212</v>
      </c>
      <c r="D119" s="36">
        <v>1217.2906879520399</v>
      </c>
      <c r="E119" s="35">
        <v>5628.6517201763609</v>
      </c>
      <c r="F119" s="35">
        <v>818.44533656537396</v>
      </c>
      <c r="G119" s="24"/>
      <c r="H119" s="1"/>
      <c r="I119" s="1"/>
      <c r="J119" s="31">
        <v>8</v>
      </c>
      <c r="K119" s="35">
        <v>4487.4648143927307</v>
      </c>
      <c r="L119" s="36">
        <v>1243.1904898233599</v>
      </c>
      <c r="M119" s="35">
        <v>5730.6553042160904</v>
      </c>
      <c r="N119" s="35">
        <v>832.72583833093609</v>
      </c>
      <c r="O119" s="1"/>
    </row>
    <row r="120" spans="1:15" ht="16.899999999999999" customHeight="1" x14ac:dyDescent="0.25">
      <c r="A120" s="1"/>
      <c r="B120" s="31">
        <v>9</v>
      </c>
      <c r="C120" s="35">
        <v>4443.6015732456208</v>
      </c>
      <c r="D120" s="36">
        <v>1217.2906879520399</v>
      </c>
      <c r="E120" s="35">
        <v>5660.8922611976604</v>
      </c>
      <c r="F120" s="35">
        <v>822.95901230835602</v>
      </c>
      <c r="G120" s="24"/>
      <c r="H120" s="1"/>
      <c r="I120" s="1"/>
      <c r="J120" s="31">
        <v>9</v>
      </c>
      <c r="K120" s="35">
        <v>4520.3913243719308</v>
      </c>
      <c r="L120" s="36">
        <v>1243.1904898233599</v>
      </c>
      <c r="M120" s="35">
        <v>5763.5818141952896</v>
      </c>
      <c r="N120" s="35">
        <v>837.33554972802426</v>
      </c>
      <c r="O120" s="1"/>
    </row>
    <row r="121" spans="1:15" ht="16.899999999999999" customHeight="1" x14ac:dyDescent="0.25">
      <c r="A121" s="1"/>
      <c r="B121" s="31">
        <v>10</v>
      </c>
      <c r="C121" s="35">
        <v>4475.8421142669213</v>
      </c>
      <c r="D121" s="36">
        <v>1217.2906879520399</v>
      </c>
      <c r="E121" s="35">
        <v>5693.1328022189609</v>
      </c>
      <c r="F121" s="35">
        <v>827.47268805133808</v>
      </c>
      <c r="G121" s="24"/>
      <c r="H121" s="1"/>
      <c r="I121" s="1"/>
      <c r="J121" s="31">
        <v>10</v>
      </c>
      <c r="K121" s="35">
        <v>4553.3178343511308</v>
      </c>
      <c r="L121" s="36">
        <v>1243.1904898233599</v>
      </c>
      <c r="M121" s="35">
        <v>5796.5083241744906</v>
      </c>
      <c r="N121" s="35">
        <v>841.94526112511221</v>
      </c>
      <c r="O121" s="1"/>
    </row>
    <row r="122" spans="1:15" ht="16.899999999999999" customHeight="1" x14ac:dyDescent="0.25">
      <c r="A122" s="1"/>
      <c r="B122" s="31">
        <v>11</v>
      </c>
      <c r="C122" s="35">
        <v>4508.0826552882208</v>
      </c>
      <c r="D122" s="36">
        <v>1217.2906879520399</v>
      </c>
      <c r="E122" s="35">
        <v>5725.3733432402614</v>
      </c>
      <c r="F122" s="35">
        <v>831.98636379431991</v>
      </c>
      <c r="G122" s="24"/>
      <c r="H122" s="1"/>
      <c r="I122" s="1"/>
      <c r="J122" s="31">
        <v>11</v>
      </c>
      <c r="K122" s="35">
        <v>4586.2443443303309</v>
      </c>
      <c r="L122" s="36">
        <v>1243.1904898233599</v>
      </c>
      <c r="M122" s="35">
        <v>5829.4348341536906</v>
      </c>
      <c r="N122" s="35">
        <v>846.55497252220027</v>
      </c>
      <c r="O122" s="1"/>
    </row>
    <row r="123" spans="1:15" ht="16.899999999999999" customHeight="1" x14ac:dyDescent="0.25">
      <c r="A123" s="1"/>
      <c r="B123" s="31">
        <v>12</v>
      </c>
      <c r="C123" s="35">
        <v>4540.3231963095213</v>
      </c>
      <c r="D123" s="36">
        <v>1217.2906879520399</v>
      </c>
      <c r="E123" s="35">
        <v>5757.613884261561</v>
      </c>
      <c r="F123" s="35">
        <v>836.50003953730209</v>
      </c>
      <c r="G123" s="24"/>
      <c r="H123" s="1"/>
      <c r="I123" s="1"/>
      <c r="J123" s="31">
        <v>12</v>
      </c>
      <c r="K123" s="35">
        <v>4619.1708543095319</v>
      </c>
      <c r="L123" s="36">
        <v>1243.1904898233599</v>
      </c>
      <c r="M123" s="35">
        <v>5862.3613441328916</v>
      </c>
      <c r="N123" s="35">
        <v>851.16468391928822</v>
      </c>
      <c r="O123" s="1"/>
    </row>
    <row r="124" spans="1:15" ht="16.899999999999999" customHeight="1" x14ac:dyDescent="0.25">
      <c r="A124" s="1"/>
      <c r="B124" s="31">
        <v>13</v>
      </c>
      <c r="C124" s="35">
        <v>4572.5637373308209</v>
      </c>
      <c r="D124" s="36">
        <v>1217.2906879520399</v>
      </c>
      <c r="E124" s="35">
        <v>5789.8544252828606</v>
      </c>
      <c r="F124" s="35">
        <v>841.01371528028403</v>
      </c>
      <c r="G124" s="24"/>
      <c r="H124" s="1"/>
      <c r="I124" s="1"/>
      <c r="J124" s="31">
        <v>13</v>
      </c>
      <c r="K124" s="35">
        <v>4652.0973642887311</v>
      </c>
      <c r="L124" s="36">
        <v>1243.1904898233599</v>
      </c>
      <c r="M124" s="35">
        <v>5895.2878541120908</v>
      </c>
      <c r="N124" s="35">
        <v>855.77439531637617</v>
      </c>
      <c r="O124" s="1"/>
    </row>
    <row r="125" spans="1:15" ht="16.899999999999999" customHeight="1" x14ac:dyDescent="0.25">
      <c r="A125" s="1"/>
      <c r="B125" s="31">
        <v>14</v>
      </c>
      <c r="C125" s="35">
        <v>4604.8042783521223</v>
      </c>
      <c r="D125" s="36">
        <v>1217.2906879520399</v>
      </c>
      <c r="E125" s="35">
        <v>5822.094966304162</v>
      </c>
      <c r="F125" s="35">
        <v>845.52739102326609</v>
      </c>
      <c r="G125" s="24"/>
      <c r="H125" s="1"/>
      <c r="I125" s="1"/>
      <c r="J125" s="31">
        <v>14</v>
      </c>
      <c r="K125" s="35">
        <v>4685.0238742679321</v>
      </c>
      <c r="L125" s="36">
        <v>1243.1904898233599</v>
      </c>
      <c r="M125" s="35">
        <v>5928.2143640912918</v>
      </c>
      <c r="N125" s="35">
        <v>860.38410671346423</v>
      </c>
      <c r="O125" s="1"/>
    </row>
    <row r="126" spans="1:15" ht="16.899999999999999" customHeight="1" x14ac:dyDescent="0.25">
      <c r="A126" s="1" t="s">
        <v>23</v>
      </c>
      <c r="B126" s="31">
        <v>15</v>
      </c>
      <c r="C126" s="35">
        <v>4637.0448193734219</v>
      </c>
      <c r="D126" s="36">
        <v>1217.2906879520399</v>
      </c>
      <c r="E126" s="35">
        <v>5854.3355073254615</v>
      </c>
      <c r="F126" s="35">
        <v>850.04106676624804</v>
      </c>
      <c r="G126" s="24"/>
      <c r="H126" s="1"/>
      <c r="I126" s="1"/>
      <c r="J126" s="31">
        <v>15</v>
      </c>
      <c r="K126" s="35">
        <v>4717.9503842471313</v>
      </c>
      <c r="L126" s="36">
        <v>1243.1904898233599</v>
      </c>
      <c r="M126" s="35">
        <v>5961.140874070491</v>
      </c>
      <c r="N126" s="35">
        <v>864.99381811055207</v>
      </c>
      <c r="O126" s="1"/>
    </row>
    <row r="127" spans="1:15" x14ac:dyDescent="0.25">
      <c r="A127" s="9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8"/>
    </row>
    <row r="128" spans="1:15" x14ac:dyDescent="0.25">
      <c r="A128" s="79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</row>
    <row r="129" spans="1:15" ht="25.15" customHeight="1" x14ac:dyDescent="0.4">
      <c r="A129" s="1"/>
      <c r="B129" s="2" t="s">
        <v>24</v>
      </c>
      <c r="C129" s="37"/>
      <c r="D129" s="37"/>
      <c r="E129" s="38"/>
      <c r="F129" s="4" t="str">
        <f>$F$5</f>
        <v>מעודכן לספטמבר 2023</v>
      </c>
      <c r="G129" s="5"/>
      <c r="H129" s="1"/>
      <c r="I129" s="1"/>
      <c r="J129" s="2" t="s">
        <v>25</v>
      </c>
      <c r="K129" s="37"/>
      <c r="L129" s="37"/>
      <c r="M129" s="38"/>
      <c r="N129" s="4" t="str">
        <f>$F$5</f>
        <v>מעודכן לספטמבר 2023</v>
      </c>
      <c r="O129" s="5"/>
    </row>
    <row r="130" spans="1:15" s="54" customFormat="1" ht="33.6" customHeight="1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51"/>
      <c r="H130" s="52"/>
      <c r="I130" s="53"/>
      <c r="J130" s="49" t="s">
        <v>5</v>
      </c>
      <c r="K130" s="50" t="s">
        <v>6</v>
      </c>
      <c r="L130" s="49" t="s">
        <v>7</v>
      </c>
      <c r="M130" s="49" t="s">
        <v>8</v>
      </c>
      <c r="N130" s="49" t="s">
        <v>9</v>
      </c>
      <c r="O130" s="51"/>
    </row>
    <row r="131" spans="1:15" ht="16.899999999999999" customHeight="1" x14ac:dyDescent="0.25">
      <c r="A131" s="7"/>
      <c r="B131" s="8">
        <v>0</v>
      </c>
      <c r="C131" s="9">
        <v>8280.098789181251</v>
      </c>
      <c r="D131" s="9">
        <v>2158.585642908864</v>
      </c>
      <c r="E131" s="9">
        <f t="shared" ref="E131:E161" si="8">SUM($C131:$D131)</f>
        <v>10438.684432090115</v>
      </c>
      <c r="F131" s="9">
        <v>1497.8037311139519</v>
      </c>
      <c r="G131" s="10"/>
      <c r="H131" s="14"/>
      <c r="I131" s="7"/>
      <c r="J131" s="8">
        <v>0</v>
      </c>
      <c r="K131" s="9">
        <v>6751.640652030851</v>
      </c>
      <c r="L131" s="9">
        <v>2110.3220600205118</v>
      </c>
      <c r="M131" s="9">
        <f t="shared" ref="M131:M146" si="9">SUM($K131:$L131)</f>
        <v>8861.9627120513633</v>
      </c>
      <c r="N131" s="9">
        <v>1277.062690308526</v>
      </c>
      <c r="O131" s="10"/>
    </row>
    <row r="132" spans="1:15" ht="16.899999999999999" customHeight="1" x14ac:dyDescent="0.25">
      <c r="A132" s="7"/>
      <c r="B132" s="8">
        <v>1</v>
      </c>
      <c r="C132" s="11">
        <v>8347.383396530051</v>
      </c>
      <c r="D132" s="11">
        <f t="shared" ref="D132:D161" si="10">$D$131</f>
        <v>2158.585642908864</v>
      </c>
      <c r="E132" s="11">
        <f t="shared" si="8"/>
        <v>10505.969039438914</v>
      </c>
      <c r="F132" s="11">
        <v>1507.2235761427839</v>
      </c>
      <c r="G132" s="13"/>
      <c r="H132" s="14"/>
      <c r="I132" s="7"/>
      <c r="J132" s="8">
        <v>1</v>
      </c>
      <c r="K132" s="11">
        <v>6807.5918592056523</v>
      </c>
      <c r="L132" s="12">
        <f t="shared" ref="L132:L146" si="11">$L$131</f>
        <v>2110.3220600205118</v>
      </c>
      <c r="M132" s="11">
        <f t="shared" si="9"/>
        <v>8917.9139192261646</v>
      </c>
      <c r="N132" s="11">
        <v>1284.8958593129989</v>
      </c>
      <c r="O132" s="13"/>
    </row>
    <row r="133" spans="1:15" ht="16.899999999999999" customHeight="1" x14ac:dyDescent="0.25">
      <c r="A133" s="7"/>
      <c r="B133" s="8">
        <v>2</v>
      </c>
      <c r="C133" s="11">
        <v>8414.6680038788509</v>
      </c>
      <c r="D133" s="11">
        <f t="shared" si="10"/>
        <v>2158.585642908864</v>
      </c>
      <c r="E133" s="11">
        <f t="shared" si="8"/>
        <v>10573.253646787714</v>
      </c>
      <c r="F133" s="11">
        <v>1516.643421171616</v>
      </c>
      <c r="G133" s="13"/>
      <c r="H133" s="14"/>
      <c r="I133" s="7"/>
      <c r="J133" s="8">
        <v>2</v>
      </c>
      <c r="K133" s="11">
        <v>6863.4237674312517</v>
      </c>
      <c r="L133" s="12">
        <f t="shared" si="11"/>
        <v>2110.3220600205118</v>
      </c>
      <c r="M133" s="11">
        <f t="shared" si="9"/>
        <v>8973.745827451763</v>
      </c>
      <c r="N133" s="11">
        <v>1292.712326464582</v>
      </c>
      <c r="O133" s="13"/>
    </row>
    <row r="134" spans="1:15" ht="16.899999999999999" customHeight="1" x14ac:dyDescent="0.25">
      <c r="A134" s="7"/>
      <c r="B134" s="8">
        <v>3</v>
      </c>
      <c r="C134" s="11">
        <v>8481.8333122784497</v>
      </c>
      <c r="D134" s="11">
        <f t="shared" si="10"/>
        <v>2158.585642908864</v>
      </c>
      <c r="E134" s="11">
        <f t="shared" si="8"/>
        <v>10640.418955187313</v>
      </c>
      <c r="F134" s="11">
        <v>1526.04656434756</v>
      </c>
      <c r="G134" s="13"/>
      <c r="H134" s="14"/>
      <c r="I134" s="7"/>
      <c r="J134" s="8">
        <v>3</v>
      </c>
      <c r="K134" s="11">
        <v>6919.3749746060503</v>
      </c>
      <c r="L134" s="12">
        <f t="shared" si="11"/>
        <v>2110.3220600205118</v>
      </c>
      <c r="M134" s="11">
        <f t="shared" si="9"/>
        <v>9029.6970346265625</v>
      </c>
      <c r="N134" s="11">
        <v>1300.545495469054</v>
      </c>
      <c r="O134" s="13"/>
    </row>
    <row r="135" spans="1:15" ht="16.899999999999999" customHeight="1" x14ac:dyDescent="0.25">
      <c r="A135" s="7"/>
      <c r="B135" s="8">
        <v>4</v>
      </c>
      <c r="C135" s="11">
        <v>8549.1179196272515</v>
      </c>
      <c r="D135" s="11">
        <f t="shared" si="10"/>
        <v>2158.585642908864</v>
      </c>
      <c r="E135" s="11">
        <f t="shared" si="8"/>
        <v>10707.703562536115</v>
      </c>
      <c r="F135" s="11">
        <v>1535.466409376392</v>
      </c>
      <c r="G135" s="13"/>
      <c r="H135" s="14"/>
      <c r="I135" s="7"/>
      <c r="J135" s="8">
        <v>4</v>
      </c>
      <c r="K135" s="11">
        <v>6975.3261817808507</v>
      </c>
      <c r="L135" s="12">
        <f t="shared" si="11"/>
        <v>2110.3220600205118</v>
      </c>
      <c r="M135" s="11">
        <f t="shared" si="9"/>
        <v>9085.648241801362</v>
      </c>
      <c r="N135" s="11">
        <v>1308.378664473526</v>
      </c>
      <c r="O135" s="13"/>
    </row>
    <row r="136" spans="1:15" ht="16.899999999999999" customHeight="1" x14ac:dyDescent="0.25">
      <c r="A136" s="7"/>
      <c r="B136" s="8">
        <v>5</v>
      </c>
      <c r="C136" s="11">
        <v>8616.4025269760514</v>
      </c>
      <c r="D136" s="11">
        <f t="shared" si="10"/>
        <v>2158.585642908864</v>
      </c>
      <c r="E136" s="11">
        <f t="shared" si="8"/>
        <v>10774.988169884915</v>
      </c>
      <c r="F136" s="11">
        <v>1544.886254405224</v>
      </c>
      <c r="G136" s="13"/>
      <c r="H136" s="14"/>
      <c r="I136" s="7"/>
      <c r="J136" s="8">
        <v>5</v>
      </c>
      <c r="K136" s="11">
        <v>7031.1580900064509</v>
      </c>
      <c r="L136" s="12">
        <f t="shared" si="11"/>
        <v>2110.3220600205118</v>
      </c>
      <c r="M136" s="11">
        <f t="shared" si="9"/>
        <v>9141.4801500269623</v>
      </c>
      <c r="N136" s="11">
        <v>1316.1951316251109</v>
      </c>
      <c r="O136" s="13"/>
    </row>
    <row r="137" spans="1:15" ht="16.899999999999999" customHeight="1" x14ac:dyDescent="0.25">
      <c r="A137" s="7"/>
      <c r="B137" s="8">
        <v>6</v>
      </c>
      <c r="C137" s="11">
        <v>8683.6871343248513</v>
      </c>
      <c r="D137" s="11">
        <f t="shared" si="10"/>
        <v>2158.585642908864</v>
      </c>
      <c r="E137" s="11">
        <f t="shared" si="8"/>
        <v>10842.272777233715</v>
      </c>
      <c r="F137" s="11">
        <v>1554.306099434056</v>
      </c>
      <c r="G137" s="13"/>
      <c r="H137" s="14"/>
      <c r="I137" s="7"/>
      <c r="J137" s="8">
        <v>6</v>
      </c>
      <c r="K137" s="11">
        <v>7087.1092971812513</v>
      </c>
      <c r="L137" s="12">
        <f t="shared" si="11"/>
        <v>2110.3220600205118</v>
      </c>
      <c r="M137" s="11">
        <f t="shared" si="9"/>
        <v>9197.4313572017636</v>
      </c>
      <c r="N137" s="11">
        <v>1324.0283006295831</v>
      </c>
      <c r="O137" s="13"/>
    </row>
    <row r="138" spans="1:15" ht="16.899999999999999" customHeight="1" x14ac:dyDescent="0.25">
      <c r="A138" s="7"/>
      <c r="B138" s="8">
        <v>7</v>
      </c>
      <c r="C138" s="11">
        <v>8750.9717416736512</v>
      </c>
      <c r="D138" s="11">
        <f t="shared" si="10"/>
        <v>2158.585642908864</v>
      </c>
      <c r="E138" s="11">
        <f t="shared" si="8"/>
        <v>10909.557384582515</v>
      </c>
      <c r="F138" s="11">
        <v>1563.725944462888</v>
      </c>
      <c r="G138" s="13"/>
      <c r="H138" s="14"/>
      <c r="I138" s="7"/>
      <c r="J138" s="8">
        <v>7</v>
      </c>
      <c r="K138" s="11">
        <v>7142.9412054068534</v>
      </c>
      <c r="L138" s="12">
        <f t="shared" si="11"/>
        <v>2110.3220600205118</v>
      </c>
      <c r="M138" s="11">
        <f t="shared" si="9"/>
        <v>9253.2632654273657</v>
      </c>
      <c r="N138" s="11">
        <v>1331.844767781166</v>
      </c>
      <c r="O138" s="13"/>
    </row>
    <row r="139" spans="1:15" ht="16.899999999999999" customHeight="1" x14ac:dyDescent="0.25">
      <c r="A139" s="7"/>
      <c r="B139" s="8">
        <v>8</v>
      </c>
      <c r="C139" s="11">
        <v>8818.2563490224511</v>
      </c>
      <c r="D139" s="11">
        <f t="shared" si="10"/>
        <v>2158.585642908864</v>
      </c>
      <c r="E139" s="11">
        <f t="shared" si="8"/>
        <v>10976.841991931315</v>
      </c>
      <c r="F139" s="11">
        <v>1573.1457894917201</v>
      </c>
      <c r="G139" s="13"/>
      <c r="H139" s="14"/>
      <c r="I139" s="7"/>
      <c r="J139" s="8">
        <v>8</v>
      </c>
      <c r="K139" s="11">
        <v>7198.8924125816502</v>
      </c>
      <c r="L139" s="12">
        <f t="shared" si="11"/>
        <v>2110.3220600205118</v>
      </c>
      <c r="M139" s="11">
        <f t="shared" si="9"/>
        <v>9309.2144726021615</v>
      </c>
      <c r="N139" s="11">
        <v>1339.6779367856379</v>
      </c>
      <c r="O139" s="13"/>
    </row>
    <row r="140" spans="1:15" ht="16.899999999999999" customHeight="1" x14ac:dyDescent="0.25">
      <c r="A140" s="7"/>
      <c r="B140" s="8">
        <v>9</v>
      </c>
      <c r="C140" s="11">
        <v>8885.540956371251</v>
      </c>
      <c r="D140" s="11">
        <f t="shared" si="10"/>
        <v>2158.585642908864</v>
      </c>
      <c r="E140" s="11">
        <f t="shared" si="8"/>
        <v>11044.126599280115</v>
      </c>
      <c r="F140" s="11">
        <v>1582.5656345205521</v>
      </c>
      <c r="G140" s="13"/>
      <c r="H140" s="14"/>
      <c r="I140" s="7"/>
      <c r="J140" s="8">
        <v>9</v>
      </c>
      <c r="K140" s="11">
        <v>7254.8436197564506</v>
      </c>
      <c r="L140" s="12">
        <f t="shared" si="11"/>
        <v>2110.3220600205118</v>
      </c>
      <c r="M140" s="11">
        <f t="shared" si="9"/>
        <v>9365.1656797769629</v>
      </c>
      <c r="N140" s="11">
        <v>1347.5111057901099</v>
      </c>
      <c r="O140" s="13"/>
    </row>
    <row r="141" spans="1:15" ht="16.899999999999999" customHeight="1" x14ac:dyDescent="0.25">
      <c r="A141" s="7"/>
      <c r="B141" s="8">
        <v>10</v>
      </c>
      <c r="C141" s="11">
        <v>8952.8255637200509</v>
      </c>
      <c r="D141" s="11">
        <f t="shared" si="10"/>
        <v>2158.585642908864</v>
      </c>
      <c r="E141" s="11">
        <f t="shared" si="8"/>
        <v>11111.411206628914</v>
      </c>
      <c r="F141" s="11">
        <v>1591.9854795493829</v>
      </c>
      <c r="G141" s="13"/>
      <c r="H141" s="14"/>
      <c r="I141" s="7"/>
      <c r="J141" s="8">
        <v>10</v>
      </c>
      <c r="K141" s="11">
        <v>7310.6755279820509</v>
      </c>
      <c r="L141" s="12">
        <f t="shared" si="11"/>
        <v>2110.3220600205118</v>
      </c>
      <c r="M141" s="11">
        <f t="shared" si="9"/>
        <v>9420.9975880025631</v>
      </c>
      <c r="N141" s="11">
        <v>1355.3275729416951</v>
      </c>
      <c r="O141" s="13"/>
    </row>
    <row r="142" spans="1:15" ht="16.899999999999999" customHeight="1" x14ac:dyDescent="0.25">
      <c r="A142" s="7"/>
      <c r="B142" s="8">
        <v>11</v>
      </c>
      <c r="C142" s="11">
        <v>9020.1101710688527</v>
      </c>
      <c r="D142" s="11">
        <f t="shared" si="10"/>
        <v>2158.585642908864</v>
      </c>
      <c r="E142" s="11">
        <f t="shared" si="8"/>
        <v>11178.695813977716</v>
      </c>
      <c r="F142" s="11">
        <v>1601.4053245782161</v>
      </c>
      <c r="G142" s="13"/>
      <c r="H142" s="14"/>
      <c r="I142" s="7"/>
      <c r="J142" s="8">
        <v>11</v>
      </c>
      <c r="K142" s="11">
        <v>7366.6267351568513</v>
      </c>
      <c r="L142" s="12">
        <f t="shared" si="11"/>
        <v>2110.3220600205118</v>
      </c>
      <c r="M142" s="11">
        <f t="shared" si="9"/>
        <v>9476.9487951773626</v>
      </c>
      <c r="N142" s="11">
        <v>1363.160741946167</v>
      </c>
      <c r="O142" s="13"/>
    </row>
    <row r="143" spans="1:15" ht="16.899999999999999" customHeight="1" x14ac:dyDescent="0.25">
      <c r="A143" s="7"/>
      <c r="B143" s="8">
        <v>12</v>
      </c>
      <c r="C143" s="11">
        <v>9087.2754794684515</v>
      </c>
      <c r="D143" s="11">
        <f t="shared" si="10"/>
        <v>2158.585642908864</v>
      </c>
      <c r="E143" s="11">
        <f t="shared" si="8"/>
        <v>11245.861122377315</v>
      </c>
      <c r="F143" s="11">
        <v>1610.8084677541599</v>
      </c>
      <c r="G143" s="13"/>
      <c r="H143" s="14"/>
      <c r="I143" s="7"/>
      <c r="J143" s="8">
        <v>12</v>
      </c>
      <c r="K143" s="11">
        <v>7422.5779423316508</v>
      </c>
      <c r="L143" s="12">
        <f t="shared" si="11"/>
        <v>2110.3220600205118</v>
      </c>
      <c r="M143" s="11">
        <f t="shared" si="9"/>
        <v>9532.9000023521621</v>
      </c>
      <c r="N143" s="11">
        <v>1370.993910950639</v>
      </c>
      <c r="O143" s="13"/>
    </row>
    <row r="144" spans="1:15" ht="16.899999999999999" customHeight="1" x14ac:dyDescent="0.25">
      <c r="A144" s="7"/>
      <c r="B144" s="8">
        <v>13</v>
      </c>
      <c r="C144" s="11">
        <v>9154.5600868172514</v>
      </c>
      <c r="D144" s="11">
        <f t="shared" si="10"/>
        <v>2158.585642908864</v>
      </c>
      <c r="E144" s="11">
        <f t="shared" si="8"/>
        <v>11313.145729726115</v>
      </c>
      <c r="F144" s="11">
        <v>1620.228312782991</v>
      </c>
      <c r="G144" s="13"/>
      <c r="H144" s="14"/>
      <c r="I144" s="7"/>
      <c r="J144" s="8">
        <v>13</v>
      </c>
      <c r="K144" s="11">
        <v>7478.4098505572501</v>
      </c>
      <c r="L144" s="12">
        <f t="shared" si="11"/>
        <v>2110.3220600205118</v>
      </c>
      <c r="M144" s="11">
        <f t="shared" si="9"/>
        <v>9588.7319105777624</v>
      </c>
      <c r="N144" s="11">
        <v>1378.8103781022221</v>
      </c>
      <c r="O144" s="13"/>
    </row>
    <row r="145" spans="1:15" ht="16.899999999999999" customHeight="1" x14ac:dyDescent="0.25">
      <c r="A145" s="7"/>
      <c r="B145" s="8">
        <v>14</v>
      </c>
      <c r="C145" s="11">
        <v>9221.8446941660513</v>
      </c>
      <c r="D145" s="11">
        <f t="shared" si="10"/>
        <v>2158.585642908864</v>
      </c>
      <c r="E145" s="11">
        <f t="shared" si="8"/>
        <v>11380.430337074915</v>
      </c>
      <c r="F145" s="11">
        <v>1629.6481578118239</v>
      </c>
      <c r="G145" s="13"/>
      <c r="H145" s="14"/>
      <c r="I145" s="7"/>
      <c r="J145" s="8">
        <v>14</v>
      </c>
      <c r="K145" s="11">
        <v>7534.3610577320514</v>
      </c>
      <c r="L145" s="12">
        <f t="shared" si="11"/>
        <v>2110.3220600205118</v>
      </c>
      <c r="M145" s="11">
        <f t="shared" si="9"/>
        <v>9644.6831177525637</v>
      </c>
      <c r="N145" s="11">
        <v>1386.6435471066941</v>
      </c>
      <c r="O145" s="13"/>
    </row>
    <row r="146" spans="1:15" ht="16.899999999999999" customHeight="1" x14ac:dyDescent="0.25">
      <c r="A146" s="7"/>
      <c r="B146" s="8">
        <v>15</v>
      </c>
      <c r="C146" s="11">
        <v>9289.1293015148531</v>
      </c>
      <c r="D146" s="11">
        <f t="shared" si="10"/>
        <v>2158.585642908864</v>
      </c>
      <c r="E146" s="11">
        <f t="shared" si="8"/>
        <v>11447.714944423717</v>
      </c>
      <c r="F146" s="11">
        <v>1639.0680028406559</v>
      </c>
      <c r="G146" s="13"/>
      <c r="H146" s="14"/>
      <c r="I146" s="7"/>
      <c r="J146" s="8">
        <v>15</v>
      </c>
      <c r="K146" s="11">
        <v>7590.1929659576508</v>
      </c>
      <c r="L146" s="12">
        <f t="shared" si="11"/>
        <v>2110.3220600205118</v>
      </c>
      <c r="M146" s="11">
        <f t="shared" si="9"/>
        <v>9700.5150259781622</v>
      </c>
      <c r="N146" s="11">
        <v>1394.460014258279</v>
      </c>
      <c r="O146" s="13"/>
    </row>
    <row r="147" spans="1:15" ht="16.899999999999999" customHeight="1" x14ac:dyDescent="0.25">
      <c r="A147" s="7"/>
      <c r="B147" s="8">
        <v>16</v>
      </c>
      <c r="C147" s="11">
        <v>9356.4139088636512</v>
      </c>
      <c r="D147" s="11">
        <f t="shared" si="10"/>
        <v>2158.585642908864</v>
      </c>
      <c r="E147" s="11">
        <f t="shared" si="8"/>
        <v>11514.999551772515</v>
      </c>
      <c r="F147" s="11">
        <v>1648.487847869488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99999999999999" customHeight="1" x14ac:dyDescent="0.25">
      <c r="A148" s="7"/>
      <c r="B148" s="8">
        <v>17</v>
      </c>
      <c r="C148" s="11">
        <v>9423.6985162124511</v>
      </c>
      <c r="D148" s="11">
        <f t="shared" si="10"/>
        <v>2158.585642908864</v>
      </c>
      <c r="E148" s="11">
        <f t="shared" si="8"/>
        <v>11582.284159121315</v>
      </c>
      <c r="F148" s="11">
        <v>1657.90769289832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99999999999999" customHeight="1" x14ac:dyDescent="0.25">
      <c r="A149" s="7"/>
      <c r="B149" s="8">
        <v>18</v>
      </c>
      <c r="C149" s="11">
        <v>9490.983123561251</v>
      </c>
      <c r="D149" s="11">
        <f t="shared" si="10"/>
        <v>2158.585642908864</v>
      </c>
      <c r="E149" s="11">
        <f t="shared" si="8"/>
        <v>11649.568766470114</v>
      </c>
      <c r="F149" s="11">
        <v>1667.327537927152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99999999999999" customHeight="1" x14ac:dyDescent="0.25">
      <c r="A150" s="7"/>
      <c r="B150" s="8">
        <v>19</v>
      </c>
      <c r="C150" s="11">
        <v>9558.2677309100509</v>
      </c>
      <c r="D150" s="11">
        <f t="shared" si="10"/>
        <v>2158.585642908864</v>
      </c>
      <c r="E150" s="11">
        <f t="shared" si="8"/>
        <v>11716.853373818914</v>
      </c>
      <c r="F150" s="11">
        <v>1676.747382955984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99999999999999" customHeight="1" x14ac:dyDescent="0.25">
      <c r="A151" s="7"/>
      <c r="B151" s="8">
        <v>20</v>
      </c>
      <c r="C151" s="11">
        <v>9625.5523382588508</v>
      </c>
      <c r="D151" s="11">
        <f t="shared" si="10"/>
        <v>2158.585642908864</v>
      </c>
      <c r="E151" s="11">
        <f t="shared" si="8"/>
        <v>11784.137981167714</v>
      </c>
      <c r="F151" s="11">
        <v>1686.167227984816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99999999999999" customHeight="1" x14ac:dyDescent="0.25">
      <c r="A152" s="7"/>
      <c r="B152" s="8">
        <v>21</v>
      </c>
      <c r="C152" s="11">
        <v>9692.7176466584515</v>
      </c>
      <c r="D152" s="11">
        <f t="shared" si="10"/>
        <v>2158.585642908864</v>
      </c>
      <c r="E152" s="11">
        <f t="shared" si="8"/>
        <v>11851.303289567315</v>
      </c>
      <c r="F152" s="11">
        <v>1695.57037116076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99999999999999" customHeight="1" x14ac:dyDescent="0.25">
      <c r="A153" s="7"/>
      <c r="B153" s="8">
        <v>22</v>
      </c>
      <c r="C153" s="11">
        <v>9760.0022540072514</v>
      </c>
      <c r="D153" s="11">
        <f t="shared" si="10"/>
        <v>2158.585642908864</v>
      </c>
      <c r="E153" s="11">
        <f t="shared" si="8"/>
        <v>11918.587896916115</v>
      </c>
      <c r="F153" s="11">
        <v>1704.990216189592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99999999999999" customHeight="1" x14ac:dyDescent="0.25">
      <c r="A154" s="7"/>
      <c r="B154" s="8">
        <v>23</v>
      </c>
      <c r="C154" s="11">
        <v>9827.2868613560513</v>
      </c>
      <c r="D154" s="11">
        <f t="shared" si="10"/>
        <v>2158.585642908864</v>
      </c>
      <c r="E154" s="11">
        <f t="shared" si="8"/>
        <v>11985.872504264915</v>
      </c>
      <c r="F154" s="11">
        <v>1714.4100612184241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99999999999999" customHeight="1" x14ac:dyDescent="0.25">
      <c r="A155" s="7"/>
      <c r="B155" s="8">
        <v>24</v>
      </c>
      <c r="C155" s="11">
        <v>9894.571468704853</v>
      </c>
      <c r="D155" s="11">
        <f t="shared" si="10"/>
        <v>2158.585642908864</v>
      </c>
      <c r="E155" s="11">
        <f t="shared" si="8"/>
        <v>12053.157111613717</v>
      </c>
      <c r="F155" s="11">
        <v>1723.8299062472561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99999999999999" customHeight="1" x14ac:dyDescent="0.25">
      <c r="A156" s="7"/>
      <c r="B156" s="8">
        <v>25</v>
      </c>
      <c r="C156" s="11">
        <v>9961.8560760536529</v>
      </c>
      <c r="D156" s="11">
        <f t="shared" si="10"/>
        <v>2158.585642908864</v>
      </c>
      <c r="E156" s="11">
        <f t="shared" si="8"/>
        <v>12120.441718962516</v>
      </c>
      <c r="F156" s="11">
        <v>1733.2497512760881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99999999999999" customHeight="1" x14ac:dyDescent="0.25">
      <c r="A157" s="39"/>
      <c r="B157" s="8">
        <v>26</v>
      </c>
      <c r="C157" s="11">
        <v>10029.140683402449</v>
      </c>
      <c r="D157" s="11">
        <f t="shared" si="10"/>
        <v>2158.585642908864</v>
      </c>
      <c r="E157" s="11">
        <f t="shared" si="8"/>
        <v>12187.726326311313</v>
      </c>
      <c r="F157" s="11">
        <v>1742.6695963049201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99999999999999" customHeight="1" x14ac:dyDescent="0.25">
      <c r="A158" s="7"/>
      <c r="B158" s="8">
        <v>27</v>
      </c>
      <c r="C158" s="11">
        <v>10096.425290751249</v>
      </c>
      <c r="D158" s="11">
        <f t="shared" si="10"/>
        <v>2158.585642908864</v>
      </c>
      <c r="E158" s="11">
        <f t="shared" si="8"/>
        <v>12255.010933660113</v>
      </c>
      <c r="F158" s="11">
        <v>1752.089441333751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99999999999999" customHeight="1" x14ac:dyDescent="0.25">
      <c r="A159" s="7"/>
      <c r="B159" s="8">
        <v>28</v>
      </c>
      <c r="C159" s="11">
        <v>10163.709898100051</v>
      </c>
      <c r="D159" s="11">
        <f t="shared" si="10"/>
        <v>2158.585642908864</v>
      </c>
      <c r="E159" s="11">
        <f t="shared" si="8"/>
        <v>12322.295541008914</v>
      </c>
      <c r="F159" s="11">
        <v>1761.509286362583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99999999999999" customHeight="1" x14ac:dyDescent="0.25">
      <c r="A160" s="7"/>
      <c r="B160" s="8">
        <v>29</v>
      </c>
      <c r="C160" s="11">
        <v>10230.994505448851</v>
      </c>
      <c r="D160" s="11">
        <f t="shared" si="10"/>
        <v>2158.585642908864</v>
      </c>
      <c r="E160" s="11">
        <f t="shared" si="8"/>
        <v>12389.580148357714</v>
      </c>
      <c r="F160" s="11">
        <v>1770.929131391415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99999999999999" customHeight="1" x14ac:dyDescent="0.25">
      <c r="A161" s="42"/>
      <c r="B161" s="8">
        <v>30</v>
      </c>
      <c r="C161" s="11">
        <v>10298.15981384845</v>
      </c>
      <c r="D161" s="11">
        <f t="shared" si="10"/>
        <v>2158.585642908864</v>
      </c>
      <c r="E161" s="11">
        <f t="shared" si="8"/>
        <v>12456.745456757313</v>
      </c>
      <c r="F161" s="11">
        <v>1780.332274567359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8"/>
    </row>
    <row r="163" spans="1:15" x14ac:dyDescent="0.25">
      <c r="A163" s="84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8"/>
    </row>
    <row r="164" spans="1:15" ht="25.15" customHeight="1" x14ac:dyDescent="0.4">
      <c r="A164" s="1"/>
      <c r="B164" s="2" t="s">
        <v>26</v>
      </c>
      <c r="C164" s="25"/>
      <c r="D164" s="26"/>
      <c r="E164" s="25"/>
      <c r="F164" s="4" t="str">
        <f>$F$5</f>
        <v>מעודכן לספטמבר 2023</v>
      </c>
      <c r="G164" s="25"/>
      <c r="H164" s="1"/>
      <c r="I164" s="6"/>
      <c r="J164" s="2" t="s">
        <v>27</v>
      </c>
      <c r="K164" s="43"/>
      <c r="L164" s="43"/>
      <c r="M164" s="43"/>
      <c r="N164" s="4" t="str">
        <f>$F$5</f>
        <v>מעודכן לספטמבר 2023</v>
      </c>
      <c r="O164" s="40"/>
    </row>
    <row r="165" spans="1:15" ht="33.6" customHeight="1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30"/>
      <c r="H165" s="1"/>
      <c r="I165" s="6"/>
      <c r="J165" s="29" t="s">
        <v>28</v>
      </c>
      <c r="K165" s="90" t="s">
        <v>29</v>
      </c>
      <c r="L165" s="91"/>
      <c r="M165" s="92"/>
      <c r="N165" s="44" t="s">
        <v>30</v>
      </c>
      <c r="O165" s="13"/>
    </row>
    <row r="166" spans="1:15" ht="16.899999999999999" customHeight="1" x14ac:dyDescent="0.25">
      <c r="A166" s="1"/>
      <c r="B166" s="31">
        <v>0</v>
      </c>
      <c r="C166" s="9">
        <v>4409.107105735111</v>
      </c>
      <c r="D166" s="9">
        <v>1217.2906879520399</v>
      </c>
      <c r="E166" s="9">
        <v>5626.3977936871506</v>
      </c>
      <c r="F166" s="9">
        <v>827.45423680055069</v>
      </c>
      <c r="G166" s="34"/>
      <c r="H166" s="1"/>
      <c r="I166" s="6"/>
      <c r="J166" s="45">
        <v>1</v>
      </c>
      <c r="K166" s="96"/>
      <c r="L166" s="91"/>
      <c r="M166" s="92"/>
      <c r="N166" s="11">
        <v>242.74079929528679</v>
      </c>
      <c r="O166" s="13"/>
    </row>
    <row r="167" spans="1:15" ht="16.899999999999999" customHeight="1" x14ac:dyDescent="0.25">
      <c r="A167" s="1"/>
      <c r="B167" s="31">
        <v>1</v>
      </c>
      <c r="C167" s="11">
        <v>4441.3476467564115</v>
      </c>
      <c r="D167" s="11">
        <v>1217.2906879520399</v>
      </c>
      <c r="E167" s="11">
        <v>5658.6383347084511</v>
      </c>
      <c r="F167" s="11">
        <v>831.96791254353275</v>
      </c>
      <c r="G167" s="24"/>
      <c r="H167" s="1"/>
      <c r="I167" s="6"/>
      <c r="J167" s="46" t="s">
        <v>31</v>
      </c>
      <c r="K167" s="96" t="s">
        <v>32</v>
      </c>
      <c r="L167" s="91"/>
      <c r="M167" s="92"/>
      <c r="N167" s="11">
        <v>370.4400844691109</v>
      </c>
      <c r="O167" s="13"/>
    </row>
    <row r="168" spans="1:15" ht="16.899999999999999" customHeight="1" x14ac:dyDescent="0.25">
      <c r="A168" s="1"/>
      <c r="B168" s="31">
        <v>2</v>
      </c>
      <c r="C168" s="11">
        <v>4473.5881877777119</v>
      </c>
      <c r="D168" s="11">
        <v>1217.2906879520399</v>
      </c>
      <c r="E168" s="11">
        <v>5690.8788757297516</v>
      </c>
      <c r="F168" s="11">
        <v>836.48158828651458</v>
      </c>
      <c r="G168" s="24"/>
      <c r="H168" s="1"/>
      <c r="I168" s="6"/>
      <c r="J168" s="46" t="s">
        <v>33</v>
      </c>
      <c r="K168" s="96" t="s">
        <v>34</v>
      </c>
      <c r="L168" s="91"/>
      <c r="M168" s="92"/>
      <c r="N168" s="11">
        <v>479.23282553940783</v>
      </c>
      <c r="O168" s="13"/>
    </row>
    <row r="169" spans="1:15" ht="16.899999999999999" customHeight="1" x14ac:dyDescent="0.25">
      <c r="A169" s="1"/>
      <c r="B169" s="31">
        <v>3</v>
      </c>
      <c r="C169" s="11">
        <v>4505.8287287990124</v>
      </c>
      <c r="D169" s="11">
        <v>1217.2906879520399</v>
      </c>
      <c r="E169" s="11">
        <v>5723.1194167510512</v>
      </c>
      <c r="F169" s="11">
        <v>840.99526402949664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99999999999999" customHeight="1" x14ac:dyDescent="0.25">
      <c r="A170" s="1"/>
      <c r="B170" s="31">
        <v>4</v>
      </c>
      <c r="C170" s="11">
        <v>4538.069269820312</v>
      </c>
      <c r="D170" s="11">
        <v>1217.2906879520399</v>
      </c>
      <c r="E170" s="11">
        <v>5755.3599577723517</v>
      </c>
      <c r="F170" s="11">
        <v>845.5089397724787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99999999999999" customHeight="1" x14ac:dyDescent="0.25">
      <c r="A171" s="1"/>
      <c r="B171" s="31">
        <v>5</v>
      </c>
      <c r="C171" s="11">
        <v>4570.3098108416116</v>
      </c>
      <c r="D171" s="11">
        <v>1217.2906879520399</v>
      </c>
      <c r="E171" s="11">
        <v>5787.6004987936512</v>
      </c>
      <c r="F171" s="11">
        <v>850.02261551546064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99999999999999" customHeight="1" x14ac:dyDescent="0.25">
      <c r="A172" s="1"/>
      <c r="B172" s="31">
        <v>6</v>
      </c>
      <c r="C172" s="11">
        <v>4602.5503518629121</v>
      </c>
      <c r="D172" s="11">
        <v>1217.2906879520399</v>
      </c>
      <c r="E172" s="11">
        <v>5819.8410398149517</v>
      </c>
      <c r="F172" s="11">
        <v>854.5362912584427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99999999999999" customHeight="1" x14ac:dyDescent="0.25">
      <c r="A173" s="1"/>
      <c r="B173" s="31">
        <v>7</v>
      </c>
      <c r="C173" s="11">
        <v>4634.7908928842126</v>
      </c>
      <c r="D173" s="11">
        <v>1217.2906879520399</v>
      </c>
      <c r="E173" s="11">
        <v>5852.0815808362522</v>
      </c>
      <c r="F173" s="11">
        <v>859.04996700142465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99999999999999" customHeight="1" x14ac:dyDescent="0.25">
      <c r="A174" s="1"/>
      <c r="B174" s="31">
        <v>8</v>
      </c>
      <c r="C174" s="11">
        <v>4667.0314339055121</v>
      </c>
      <c r="D174" s="11">
        <v>1217.2906879520399</v>
      </c>
      <c r="E174" s="11">
        <v>5884.3221218575518</v>
      </c>
      <c r="F174" s="11">
        <v>863.56364274440659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99999999999999" customHeight="1" x14ac:dyDescent="0.25">
      <c r="A175" s="1"/>
      <c r="B175" s="31">
        <v>9</v>
      </c>
      <c r="C175" s="11">
        <v>4699.2719749268126</v>
      </c>
      <c r="D175" s="11">
        <v>1217.2906879520399</v>
      </c>
      <c r="E175" s="11">
        <v>5916.5626628788523</v>
      </c>
      <c r="F175" s="11">
        <v>868.07731848738865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99999999999999" customHeight="1" x14ac:dyDescent="0.25">
      <c r="A176" s="1"/>
      <c r="B176" s="31">
        <v>10</v>
      </c>
      <c r="C176" s="11">
        <v>4731.5125159481122</v>
      </c>
      <c r="D176" s="11">
        <v>1217.2906879520399</v>
      </c>
      <c r="E176" s="11">
        <v>5948.8032039001519</v>
      </c>
      <c r="F176" s="11">
        <v>872.59099423037071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99999999999999" customHeight="1" x14ac:dyDescent="0.25">
      <c r="A177" s="1"/>
      <c r="B177" s="31">
        <v>11</v>
      </c>
      <c r="C177" s="11">
        <v>4763.7530569694118</v>
      </c>
      <c r="D177" s="11">
        <v>1217.2906879520399</v>
      </c>
      <c r="E177" s="11">
        <v>5981.0437449214514</v>
      </c>
      <c r="F177" s="11">
        <v>877.10466997335254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99999999999999" customHeight="1" x14ac:dyDescent="0.25">
      <c r="A178" s="1"/>
      <c r="B178" s="31">
        <v>12</v>
      </c>
      <c r="C178" s="11">
        <v>4795.9935979907132</v>
      </c>
      <c r="D178" s="11">
        <v>1217.2906879520399</v>
      </c>
      <c r="E178" s="11">
        <v>6013.2842859427528</v>
      </c>
      <c r="F178" s="11">
        <v>881.61834571633472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99999999999999" customHeight="1" x14ac:dyDescent="0.25">
      <c r="A179" s="1"/>
      <c r="B179" s="31">
        <v>13</v>
      </c>
      <c r="C179" s="11">
        <v>4828.2341390120127</v>
      </c>
      <c r="D179" s="11">
        <v>1217.2906879520399</v>
      </c>
      <c r="E179" s="11">
        <v>6045.5248269640524</v>
      </c>
      <c r="F179" s="11">
        <v>886.13202145931666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99999999999999" customHeight="1" x14ac:dyDescent="0.25">
      <c r="A180" s="1"/>
      <c r="B180" s="31">
        <v>14</v>
      </c>
      <c r="C180" s="11">
        <v>4860.4746800333123</v>
      </c>
      <c r="D180" s="11">
        <v>1217.2906879520399</v>
      </c>
      <c r="E180" s="11">
        <v>6077.765367985352</v>
      </c>
      <c r="F180" s="11">
        <v>890.64569720229872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99999999999999" customHeight="1" x14ac:dyDescent="0.25">
      <c r="A181" s="1"/>
      <c r="B181" s="31">
        <v>15</v>
      </c>
      <c r="C181" s="11">
        <v>4892.7152210546128</v>
      </c>
      <c r="D181" s="11">
        <v>1217.2906879520399</v>
      </c>
      <c r="E181" s="11">
        <v>6110.0059090066516</v>
      </c>
      <c r="F181" s="11">
        <v>895.15937294528067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76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8"/>
    </row>
    <row r="183" spans="1:15" x14ac:dyDescent="0.25">
      <c r="A183" s="76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8"/>
    </row>
    <row r="184" spans="1:15" x14ac:dyDescent="0.25">
      <c r="A184" s="82" t="s">
        <v>14</v>
      </c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1:15" x14ac:dyDescent="0.25">
      <c r="A185" s="89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</row>
  </sheetData>
  <mergeCells count="30">
    <mergeCell ref="A1:O1"/>
    <mergeCell ref="A79:O79"/>
    <mergeCell ref="A78:O78"/>
    <mergeCell ref="A185:O185"/>
    <mergeCell ref="K166:M166"/>
    <mergeCell ref="A4:O4"/>
    <mergeCell ref="A106:O106"/>
    <mergeCell ref="A184:O184"/>
    <mergeCell ref="K168:M168"/>
    <mergeCell ref="A19:O19"/>
    <mergeCell ref="K167:M167"/>
    <mergeCell ref="A127:O127"/>
    <mergeCell ref="A48:O48"/>
    <mergeCell ref="A77:O77"/>
    <mergeCell ref="A73:O73"/>
    <mergeCell ref="A182:O182"/>
    <mergeCell ref="A2:O2"/>
    <mergeCell ref="A162:O162"/>
    <mergeCell ref="A76:O76"/>
    <mergeCell ref="K165:M165"/>
    <mergeCell ref="A107:O107"/>
    <mergeCell ref="A49:O49"/>
    <mergeCell ref="A74:O74"/>
    <mergeCell ref="A18:O18"/>
    <mergeCell ref="A163:O163"/>
    <mergeCell ref="A183:O183"/>
    <mergeCell ref="A128:O128"/>
    <mergeCell ref="A80:O80"/>
    <mergeCell ref="A75:O75"/>
    <mergeCell ref="A3:O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3599F-73BF-4B79-B3D2-A4C49053B47C}">
  <dimension ref="A1:X183"/>
  <sheetViews>
    <sheetView rightToLeft="1" view="pageBreakPreview" zoomScale="60" zoomScaleNormal="100" workbookViewId="0">
      <selection sqref="A1:P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7" width="14.140625" customWidth="1"/>
    <col min="8" max="8" width="5.7109375" customWidth="1"/>
    <col min="9" max="9" width="4.42578125" customWidth="1"/>
    <col min="10" max="10" width="9.85546875" customWidth="1"/>
    <col min="11" max="12" width="15.7109375" customWidth="1"/>
    <col min="13" max="13" width="21.7109375" customWidth="1"/>
    <col min="14" max="14" width="19.85546875" customWidth="1"/>
    <col min="15" max="15" width="14.140625" customWidth="1"/>
    <col min="16" max="16" width="12" customWidth="1"/>
    <col min="17" max="17" width="12.85546875" bestFit="1" customWidth="1"/>
    <col min="18" max="18" width="9.140625" bestFit="1" customWidth="1"/>
    <col min="19" max="19" width="10.5703125" bestFit="1" customWidth="1"/>
  </cols>
  <sheetData>
    <row r="1" spans="1:21" ht="34.5" x14ac:dyDescent="0.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69">
        <f>'[1]גיליון סיכום'!D5</f>
        <v>1.2500000000000001E-2</v>
      </c>
      <c r="R1" s="68">
        <f>'[1]גיליון סיכום'!E5</f>
        <v>0.04</v>
      </c>
    </row>
    <row r="2" spans="1:21" ht="18.75" customHeight="1" x14ac:dyDescent="0.3">
      <c r="A2" s="85" t="s">
        <v>121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21" x14ac:dyDescent="0.25">
      <c r="A3" s="103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</row>
    <row r="4" spans="1:21" x14ac:dyDescent="0.25">
      <c r="A4" s="103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9"/>
    </row>
    <row r="5" spans="1:21" ht="18.75" customHeight="1" x14ac:dyDescent="0.4">
      <c r="A5" s="14"/>
      <c r="B5" s="2" t="s">
        <v>2</v>
      </c>
      <c r="C5" s="3"/>
      <c r="D5" s="3"/>
      <c r="E5" s="4"/>
      <c r="F5" s="4" t="s">
        <v>120</v>
      </c>
      <c r="G5" s="4"/>
      <c r="H5" s="5"/>
      <c r="I5" s="1"/>
      <c r="J5" s="1"/>
      <c r="K5" s="2" t="s">
        <v>4</v>
      </c>
      <c r="L5" s="3"/>
      <c r="M5" s="3"/>
      <c r="N5" s="4"/>
      <c r="O5" s="4" t="str">
        <f>$F$5</f>
        <v>מעודכן ליולי 2025</v>
      </c>
      <c r="P5" s="14"/>
    </row>
    <row r="6" spans="1:21" ht="49.5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49" t="s">
        <v>119</v>
      </c>
      <c r="H6" s="51"/>
      <c r="I6" s="52"/>
      <c r="J6" s="53"/>
      <c r="K6" s="49" t="s">
        <v>5</v>
      </c>
      <c r="L6" s="50" t="s">
        <v>6</v>
      </c>
      <c r="M6" s="49" t="s">
        <v>7</v>
      </c>
      <c r="N6" s="49" t="s">
        <v>8</v>
      </c>
      <c r="O6" s="49" t="s">
        <v>9</v>
      </c>
      <c r="P6" s="49" t="s">
        <v>119</v>
      </c>
    </row>
    <row r="7" spans="1:21" ht="18.75" customHeight="1" x14ac:dyDescent="0.25">
      <c r="A7" s="14"/>
      <c r="B7" s="8">
        <v>0</v>
      </c>
      <c r="C7" s="9">
        <f>'[1]מצב קיים'!C7*(1+'יולי 2025'!$Q$1)</f>
        <v>7592.0865637874031</v>
      </c>
      <c r="D7" s="9">
        <f>'[1]מצב קיים'!D7*(1+'יולי 2025'!$Q$1)</f>
        <v>2396.3129685604763</v>
      </c>
      <c r="E7" s="9">
        <f t="shared" ref="E7:E17" si="0">SUM(C7:D7)</f>
        <v>9988.3995323478794</v>
      </c>
      <c r="F7" s="9">
        <f>'[1]מצב קיים'!F7*(1+'יולי 2025'!$Q$1)</f>
        <v>1398.3759345287033</v>
      </c>
      <c r="G7" s="9">
        <f>'[1]גיליון סיכום'!$D$17</f>
        <v>306.39325753089435</v>
      </c>
      <c r="H7" s="10"/>
      <c r="I7" s="14"/>
      <c r="J7" s="15"/>
      <c r="K7" s="8">
        <v>0</v>
      </c>
      <c r="L7" s="9">
        <f>'[1]מצב קיים'!L7*(1+'יולי 2025'!$Q$1)</f>
        <v>6437.5437678316175</v>
      </c>
      <c r="M7" s="9">
        <f>'[1]מצב קיים'!M7*(1+'יולי 2025'!$Q$1)</f>
        <v>2361.0546997766983</v>
      </c>
      <c r="N7" s="9">
        <f t="shared" ref="N7:N17" si="1">SUM(L7:M7)</f>
        <v>8798.5984676083153</v>
      </c>
      <c r="O7" s="9">
        <f>'[1]מצב קיים'!O7*(1+'יולי 2025'!$Q$1)</f>
        <v>1231.8037854651643</v>
      </c>
      <c r="P7" s="9">
        <f>'[1]גיליון סיכום'!$D$17</f>
        <v>306.39325753089435</v>
      </c>
    </row>
    <row r="8" spans="1:21" ht="18.75" customHeight="1" x14ac:dyDescent="0.25">
      <c r="A8" s="14"/>
      <c r="B8" s="8">
        <v>1</v>
      </c>
      <c r="C8" s="11">
        <f>'[1]מצב קיים'!C8*(1+'יולי 2025'!$Q$1)</f>
        <v>7667.365423546833</v>
      </c>
      <c r="D8" s="11">
        <f>'[1]מצב קיים'!D8*(1+'יולי 2025'!$Q$1)</f>
        <v>2396.3129685604763</v>
      </c>
      <c r="E8" s="11">
        <f t="shared" si="0"/>
        <v>10063.678392107309</v>
      </c>
      <c r="F8" s="11">
        <f>'[1]מצב קיים'!F8*(1+'יולי 2025'!$Q$1)</f>
        <v>1408.9149748950233</v>
      </c>
      <c r="G8" s="9">
        <f>'[1]גיליון סיכום'!$D$17</f>
        <v>306.39325753089435</v>
      </c>
      <c r="H8" s="10"/>
      <c r="I8" s="16"/>
      <c r="J8" s="15"/>
      <c r="K8" s="8">
        <v>1</v>
      </c>
      <c r="L8" s="11">
        <f>'[1]מצב קיים'!L8*(1+'יולי 2025'!$Q$1)</f>
        <v>6500.1426778088753</v>
      </c>
      <c r="M8" s="11">
        <f>'[1]מצב קיים'!M8*(1+'יולי 2025'!$Q$1)</f>
        <v>2361.0546997766983</v>
      </c>
      <c r="N8" s="11">
        <f t="shared" si="1"/>
        <v>8861.1973775855731</v>
      </c>
      <c r="O8" s="11">
        <f>'[1]מצב קיים'!O8*(1+'יולי 2025'!$Q$1)</f>
        <v>1240.5676328619804</v>
      </c>
      <c r="P8" s="9">
        <f>'[1]גיליון סיכום'!$D$17</f>
        <v>306.39325753089435</v>
      </c>
      <c r="Q8" s="63"/>
      <c r="R8" s="63"/>
      <c r="S8" s="63"/>
      <c r="T8" s="63"/>
      <c r="U8" s="63"/>
    </row>
    <row r="9" spans="1:21" ht="18.75" customHeight="1" x14ac:dyDescent="0.25">
      <c r="A9" s="14"/>
      <c r="B9" s="8">
        <v>2</v>
      </c>
      <c r="C9" s="11">
        <f>'[1]מצב קיים'!C9*(1+'יולי 2025'!$Q$1)</f>
        <v>7742.5108101506603</v>
      </c>
      <c r="D9" s="11">
        <f>'[1]מצב קיים'!D9*(1+'יולי 2025'!$Q$1)</f>
        <v>2396.3129685604763</v>
      </c>
      <c r="E9" s="11">
        <f t="shared" si="0"/>
        <v>10138.823778711136</v>
      </c>
      <c r="F9" s="11">
        <f>'[1]מצב קיים'!F9*(1+'יולי 2025'!$Q$1)</f>
        <v>1419.4353290195593</v>
      </c>
      <c r="G9" s="9">
        <f>'[1]גיליון סיכום'!$D$17</f>
        <v>306.39325753089435</v>
      </c>
      <c r="H9" s="13"/>
      <c r="I9" s="14"/>
      <c r="J9" s="7"/>
      <c r="K9" s="8">
        <v>2</v>
      </c>
      <c r="L9" s="11">
        <f>'[1]מצב קיים'!L9*(1+'יולי 2025'!$Q$1)</f>
        <v>6562.6081146305287</v>
      </c>
      <c r="M9" s="11">
        <f>'[1]מצב קיים'!M9*(1+'יולי 2025'!$Q$1)</f>
        <v>2361.0546997766983</v>
      </c>
      <c r="N9" s="11">
        <f t="shared" si="1"/>
        <v>8923.6628144072274</v>
      </c>
      <c r="O9" s="11">
        <f>'[1]מצב קיים'!O9*(1+'יולי 2025'!$Q$1)</f>
        <v>1249.3127940170118</v>
      </c>
      <c r="P9" s="9">
        <f>'[1]גיליון סיכום'!$D$17</f>
        <v>306.39325753089435</v>
      </c>
      <c r="Q9" s="63"/>
      <c r="R9" s="63"/>
      <c r="S9" s="63"/>
      <c r="T9" s="63"/>
      <c r="U9" s="63"/>
    </row>
    <row r="10" spans="1:21" ht="18.75" customHeight="1" x14ac:dyDescent="0.25">
      <c r="A10" s="14"/>
      <c r="B10" s="8">
        <v>3</v>
      </c>
      <c r="C10" s="11">
        <f>'[1]מצב קיים'!C10*(1+'יולי 2025'!$Q$1)</f>
        <v>7817.7896699100902</v>
      </c>
      <c r="D10" s="11">
        <f>'[1]מצב קיים'!D10*(1+'יולי 2025'!$Q$1)</f>
        <v>2396.3129685604763</v>
      </c>
      <c r="E10" s="11">
        <f t="shared" si="0"/>
        <v>10214.102638470566</v>
      </c>
      <c r="F10" s="11">
        <f>'[1]מצב קיים'!F10*(1+'יולי 2025'!$Q$1)</f>
        <v>1429.9743693858793</v>
      </c>
      <c r="G10" s="9">
        <f>'[1]גיליון סיכום'!$D$17</f>
        <v>306.39325753089435</v>
      </c>
      <c r="H10" s="13"/>
      <c r="I10" s="14"/>
      <c r="J10" s="7"/>
      <c r="K10" s="8">
        <v>3</v>
      </c>
      <c r="L10" s="11">
        <f>'[1]מצב קיים'!L10*(1+'יולי 2025'!$Q$1)</f>
        <v>6625.2070246077828</v>
      </c>
      <c r="M10" s="11">
        <f>'[1]מצב קיים'!M10*(1+'יולי 2025'!$Q$1)</f>
        <v>2361.0546997766983</v>
      </c>
      <c r="N10" s="11">
        <f t="shared" si="1"/>
        <v>8986.2617243844816</v>
      </c>
      <c r="O10" s="11">
        <f>'[1]מצב קיים'!O10*(1+'יולי 2025'!$Q$1)</f>
        <v>1258.0766414138277</v>
      </c>
      <c r="P10" s="9">
        <f>'[1]גיליון סיכום'!$D$17</f>
        <v>306.39325753089435</v>
      </c>
      <c r="Q10" s="63"/>
      <c r="R10" s="63"/>
      <c r="S10" s="63"/>
      <c r="T10" s="63"/>
      <c r="U10" s="63"/>
    </row>
    <row r="11" spans="1:21" ht="18.75" customHeight="1" x14ac:dyDescent="0.25">
      <c r="A11" s="14"/>
      <c r="B11" s="8">
        <v>4</v>
      </c>
      <c r="C11" s="11">
        <f>'[1]מצב קיים'!C11*(1+'יולי 2025'!$Q$1)</f>
        <v>7893.0685296695201</v>
      </c>
      <c r="D11" s="11">
        <f>'[1]מצב קיים'!D11*(1+'יולי 2025'!$Q$1)</f>
        <v>2396.3129685604763</v>
      </c>
      <c r="E11" s="11">
        <f t="shared" si="0"/>
        <v>10289.381498229995</v>
      </c>
      <c r="F11" s="11">
        <f>'[1]מצב קיים'!F11*(1+'יולי 2025'!$Q$1)</f>
        <v>1440.5134097521998</v>
      </c>
      <c r="G11" s="9">
        <f>'[1]גיליון סיכום'!$D$17</f>
        <v>306.39325753089435</v>
      </c>
      <c r="H11" s="13"/>
      <c r="I11" s="14"/>
      <c r="J11" s="7"/>
      <c r="K11" s="8">
        <v>4</v>
      </c>
      <c r="L11" s="11">
        <f>'[1]מצב קיים'!L11*(1+'יולי 2025'!$Q$1)</f>
        <v>6687.8059345850397</v>
      </c>
      <c r="M11" s="11">
        <f>'[1]מצב קיים'!M11*(1+'יולי 2025'!$Q$1)</f>
        <v>2361.0546997766983</v>
      </c>
      <c r="N11" s="11">
        <f t="shared" si="1"/>
        <v>9048.8606343617375</v>
      </c>
      <c r="O11" s="11">
        <f>'[1]מצב קיים'!O11*(1+'יולי 2025'!$Q$1)</f>
        <v>1266.8404888106436</v>
      </c>
      <c r="P11" s="9">
        <f>'[1]גיליון סיכום'!$D$17</f>
        <v>306.39325753089435</v>
      </c>
      <c r="Q11" s="63"/>
      <c r="R11" s="63"/>
      <c r="S11" s="63"/>
      <c r="T11" s="63"/>
      <c r="U11" s="63"/>
    </row>
    <row r="12" spans="1:21" ht="18.75" customHeight="1" x14ac:dyDescent="0.25">
      <c r="A12" s="14"/>
      <c r="B12" s="8">
        <v>5</v>
      </c>
      <c r="C12" s="11">
        <f>'[1]מצב קיים'!C12*(1+'יולי 2025'!$Q$1)</f>
        <v>7968.3473894289482</v>
      </c>
      <c r="D12" s="11">
        <f>'[1]מצב קיים'!D12*(1+'יולי 2025'!$Q$1)</f>
        <v>2396.3129685604763</v>
      </c>
      <c r="E12" s="11">
        <f t="shared" si="0"/>
        <v>10364.660357989425</v>
      </c>
      <c r="F12" s="11">
        <f>'[1]מצב קיים'!F12*(1+'יולי 2025'!$Q$1)</f>
        <v>1451.0524501185196</v>
      </c>
      <c r="G12" s="9">
        <f>'[1]גיליון סיכום'!$D$17</f>
        <v>306.39325753089435</v>
      </c>
      <c r="H12" s="13"/>
      <c r="I12" s="14"/>
      <c r="J12" s="7"/>
      <c r="K12" s="8">
        <v>5</v>
      </c>
      <c r="L12" s="11">
        <f>'[1]מצב קיים'!L12*(1+'יולי 2025'!$Q$1)</f>
        <v>6750.271371406694</v>
      </c>
      <c r="M12" s="11">
        <f>'[1]מצב קיים'!M12*(1+'יולי 2025'!$Q$1)</f>
        <v>2361.0546997766983</v>
      </c>
      <c r="N12" s="11">
        <f t="shared" si="1"/>
        <v>9111.3260711833918</v>
      </c>
      <c r="O12" s="11">
        <f>'[1]מצב קיים'!O12*(1+'יולי 2025'!$Q$1)</f>
        <v>1275.585649965675</v>
      </c>
      <c r="P12" s="9">
        <f>'[1]גיליון סיכום'!$D$17</f>
        <v>306.39325753089435</v>
      </c>
      <c r="Q12" s="63"/>
      <c r="R12" s="63"/>
      <c r="S12" s="63"/>
      <c r="T12" s="63"/>
      <c r="U12" s="63"/>
    </row>
    <row r="13" spans="1:21" ht="18.75" customHeight="1" x14ac:dyDescent="0.25">
      <c r="A13" s="14"/>
      <c r="B13" s="8">
        <v>6</v>
      </c>
      <c r="C13" s="11">
        <f>'[1]מצב קיים'!C13*(1+'יולי 2025'!$Q$1)</f>
        <v>8043.6262491883763</v>
      </c>
      <c r="D13" s="11">
        <f>'[1]מצב קיים'!D13*(1+'יולי 2025'!$Q$1)</f>
        <v>2396.3129685604763</v>
      </c>
      <c r="E13" s="11">
        <f t="shared" si="0"/>
        <v>10439.939217748852</v>
      </c>
      <c r="F13" s="11">
        <f>'[1]מצב קיים'!F13*(1+'יולי 2025'!$Q$1)</f>
        <v>1461.5914904848396</v>
      </c>
      <c r="G13" s="9">
        <f>'[1]גיליון סיכום'!$D$17</f>
        <v>306.39325753089435</v>
      </c>
      <c r="H13" s="13"/>
      <c r="I13" s="14"/>
      <c r="J13" s="7"/>
      <c r="K13" s="8">
        <v>6</v>
      </c>
      <c r="L13" s="11">
        <f>'[1]מצב קיים'!L13*(1+'יולי 2025'!$Q$1)</f>
        <v>6812.8702813839509</v>
      </c>
      <c r="M13" s="11">
        <f>'[1]מצב קיים'!M13*(1+'יולי 2025'!$Q$1)</f>
        <v>2361.0546997766983</v>
      </c>
      <c r="N13" s="11">
        <f t="shared" si="1"/>
        <v>9173.9249811606496</v>
      </c>
      <c r="O13" s="11">
        <f>'[1]מצב קיים'!O13*(1+'יולי 2025'!$Q$1)</f>
        <v>1284.3494973624909</v>
      </c>
      <c r="P13" s="9">
        <f>'[1]גיליון סיכום'!$D$17</f>
        <v>306.39325753089435</v>
      </c>
      <c r="Q13" s="63"/>
      <c r="R13" s="63"/>
      <c r="S13" s="63"/>
      <c r="T13" s="63"/>
      <c r="U13" s="63"/>
    </row>
    <row r="14" spans="1:21" ht="18.75" customHeight="1" x14ac:dyDescent="0.25">
      <c r="A14" s="14"/>
      <c r="B14" s="8">
        <v>7</v>
      </c>
      <c r="C14" s="11">
        <f>'[1]מצב קיים'!C14*(1+'יולי 2025'!$Q$1)</f>
        <v>8118.9051089478071</v>
      </c>
      <c r="D14" s="11">
        <f>'[1]מצב קיים'!D14*(1+'יולי 2025'!$Q$1)</f>
        <v>2396.3129685604763</v>
      </c>
      <c r="E14" s="11">
        <f t="shared" si="0"/>
        <v>10515.218077508283</v>
      </c>
      <c r="F14" s="11">
        <f>'[1]מצב קיים'!F14*(1+'יולי 2025'!$Q$1)</f>
        <v>1472.1305308511598</v>
      </c>
      <c r="G14" s="9">
        <f>'[1]גיליון סיכום'!$D$17</f>
        <v>306.39325753089435</v>
      </c>
      <c r="H14" s="13"/>
      <c r="I14" s="14"/>
      <c r="J14" s="7"/>
      <c r="K14" s="8">
        <v>7</v>
      </c>
      <c r="L14" s="11">
        <f>'[1]מצב קיים'!L14*(1+'יולי 2025'!$Q$1)</f>
        <v>6875.3357182056052</v>
      </c>
      <c r="M14" s="11">
        <f>'[1]מצב קיים'!M14*(1+'יולי 2025'!$Q$1)</f>
        <v>2361.0546997766983</v>
      </c>
      <c r="N14" s="11">
        <f t="shared" si="1"/>
        <v>9236.3904179823039</v>
      </c>
      <c r="O14" s="11">
        <f>'[1]מצב קיים'!O14*(1+'יולי 2025'!$Q$1)</f>
        <v>1293.0946585175225</v>
      </c>
      <c r="P14" s="9">
        <f>'[1]גיליון סיכום'!$D$17</f>
        <v>306.39325753089435</v>
      </c>
      <c r="Q14" s="63"/>
      <c r="R14" s="63"/>
      <c r="S14" s="63"/>
      <c r="T14" s="63"/>
      <c r="U14" s="63"/>
    </row>
    <row r="15" spans="1:21" ht="18.75" customHeight="1" x14ac:dyDescent="0.25">
      <c r="A15" s="14"/>
      <c r="B15" s="8">
        <v>8</v>
      </c>
      <c r="C15" s="11">
        <f>'[1]מצב קיים'!C15*(1+'יולי 2025'!$Q$1)</f>
        <v>8194.1839687072352</v>
      </c>
      <c r="D15" s="11">
        <f>'[1]מצב קיים'!D15*(1+'יולי 2025'!$Q$1)</f>
        <v>2396.3129685604763</v>
      </c>
      <c r="E15" s="11">
        <f t="shared" si="0"/>
        <v>10590.496937267711</v>
      </c>
      <c r="F15" s="11">
        <f>'[1]מצב קיים'!F15*(1+'יולי 2025'!$Q$1)</f>
        <v>1482.6695712174796</v>
      </c>
      <c r="G15" s="9">
        <f>'[1]גיליון סיכום'!$D$17</f>
        <v>306.39325753089435</v>
      </c>
      <c r="H15" s="13"/>
      <c r="I15" s="14"/>
      <c r="J15" s="7"/>
      <c r="K15" s="8">
        <v>8</v>
      </c>
      <c r="L15" s="11">
        <f>'[1]מצב קיים'!L15*(1+'יולי 2025'!$Q$1)</f>
        <v>6937.9346281828593</v>
      </c>
      <c r="M15" s="11">
        <f>'[1]מצב קיים'!M15*(1+'יולי 2025'!$Q$1)</f>
        <v>2361.0546997766983</v>
      </c>
      <c r="N15" s="11">
        <f t="shared" si="1"/>
        <v>9298.9893279595581</v>
      </c>
      <c r="O15" s="11">
        <f>'[1]מצב קיים'!O15*(1+'יולי 2025'!$Q$1)</f>
        <v>1301.8585059143384</v>
      </c>
      <c r="P15" s="9">
        <f>'[1]גיליון סיכום'!$D$17</f>
        <v>306.39325753089435</v>
      </c>
      <c r="Q15" s="63"/>
      <c r="R15" s="63"/>
      <c r="S15" s="63"/>
      <c r="T15" s="63"/>
      <c r="U15" s="63"/>
    </row>
    <row r="16" spans="1:21" ht="18.75" customHeight="1" x14ac:dyDescent="0.25">
      <c r="A16" s="14"/>
      <c r="B16" s="8">
        <v>9</v>
      </c>
      <c r="C16" s="11">
        <f>'[1]מצב קיים'!C16*(1+'יולי 2025'!$Q$1)</f>
        <v>8269.4628284666669</v>
      </c>
      <c r="D16" s="11">
        <f>'[1]מצב קיים'!D16*(1+'יולי 2025'!$Q$1)</f>
        <v>2396.3129685604763</v>
      </c>
      <c r="E16" s="11">
        <f t="shared" si="0"/>
        <v>10665.775797027143</v>
      </c>
      <c r="F16" s="11">
        <f>'[1]מצב קיים'!F16*(1+'יולי 2025'!$Q$1)</f>
        <v>1493.2086115838001</v>
      </c>
      <c r="G16" s="9">
        <f>'[1]גיליון סיכום'!$D$17</f>
        <v>306.39325753089435</v>
      </c>
      <c r="H16" s="13"/>
      <c r="I16" s="14"/>
      <c r="J16" s="7"/>
      <c r="K16" s="8">
        <v>9</v>
      </c>
      <c r="L16" s="11">
        <f>'[1]מצב קיים'!L16*(1+'יולי 2025'!$Q$1)</f>
        <v>7000.5335381601153</v>
      </c>
      <c r="M16" s="11">
        <f>'[1]מצב קיים'!M16*(1+'יולי 2025'!$Q$1)</f>
        <v>2361.0546997766983</v>
      </c>
      <c r="N16" s="11">
        <f t="shared" si="1"/>
        <v>9361.588237936814</v>
      </c>
      <c r="O16" s="11">
        <f>'[1]מצב קיים'!O16*(1+'יולי 2025'!$Q$1)</f>
        <v>1310.6223533111538</v>
      </c>
      <c r="P16" s="9">
        <f>'[1]גיליון סיכום'!$D$17</f>
        <v>306.39325753089435</v>
      </c>
      <c r="Q16" s="63"/>
      <c r="R16" s="63"/>
      <c r="S16" s="63"/>
      <c r="T16" s="63"/>
      <c r="U16" s="63"/>
    </row>
    <row r="17" spans="1:21" ht="18.75" customHeight="1" x14ac:dyDescent="0.25">
      <c r="A17" s="14"/>
      <c r="B17" s="8">
        <v>10</v>
      </c>
      <c r="C17" s="11">
        <f>'[1]מצב קיים'!C17*(1+'יולי 2025'!$Q$1)</f>
        <v>8344.741688226095</v>
      </c>
      <c r="D17" s="11">
        <f>'[1]מצב קיים'!D17*(1+'יולי 2025'!$Q$1)</f>
        <v>2396.3129685604763</v>
      </c>
      <c r="E17" s="11">
        <f t="shared" si="0"/>
        <v>10741.054656786571</v>
      </c>
      <c r="F17" s="11">
        <f>'[1]מצב קיים'!F17*(1+'יולי 2025'!$Q$1)</f>
        <v>1503.7476519501201</v>
      </c>
      <c r="G17" s="9">
        <f>'[1]גיליון סיכום'!$D$17</f>
        <v>306.39325753089435</v>
      </c>
      <c r="H17" s="13"/>
      <c r="I17" s="14"/>
      <c r="J17" s="7"/>
      <c r="K17" s="8">
        <v>10</v>
      </c>
      <c r="L17" s="11">
        <f>'[1]מצב קיים'!L17*(1+'יולי 2025'!$Q$1)</f>
        <v>7062.9989749817696</v>
      </c>
      <c r="M17" s="11">
        <f>'[1]מצב קיים'!M17*(1+'יולי 2025'!$Q$1)</f>
        <v>2361.0546997766983</v>
      </c>
      <c r="N17" s="11">
        <f t="shared" si="1"/>
        <v>9424.0536747584683</v>
      </c>
      <c r="O17" s="11">
        <f>'[1]מצב קיים'!O17*(1+'יולי 2025'!$Q$1)</f>
        <v>1319.3675144661856</v>
      </c>
      <c r="P17" s="9">
        <f>'[1]גיליון סיכום'!$D$17</f>
        <v>306.39325753089435</v>
      </c>
      <c r="Q17" s="63"/>
      <c r="R17" s="63"/>
      <c r="S17" s="63"/>
      <c r="T17" s="63"/>
      <c r="U17" s="63"/>
    </row>
    <row r="18" spans="1:21" x14ac:dyDescent="0.25">
      <c r="A18" s="60"/>
      <c r="B18" s="67"/>
      <c r="C18" s="67"/>
      <c r="D18" s="67"/>
      <c r="E18" s="67"/>
      <c r="F18" s="67"/>
      <c r="G18" s="67"/>
      <c r="H18" s="60"/>
      <c r="I18" s="60"/>
      <c r="J18" s="60"/>
      <c r="K18" s="67"/>
      <c r="L18" s="67"/>
      <c r="M18" s="67"/>
      <c r="N18" s="67"/>
      <c r="O18" s="67"/>
      <c r="P18" s="62"/>
    </row>
    <row r="19" spans="1:21" x14ac:dyDescent="0.25">
      <c r="A19" s="60"/>
      <c r="B19" s="67"/>
      <c r="C19" s="67"/>
      <c r="D19" s="67"/>
      <c r="E19" s="67"/>
      <c r="F19" s="67"/>
      <c r="G19" s="67"/>
      <c r="H19" s="60"/>
      <c r="I19" s="60"/>
      <c r="J19" s="60"/>
      <c r="K19" s="67"/>
      <c r="L19" s="67"/>
      <c r="M19" s="67"/>
      <c r="N19" s="67"/>
      <c r="O19" s="67"/>
      <c r="P19" s="62"/>
    </row>
    <row r="20" spans="1:21" ht="26.25" x14ac:dyDescent="0.4">
      <c r="A20" s="1"/>
      <c r="B20" s="2" t="s">
        <v>10</v>
      </c>
      <c r="C20" s="3"/>
      <c r="D20" s="3"/>
      <c r="E20" s="4"/>
      <c r="F20" s="4" t="str">
        <f>$F$5</f>
        <v>מעודכן ליולי 2025</v>
      </c>
      <c r="G20" s="4"/>
      <c r="H20" s="5"/>
      <c r="I20" s="1"/>
      <c r="J20" s="1"/>
      <c r="K20" s="2" t="s">
        <v>11</v>
      </c>
      <c r="L20" s="3"/>
      <c r="M20" s="3"/>
      <c r="N20" s="4"/>
      <c r="O20" s="4" t="str">
        <f>$F$5</f>
        <v>מעודכן ליולי 2025</v>
      </c>
      <c r="P20" s="5"/>
    </row>
    <row r="21" spans="1:21" s="54" customFormat="1" ht="49.5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49" t="s">
        <v>119</v>
      </c>
      <c r="H21" s="51"/>
      <c r="I21" s="52"/>
      <c r="J21" s="53"/>
      <c r="K21" s="49" t="s">
        <v>5</v>
      </c>
      <c r="L21" s="50" t="s">
        <v>6</v>
      </c>
      <c r="M21" s="49" t="s">
        <v>7</v>
      </c>
      <c r="N21" s="49" t="s">
        <v>8</v>
      </c>
      <c r="O21" s="49" t="s">
        <v>9</v>
      </c>
      <c r="P21" s="49" t="s">
        <v>119</v>
      </c>
    </row>
    <row r="22" spans="1:21" ht="16.5" x14ac:dyDescent="0.25">
      <c r="A22" s="7"/>
      <c r="B22" s="8">
        <v>0</v>
      </c>
      <c r="C22" s="9">
        <f>'[1]מצב קיים'!C22*(1+'יולי 2025'!$Q$1)</f>
        <v>8063.0099217398456</v>
      </c>
      <c r="D22" s="9">
        <f>'[1]מצב קיים'!D22*(1+'יולי 2025'!$Q$1)</f>
        <v>2185.5679634452249</v>
      </c>
      <c r="E22" s="9">
        <f t="shared" ref="E22:E47" si="2">SUM(C22:D22)</f>
        <v>10248.57788518507</v>
      </c>
      <c r="F22" s="9">
        <f>'[1]מצב קיים'!F22*(1+'יולי 2025'!$Q$1)</f>
        <v>1459.9515538164928</v>
      </c>
      <c r="G22" s="9">
        <f>'[1]גיליון סיכום'!$D$17</f>
        <v>306.39325753089435</v>
      </c>
      <c r="H22" s="10"/>
      <c r="I22" s="14"/>
      <c r="J22" s="15"/>
      <c r="K22" s="8">
        <v>0</v>
      </c>
      <c r="L22" s="9">
        <f>'[1]מצב קיים'!L22*(1+'יולי 2025'!$Q$1)</f>
        <v>7560.2811673373144</v>
      </c>
      <c r="M22" s="9">
        <f>'[1]מצב קיים'!M22*(1+'יולי 2025'!$Q$1)</f>
        <v>2168.6090213216985</v>
      </c>
      <c r="N22" s="9">
        <f t="shared" ref="N22:N47" si="3">SUM(L22:M22)</f>
        <v>9728.8901886590138</v>
      </c>
      <c r="O22" s="9">
        <f>'[1]מצב קיים'!O22*(1+'יולי 2025'!$Q$1)</f>
        <v>1387.1952763028448</v>
      </c>
      <c r="P22" s="9">
        <f>'[1]גיליון סיכום'!$D$17</f>
        <v>306.39325753089435</v>
      </c>
    </row>
    <row r="23" spans="1:21" ht="16.5" x14ac:dyDescent="0.25">
      <c r="A23" s="7"/>
      <c r="B23" s="8">
        <v>1</v>
      </c>
      <c r="C23" s="11">
        <f>'[1]מצב קיים'!C23*(1+'יולי 2025'!$Q$1)</f>
        <v>8131.1355866805043</v>
      </c>
      <c r="D23" s="11">
        <f>'[1]מצב קיים'!D23*(1+'יולי 2025'!$Q$1)</f>
        <v>2185.5679634452249</v>
      </c>
      <c r="E23" s="11">
        <f t="shared" si="2"/>
        <v>10316.703550125729</v>
      </c>
      <c r="F23" s="11">
        <f>'[1]מצב קיים'!F23*(1+'יולי 2025'!$Q$1)</f>
        <v>1469.4891469081851</v>
      </c>
      <c r="G23" s="9">
        <f>'[1]גיליון סיכום'!$D$17</f>
        <v>306.39325753089435</v>
      </c>
      <c r="H23" s="10"/>
      <c r="I23" s="16"/>
      <c r="J23" s="15"/>
      <c r="K23" s="8">
        <v>1</v>
      </c>
      <c r="L23" s="11">
        <f>'[1]מצב קיים'!L23*(1+'יולי 2025'!$Q$1)</f>
        <v>7628.4068322779749</v>
      </c>
      <c r="M23" s="11">
        <f>'[1]מצב קיים'!M23*(1+'יולי 2025'!$Q$1)</f>
        <v>2168.6090213216985</v>
      </c>
      <c r="N23" s="11">
        <f t="shared" si="3"/>
        <v>9797.0158535996743</v>
      </c>
      <c r="O23" s="11">
        <f>'[1]מצב קיים'!O23*(1+'יולי 2025'!$Q$1)</f>
        <v>1396.7328693945371</v>
      </c>
      <c r="P23" s="9">
        <f>'[1]גיליון סיכום'!$D$17</f>
        <v>306.39325753089435</v>
      </c>
    </row>
    <row r="24" spans="1:21" ht="16.5" x14ac:dyDescent="0.25">
      <c r="A24" s="7"/>
      <c r="B24" s="8">
        <v>2</v>
      </c>
      <c r="C24" s="11">
        <f>'[1]מצב קיים'!C24*(1+'יולי 2025'!$Q$1)</f>
        <v>8199.2612516211648</v>
      </c>
      <c r="D24" s="11">
        <f>'[1]מצב קיים'!D24*(1+'יולי 2025'!$Q$1)</f>
        <v>2185.5679634452249</v>
      </c>
      <c r="E24" s="11">
        <f t="shared" si="2"/>
        <v>10384.829215066389</v>
      </c>
      <c r="F24" s="11">
        <f>'[1]מצב קיים'!F24*(1+'יולי 2025'!$Q$1)</f>
        <v>1479.0267399998779</v>
      </c>
      <c r="G24" s="9">
        <f>'[1]גיליון סיכום'!$D$17</f>
        <v>306.39325753089435</v>
      </c>
      <c r="H24" s="13"/>
      <c r="I24" s="14"/>
      <c r="J24" s="7"/>
      <c r="K24" s="8">
        <v>2</v>
      </c>
      <c r="L24" s="11">
        <f>'[1]מצב קיים'!L24*(1+'יולי 2025'!$Q$1)</f>
        <v>7696.4117070325701</v>
      </c>
      <c r="M24" s="11">
        <f>'[1]מצב קיים'!M24*(1+'יולי 2025'!$Q$1)</f>
        <v>2168.6090213216985</v>
      </c>
      <c r="N24" s="11">
        <f t="shared" si="3"/>
        <v>9865.0207283542695</v>
      </c>
      <c r="O24" s="11">
        <f>'[1]מצב קיים'!O24*(1+'יולי 2025'!$Q$1)</f>
        <v>1406.2535518601806</v>
      </c>
      <c r="P24" s="9">
        <f>'[1]גיליון סיכום'!$D$17</f>
        <v>306.39325753089435</v>
      </c>
    </row>
    <row r="25" spans="1:21" ht="16.5" x14ac:dyDescent="0.25">
      <c r="A25" s="7"/>
      <c r="B25" s="8">
        <v>3</v>
      </c>
      <c r="C25" s="11">
        <f>'[1]מצב קיים'!C25*(1+'יולי 2025'!$Q$1)</f>
        <v>8267.2661263757582</v>
      </c>
      <c r="D25" s="11">
        <f>'[1]מצב קיים'!D25*(1+'יולי 2025'!$Q$1)</f>
        <v>2185.5679634452249</v>
      </c>
      <c r="E25" s="11">
        <f t="shared" si="2"/>
        <v>10452.834089820983</v>
      </c>
      <c r="F25" s="11">
        <f>'[1]מצב קיים'!F25*(1+'יולי 2025'!$Q$1)</f>
        <v>1488.5474224655206</v>
      </c>
      <c r="G25" s="9">
        <f>'[1]גיליון סיכום'!$D$17</f>
        <v>306.39325753089435</v>
      </c>
      <c r="H25" s="13"/>
      <c r="I25" s="14"/>
      <c r="J25" s="7"/>
      <c r="K25" s="8">
        <v>3</v>
      </c>
      <c r="L25" s="11">
        <f>'[1]מצב קיים'!L25*(1+'יולי 2025'!$Q$1)</f>
        <v>7764.5373719732297</v>
      </c>
      <c r="M25" s="11">
        <f>'[1]מצב קיים'!M25*(1+'יולי 2025'!$Q$1)</f>
        <v>2168.6090213216985</v>
      </c>
      <c r="N25" s="11">
        <f t="shared" si="3"/>
        <v>9933.1463932949282</v>
      </c>
      <c r="O25" s="11">
        <f>'[1]מצב קיים'!O25*(1+'יולי 2025'!$Q$1)</f>
        <v>1415.7911449518731</v>
      </c>
      <c r="P25" s="9">
        <f>'[1]גיליון סיכום'!$D$17</f>
        <v>306.39325753089435</v>
      </c>
    </row>
    <row r="26" spans="1:21" ht="16.5" x14ac:dyDescent="0.25">
      <c r="A26" s="7"/>
      <c r="B26" s="8">
        <v>4</v>
      </c>
      <c r="C26" s="11">
        <f>'[1]מצב קיים'!C26*(1+'יולי 2025'!$Q$1)</f>
        <v>8335.3917913164187</v>
      </c>
      <c r="D26" s="11">
        <f>'[1]מצב קיים'!D26*(1+'יולי 2025'!$Q$1)</f>
        <v>2185.5679634452249</v>
      </c>
      <c r="E26" s="11">
        <f t="shared" si="2"/>
        <v>10520.959754761643</v>
      </c>
      <c r="F26" s="11">
        <f>'[1]מצב קיים'!F26*(1+'יולי 2025'!$Q$1)</f>
        <v>1498.0850155572132</v>
      </c>
      <c r="G26" s="9">
        <f>'[1]גיליון סיכום'!$D$17</f>
        <v>306.39325753089435</v>
      </c>
      <c r="H26" s="13"/>
      <c r="I26" s="14"/>
      <c r="J26" s="7"/>
      <c r="K26" s="8">
        <v>4</v>
      </c>
      <c r="L26" s="11">
        <f>'[1]מצב קיים'!L26*(1+'יולי 2025'!$Q$1)</f>
        <v>7832.6630369138911</v>
      </c>
      <c r="M26" s="11">
        <f>'[1]מצב קיים'!M26*(1+'יולי 2025'!$Q$1)</f>
        <v>2168.6090213216985</v>
      </c>
      <c r="N26" s="11">
        <f t="shared" si="3"/>
        <v>10001.272058235591</v>
      </c>
      <c r="O26" s="11">
        <f>'[1]מצב קיים'!O26*(1+'יולי 2025'!$Q$1)</f>
        <v>1425.3287380435656</v>
      </c>
      <c r="P26" s="9">
        <f>'[1]גיליון סיכום'!$D$17</f>
        <v>306.39325753089435</v>
      </c>
    </row>
    <row r="27" spans="1:21" ht="16.5" x14ac:dyDescent="0.25">
      <c r="A27" s="7"/>
      <c r="B27" s="8">
        <v>5</v>
      </c>
      <c r="C27" s="11">
        <f>'[1]מצב קיים'!C27*(1+'יולי 2025'!$Q$1)</f>
        <v>8403.5174562570792</v>
      </c>
      <c r="D27" s="11">
        <f>'[1]מצב קיים'!D27*(1+'יולי 2025'!$Q$1)</f>
        <v>2185.5679634452249</v>
      </c>
      <c r="E27" s="11">
        <f t="shared" si="2"/>
        <v>10589.085419702304</v>
      </c>
      <c r="F27" s="11">
        <f>'[1]מצב קיים'!F27*(1+'יולי 2025'!$Q$1)</f>
        <v>1507.6226086489057</v>
      </c>
      <c r="G27" s="9">
        <f>'[1]גיליון סיכום'!$D$17</f>
        <v>306.39325753089435</v>
      </c>
      <c r="H27" s="13"/>
      <c r="I27" s="14"/>
      <c r="J27" s="7"/>
      <c r="K27" s="8">
        <v>5</v>
      </c>
      <c r="L27" s="11">
        <f>'[1]מצב קיים'!L27*(1+'יולי 2025'!$Q$1)</f>
        <v>7900.7887018545498</v>
      </c>
      <c r="M27" s="11">
        <f>'[1]מצב קיים'!M27*(1+'יולי 2025'!$Q$1)</f>
        <v>2168.6090213216985</v>
      </c>
      <c r="N27" s="11">
        <f t="shared" si="3"/>
        <v>10069.397723176247</v>
      </c>
      <c r="O27" s="11">
        <f>'[1]מצב קיים'!O27*(1+'יולי 2025'!$Q$1)</f>
        <v>1434.8663311352577</v>
      </c>
      <c r="P27" s="9">
        <f>'[1]גיליון סיכום'!$D$17</f>
        <v>306.39325753089435</v>
      </c>
    </row>
    <row r="28" spans="1:21" ht="16.5" x14ac:dyDescent="0.25">
      <c r="A28" s="7"/>
      <c r="B28" s="8">
        <v>6</v>
      </c>
      <c r="C28" s="11">
        <f>'[1]מצב קיים'!C28*(1+'יולי 2025'!$Q$1)</f>
        <v>8471.6431211977397</v>
      </c>
      <c r="D28" s="11">
        <f>'[1]מצב קיים'!D28*(1+'יולי 2025'!$Q$1)</f>
        <v>2185.5679634452249</v>
      </c>
      <c r="E28" s="11">
        <f t="shared" si="2"/>
        <v>10657.211084642964</v>
      </c>
      <c r="F28" s="11">
        <f>'[1]מצב קיים'!F28*(1+'יולי 2025'!$Q$1)</f>
        <v>1517.1602017405983</v>
      </c>
      <c r="G28" s="9">
        <f>'[1]גיליון סיכום'!$D$17</f>
        <v>306.39325753089435</v>
      </c>
      <c r="H28" s="13"/>
      <c r="I28" s="14"/>
      <c r="J28" s="7"/>
      <c r="K28" s="8">
        <v>6</v>
      </c>
      <c r="L28" s="11">
        <f>'[1]מצב קיים'!L28*(1+'יולי 2025'!$Q$1)</f>
        <v>7968.9143667952085</v>
      </c>
      <c r="M28" s="11">
        <f>'[1]מצב קיים'!M28*(1+'יולי 2025'!$Q$1)</f>
        <v>2168.6090213216985</v>
      </c>
      <c r="N28" s="11">
        <f t="shared" si="3"/>
        <v>10137.523388116908</v>
      </c>
      <c r="O28" s="11">
        <f>'[1]מצב קיים'!O28*(1+'יולי 2025'!$Q$1)</f>
        <v>1444.4039242269503</v>
      </c>
      <c r="P28" s="9">
        <f>'[1]גיליון סיכום'!$D$17</f>
        <v>306.39325753089435</v>
      </c>
    </row>
    <row r="29" spans="1:21" ht="16.5" x14ac:dyDescent="0.25">
      <c r="A29" s="7"/>
      <c r="B29" s="8">
        <v>7</v>
      </c>
      <c r="C29" s="11">
        <f>'[1]מצב קיים'!C29*(1+'יולי 2025'!$Q$1)</f>
        <v>8539.7687861383984</v>
      </c>
      <c r="D29" s="11">
        <f>'[1]מצב קיים'!D29*(1+'יולי 2025'!$Q$1)</f>
        <v>2185.5679634452249</v>
      </c>
      <c r="E29" s="11">
        <f t="shared" si="2"/>
        <v>10725.336749583623</v>
      </c>
      <c r="F29" s="11">
        <f>'[1]מצב קיים'!F29*(1+'יולי 2025'!$Q$1)</f>
        <v>1526.6977948322904</v>
      </c>
      <c r="G29" s="9">
        <f>'[1]גיליון סיכום'!$D$17</f>
        <v>306.39325753089435</v>
      </c>
      <c r="H29" s="13"/>
      <c r="I29" s="14"/>
      <c r="J29" s="7"/>
      <c r="K29" s="8">
        <v>7</v>
      </c>
      <c r="L29" s="11">
        <f>'[1]מצב קיים'!L29*(1+'יולי 2025'!$Q$1)</f>
        <v>8037.0400317358699</v>
      </c>
      <c r="M29" s="11">
        <f>'[1]מצב קיים'!M29*(1+'יולי 2025'!$Q$1)</f>
        <v>2168.6090213216985</v>
      </c>
      <c r="N29" s="11">
        <f t="shared" si="3"/>
        <v>10205.649053057568</v>
      </c>
      <c r="O29" s="11">
        <f>'[1]מצב קיים'!O29*(1+'יולי 2025'!$Q$1)</f>
        <v>1453.9415173186426</v>
      </c>
      <c r="P29" s="9">
        <f>'[1]גיליון סיכום'!$D$17</f>
        <v>306.39325753089435</v>
      </c>
    </row>
    <row r="30" spans="1:21" ht="16.5" x14ac:dyDescent="0.25">
      <c r="A30" s="7"/>
      <c r="B30" s="8">
        <v>8</v>
      </c>
      <c r="C30" s="11">
        <f>'[1]מצב קיים'!C30*(1+'יולי 2025'!$Q$1)</f>
        <v>8607.8944510790589</v>
      </c>
      <c r="D30" s="11">
        <f>'[1]מצב קיים'!D30*(1+'יולי 2025'!$Q$1)</f>
        <v>2185.5679634452249</v>
      </c>
      <c r="E30" s="11">
        <f t="shared" si="2"/>
        <v>10793.462414524283</v>
      </c>
      <c r="F30" s="11">
        <f>'[1]מצב קיים'!F30*(1+'יולי 2025'!$Q$1)</f>
        <v>1536.2353879239829</v>
      </c>
      <c r="G30" s="9">
        <f>'[1]גיליון סיכום'!$D$17</f>
        <v>306.39325753089435</v>
      </c>
      <c r="H30" s="13"/>
      <c r="I30" s="14"/>
      <c r="J30" s="7"/>
      <c r="K30" s="8">
        <v>8</v>
      </c>
      <c r="L30" s="11">
        <f>'[1]מצב קיים'!L30*(1+'יולי 2025'!$Q$1)</f>
        <v>8105.1656966765286</v>
      </c>
      <c r="M30" s="11">
        <f>'[1]מצב קיים'!M30*(1+'יולי 2025'!$Q$1)</f>
        <v>2168.6090213216985</v>
      </c>
      <c r="N30" s="11">
        <f t="shared" si="3"/>
        <v>10273.774717998227</v>
      </c>
      <c r="O30" s="11">
        <f>'[1]מצב קיים'!O30*(1+'יולי 2025'!$Q$1)</f>
        <v>1463.4791104103349</v>
      </c>
      <c r="P30" s="9">
        <f>'[1]גיליון סיכום'!$D$17</f>
        <v>306.39325753089435</v>
      </c>
    </row>
    <row r="31" spans="1:21" ht="16.5" x14ac:dyDescent="0.25">
      <c r="A31" s="7"/>
      <c r="B31" s="8">
        <v>9</v>
      </c>
      <c r="C31" s="11">
        <f>'[1]מצב קיים'!C31*(1+'יולי 2025'!$Q$1)</f>
        <v>8676.0201160197194</v>
      </c>
      <c r="D31" s="11">
        <f>'[1]מצב קיים'!D31*(1+'יולי 2025'!$Q$1)</f>
        <v>2185.5679634452249</v>
      </c>
      <c r="E31" s="11">
        <f t="shared" si="2"/>
        <v>10861.588079464944</v>
      </c>
      <c r="F31" s="11">
        <f>'[1]מצב קיים'!F31*(1+'יולי 2025'!$Q$1)</f>
        <v>1545.7729810156752</v>
      </c>
      <c r="G31" s="9">
        <f>'[1]גיליון סיכום'!$D$17</f>
        <v>306.39325753089435</v>
      </c>
      <c r="H31" s="13"/>
      <c r="I31" s="14"/>
      <c r="J31" s="7"/>
      <c r="K31" s="8">
        <v>9</v>
      </c>
      <c r="L31" s="11">
        <f>'[1]מצב קיים'!L31*(1+'יולי 2025'!$Q$1)</f>
        <v>8173.2913616171909</v>
      </c>
      <c r="M31" s="11">
        <f>'[1]מצב קיים'!M31*(1+'יולי 2025'!$Q$1)</f>
        <v>2168.6090213216985</v>
      </c>
      <c r="N31" s="11">
        <f t="shared" si="3"/>
        <v>10341.900382938889</v>
      </c>
      <c r="O31" s="11">
        <f>'[1]מצב קיים'!O31*(1+'יולי 2025'!$Q$1)</f>
        <v>1473.0167035020274</v>
      </c>
      <c r="P31" s="9">
        <f>'[1]גיליון סיכום'!$D$17</f>
        <v>306.39325753089435</v>
      </c>
    </row>
    <row r="32" spans="1:21" ht="16.5" x14ac:dyDescent="0.25">
      <c r="A32" s="7"/>
      <c r="B32" s="8">
        <v>10</v>
      </c>
      <c r="C32" s="11">
        <f>'[1]מצב קיים'!C32*(1+'יולי 2025'!$Q$1)</f>
        <v>8744.145780960378</v>
      </c>
      <c r="D32" s="11">
        <f>'[1]מצב קיים'!D32*(1+'יולי 2025'!$Q$1)</f>
        <v>2185.5679634452249</v>
      </c>
      <c r="E32" s="11">
        <f t="shared" si="2"/>
        <v>10929.713744405602</v>
      </c>
      <c r="F32" s="11">
        <f>'[1]מצב קיים'!F32*(1+'יולי 2025'!$Q$1)</f>
        <v>1555.3105741073675</v>
      </c>
      <c r="G32" s="9">
        <f>'[1]גיליון סיכום'!$D$17</f>
        <v>306.39325753089435</v>
      </c>
      <c r="H32" s="13"/>
      <c r="I32" s="14"/>
      <c r="J32" s="7"/>
      <c r="K32" s="8">
        <v>10</v>
      </c>
      <c r="L32" s="11">
        <f>'[1]מצב קיים'!L32*(1+'יולי 2025'!$Q$1)</f>
        <v>8241.4170265578505</v>
      </c>
      <c r="M32" s="11">
        <f>'[1]מצב קיים'!M32*(1+'יולי 2025'!$Q$1)</f>
        <v>2168.6090213216985</v>
      </c>
      <c r="N32" s="11">
        <f t="shared" si="3"/>
        <v>10410.02604787955</v>
      </c>
      <c r="O32" s="11">
        <f>'[1]מצב קיים'!O32*(1+'יולי 2025'!$Q$1)</f>
        <v>1482.55429659372</v>
      </c>
      <c r="P32" s="9">
        <f>'[1]גיליון סיכום'!$D$17</f>
        <v>306.39325753089435</v>
      </c>
    </row>
    <row r="33" spans="1:16" ht="16.5" x14ac:dyDescent="0.25">
      <c r="A33" s="7"/>
      <c r="B33" s="8">
        <v>11</v>
      </c>
      <c r="C33" s="11">
        <f>'[1]מצב קיים'!C33*(1+'יולי 2025'!$Q$1)</f>
        <v>8812.2714459010404</v>
      </c>
      <c r="D33" s="11">
        <f>'[1]מצב קיים'!D33*(1+'יולי 2025'!$Q$1)</f>
        <v>2185.5679634452249</v>
      </c>
      <c r="E33" s="11">
        <f t="shared" si="2"/>
        <v>10997.839409346265</v>
      </c>
      <c r="F33" s="11">
        <f>'[1]מצב קיים'!F33*(1+'יולי 2025'!$Q$1)</f>
        <v>1564.8481671990603</v>
      </c>
      <c r="G33" s="9">
        <f>'[1]גיליון סיכום'!$D$17</f>
        <v>306.39325753089435</v>
      </c>
      <c r="H33" s="13"/>
      <c r="I33" s="14"/>
      <c r="J33" s="7"/>
      <c r="K33" s="8">
        <v>11</v>
      </c>
      <c r="L33" s="11">
        <f>'[1]מצב קיים'!L33*(1+'יולי 2025'!$Q$1)</f>
        <v>8309.4219013124439</v>
      </c>
      <c r="M33" s="11">
        <f>'[1]מצב קיים'!M33*(1+'יולי 2025'!$Q$1)</f>
        <v>2168.6090213216985</v>
      </c>
      <c r="N33" s="11">
        <f t="shared" si="3"/>
        <v>10478.030922634141</v>
      </c>
      <c r="O33" s="11">
        <f>'[1]מצב קיים'!O33*(1+'יולי 2025'!$Q$1)</f>
        <v>1492.0749790593632</v>
      </c>
      <c r="P33" s="9">
        <f>'[1]גיליון סיכום'!$D$17</f>
        <v>306.39325753089435</v>
      </c>
    </row>
    <row r="34" spans="1:16" ht="16.5" x14ac:dyDescent="0.25">
      <c r="A34" s="7"/>
      <c r="B34" s="8">
        <v>12</v>
      </c>
      <c r="C34" s="11">
        <f>'[1]מצב קיים'!C34*(1+'יולי 2025'!$Q$1)</f>
        <v>8880.2763206556338</v>
      </c>
      <c r="D34" s="11">
        <f>'[1]מצב קיים'!D34*(1+'יולי 2025'!$Q$1)</f>
        <v>2185.5679634452249</v>
      </c>
      <c r="E34" s="11">
        <f t="shared" si="2"/>
        <v>11065.844284100858</v>
      </c>
      <c r="F34" s="11">
        <f>'[1]מצב קיים'!F34*(1+'יולי 2025'!$Q$1)</f>
        <v>1574.3688496647035</v>
      </c>
      <c r="G34" s="9">
        <f>'[1]גיליון סיכום'!$D$17</f>
        <v>306.39325753089435</v>
      </c>
      <c r="H34" s="13"/>
      <c r="I34" s="14"/>
      <c r="J34" s="7"/>
      <c r="K34" s="8">
        <v>12</v>
      </c>
      <c r="L34" s="11">
        <f>'[1]מצב קיים'!L34*(1+'יולי 2025'!$Q$1)</f>
        <v>8377.5475662531044</v>
      </c>
      <c r="M34" s="11">
        <f>'[1]מצב קיים'!M34*(1+'יולי 2025'!$Q$1)</f>
        <v>2168.6090213216985</v>
      </c>
      <c r="N34" s="11">
        <f t="shared" si="3"/>
        <v>10546.156587574802</v>
      </c>
      <c r="O34" s="11">
        <f>'[1]מצב קיים'!O34*(1+'יולי 2025'!$Q$1)</f>
        <v>1501.6125721510555</v>
      </c>
      <c r="P34" s="9">
        <f>'[1]גיליון סיכום'!$D$17</f>
        <v>306.39325753089435</v>
      </c>
    </row>
    <row r="35" spans="1:16" ht="16.5" x14ac:dyDescent="0.25">
      <c r="A35" s="7"/>
      <c r="B35" s="8">
        <v>13</v>
      </c>
      <c r="C35" s="11">
        <f>'[1]מצב קיים'!C35*(1+'יולי 2025'!$Q$1)</f>
        <v>8948.4019855962943</v>
      </c>
      <c r="D35" s="11">
        <f>'[1]מצב קיים'!D35*(1+'יולי 2025'!$Q$1)</f>
        <v>2185.5679634452249</v>
      </c>
      <c r="E35" s="11">
        <f t="shared" si="2"/>
        <v>11133.969949041519</v>
      </c>
      <c r="F35" s="11">
        <f>'[1]מצב קיים'!F35*(1+'יולי 2025'!$Q$1)</f>
        <v>1583.9064427563956</v>
      </c>
      <c r="G35" s="9">
        <f>'[1]גיליון סיכום'!$D$17</f>
        <v>306.39325753089435</v>
      </c>
      <c r="H35" s="13"/>
      <c r="I35" s="14"/>
      <c r="J35" s="7"/>
      <c r="K35" s="8">
        <v>13</v>
      </c>
      <c r="L35" s="11">
        <f>'[1]מצב קיים'!L35*(1+'יולי 2025'!$Q$1)</f>
        <v>8445.6732311937649</v>
      </c>
      <c r="M35" s="11">
        <f>'[1]מצב קיים'!M35*(1+'יולי 2025'!$Q$1)</f>
        <v>2168.6090213216985</v>
      </c>
      <c r="N35" s="11">
        <f t="shared" si="3"/>
        <v>10614.282252515462</v>
      </c>
      <c r="O35" s="11">
        <f>'[1]מצב קיים'!O35*(1+'יולי 2025'!$Q$1)</f>
        <v>1511.150165242748</v>
      </c>
      <c r="P35" s="9">
        <f>'[1]גיליון סיכום'!$D$17</f>
        <v>306.39325753089435</v>
      </c>
    </row>
    <row r="36" spans="1:16" ht="16.5" x14ac:dyDescent="0.25">
      <c r="A36" s="7"/>
      <c r="B36" s="8">
        <v>14</v>
      </c>
      <c r="C36" s="11">
        <f>'[1]מצב קיים'!C36*(1+'יולי 2025'!$Q$1)</f>
        <v>9016.5276505369529</v>
      </c>
      <c r="D36" s="11">
        <f>'[1]מצב קיים'!D36*(1+'יולי 2025'!$Q$1)</f>
        <v>2185.5679634452249</v>
      </c>
      <c r="E36" s="11">
        <f t="shared" si="2"/>
        <v>11202.095613982177</v>
      </c>
      <c r="F36" s="11">
        <f>'[1]מצב קיים'!F36*(1+'יולי 2025'!$Q$1)</f>
        <v>1593.4440358480881</v>
      </c>
      <c r="G36" s="9">
        <f>'[1]גיליון סיכום'!$D$17</f>
        <v>306.39325753089435</v>
      </c>
      <c r="H36" s="13"/>
      <c r="I36" s="14"/>
      <c r="J36" s="7"/>
      <c r="K36" s="8">
        <v>14</v>
      </c>
      <c r="L36" s="11">
        <f>'[1]מצב קיים'!L36*(1+'יולי 2025'!$Q$1)</f>
        <v>8513.7988961344236</v>
      </c>
      <c r="M36" s="11">
        <f>'[1]מצב קיים'!M36*(1+'יולי 2025'!$Q$1)</f>
        <v>2168.6090213216985</v>
      </c>
      <c r="N36" s="11">
        <f t="shared" si="3"/>
        <v>10682.407917456123</v>
      </c>
      <c r="O36" s="11">
        <f>'[1]מצב קיים'!O36*(1+'יולי 2025'!$Q$1)</f>
        <v>1520.6877583344403</v>
      </c>
      <c r="P36" s="9">
        <f>'[1]גיליון סיכום'!$D$17</f>
        <v>306.39325753089435</v>
      </c>
    </row>
    <row r="37" spans="1:16" ht="16.5" x14ac:dyDescent="0.25">
      <c r="A37" s="7"/>
      <c r="B37" s="8">
        <v>15</v>
      </c>
      <c r="C37" s="11">
        <f>'[1]מצב קיים'!C37*(1+'יולי 2025'!$Q$1)</f>
        <v>9084.6533154776153</v>
      </c>
      <c r="D37" s="11">
        <f>'[1]מצב קיים'!D37*(1+'יולי 2025'!$Q$1)</f>
        <v>2185.5679634452249</v>
      </c>
      <c r="E37" s="11">
        <f t="shared" si="2"/>
        <v>11270.22127892284</v>
      </c>
      <c r="F37" s="11">
        <f>'[1]מצב קיים'!F37*(1+'יולי 2025'!$Q$1)</f>
        <v>1602.9816289397809</v>
      </c>
      <c r="G37" s="9">
        <f>'[1]גיליון סיכום'!$D$17</f>
        <v>306.39325753089435</v>
      </c>
      <c r="H37" s="13"/>
      <c r="I37" s="14"/>
      <c r="J37" s="7"/>
      <c r="K37" s="8">
        <v>15</v>
      </c>
      <c r="L37" s="11">
        <f>'[1]מצב קיים'!L37*(1+'יולי 2025'!$Q$1)</f>
        <v>8581.9245610750841</v>
      </c>
      <c r="M37" s="11">
        <f>'[1]מצב קיים'!M37*(1+'יולי 2025'!$Q$1)</f>
        <v>2168.6090213216985</v>
      </c>
      <c r="N37" s="11">
        <f t="shared" si="3"/>
        <v>10750.533582396783</v>
      </c>
      <c r="O37" s="11">
        <f>'[1]מצב קיים'!O37*(1+'יולי 2025'!$Q$1)</f>
        <v>1530.2253514261326</v>
      </c>
      <c r="P37" s="9">
        <f>'[1]גיליון סיכום'!$D$17</f>
        <v>306.39325753089435</v>
      </c>
    </row>
    <row r="38" spans="1:16" ht="16.5" x14ac:dyDescent="0.25">
      <c r="A38" s="7"/>
      <c r="B38" s="8">
        <v>16</v>
      </c>
      <c r="C38" s="11">
        <f>'[1]מצב קיים'!C38*(1+'יולי 2025'!$Q$1)</f>
        <v>9152.7789804182739</v>
      </c>
      <c r="D38" s="11">
        <f>'[1]מצב קיים'!D38*(1+'יולי 2025'!$Q$1)</f>
        <v>2185.5679634452249</v>
      </c>
      <c r="E38" s="11">
        <f t="shared" si="2"/>
        <v>11338.346943863498</v>
      </c>
      <c r="F38" s="11">
        <f>'[1]מצב קיים'!F38*(1+'יולי 2025'!$Q$1)</f>
        <v>1612.519222031473</v>
      </c>
      <c r="G38" s="9">
        <f>'[1]גיליון סיכום'!$D$17</f>
        <v>306.39325753089435</v>
      </c>
      <c r="H38" s="13"/>
      <c r="I38" s="14"/>
      <c r="J38" s="7"/>
      <c r="K38" s="8">
        <v>16</v>
      </c>
      <c r="L38" s="11">
        <f>'[1]מצב קיים'!L38*(1+'יולי 2025'!$Q$1)</f>
        <v>8650.0502260157464</v>
      </c>
      <c r="M38" s="11">
        <f>'[1]מצב קיים'!M38*(1+'יולי 2025'!$Q$1)</f>
        <v>2168.6090213216985</v>
      </c>
      <c r="N38" s="11">
        <f t="shared" si="3"/>
        <v>10818.659247337444</v>
      </c>
      <c r="O38" s="11">
        <f>'[1]מצב קיים'!O38*(1+'יולי 2025'!$Q$1)</f>
        <v>1539.7629445178252</v>
      </c>
      <c r="P38" s="9">
        <f>'[1]גיליון סיכום'!$D$17</f>
        <v>306.39325753089435</v>
      </c>
    </row>
    <row r="39" spans="1:16" ht="16.5" x14ac:dyDescent="0.25">
      <c r="A39" s="7"/>
      <c r="B39" s="8">
        <v>17</v>
      </c>
      <c r="C39" s="11">
        <f>'[1]מצב קיים'!C39*(1+'יולי 2025'!$Q$1)</f>
        <v>9220.9046453589326</v>
      </c>
      <c r="D39" s="11">
        <f>'[1]מצב קיים'!D39*(1+'יולי 2025'!$Q$1)</f>
        <v>2185.5679634452249</v>
      </c>
      <c r="E39" s="11">
        <f t="shared" si="2"/>
        <v>11406.472608804157</v>
      </c>
      <c r="F39" s="11">
        <f>'[1]מצב קיים'!F39*(1+'יולי 2025'!$Q$1)</f>
        <v>1622.0568151231653</v>
      </c>
      <c r="G39" s="9">
        <f>'[1]גיליון סיכום'!$D$17</f>
        <v>306.39325753089435</v>
      </c>
      <c r="H39" s="13"/>
      <c r="I39" s="14"/>
      <c r="J39" s="7"/>
      <c r="K39" s="8">
        <v>17</v>
      </c>
      <c r="L39" s="11">
        <f>'[1]מצב קיים'!L39*(1+'יולי 2025'!$Q$1)</f>
        <v>8718.1758909564051</v>
      </c>
      <c r="M39" s="11">
        <f>'[1]מצב קיים'!M39*(1+'יולי 2025'!$Q$1)</f>
        <v>2168.6090213216985</v>
      </c>
      <c r="N39" s="11">
        <f t="shared" si="3"/>
        <v>10886.784912278104</v>
      </c>
      <c r="O39" s="11">
        <f>'[1]מצב קיים'!O39*(1+'יולי 2025'!$Q$1)</f>
        <v>1549.3005376095175</v>
      </c>
      <c r="P39" s="9">
        <f>'[1]גיליון סיכום'!$D$17</f>
        <v>306.39325753089435</v>
      </c>
    </row>
    <row r="40" spans="1:16" ht="16.5" x14ac:dyDescent="0.25">
      <c r="A40" s="7"/>
      <c r="B40" s="8">
        <v>18</v>
      </c>
      <c r="C40" s="11">
        <f>'[1]מצב קיים'!C40*(1+'יולי 2025'!$Q$1)</f>
        <v>9289.0303102995931</v>
      </c>
      <c r="D40" s="11">
        <f>'[1]מצב קיים'!D40*(1+'יולי 2025'!$Q$1)</f>
        <v>2185.5679634452249</v>
      </c>
      <c r="E40" s="11">
        <f t="shared" si="2"/>
        <v>11474.598273744818</v>
      </c>
      <c r="F40" s="11">
        <f>'[1]מצב קיים'!F40*(1+'יולי 2025'!$Q$1)</f>
        <v>1631.5944082148576</v>
      </c>
      <c r="G40" s="9">
        <f>'[1]גיליון סיכום'!$D$17</f>
        <v>306.39325753089435</v>
      </c>
      <c r="H40" s="13"/>
      <c r="I40" s="14"/>
      <c r="J40" s="7"/>
      <c r="K40" s="8">
        <v>18</v>
      </c>
      <c r="L40" s="11">
        <f>'[1]מצב קיים'!L40*(1+'יולי 2025'!$Q$1)</f>
        <v>8786.3015558970656</v>
      </c>
      <c r="M40" s="11">
        <f>'[1]מצב קיים'!M40*(1+'יולי 2025'!$Q$1)</f>
        <v>2168.6090213216985</v>
      </c>
      <c r="N40" s="11">
        <f t="shared" si="3"/>
        <v>10954.910577218765</v>
      </c>
      <c r="O40" s="11">
        <f>'[1]מצב קיים'!O40*(1+'יולי 2025'!$Q$1)</f>
        <v>1558.8381307012098</v>
      </c>
      <c r="P40" s="9">
        <f>'[1]גיליון סיכום'!$D$17</f>
        <v>306.39325753089435</v>
      </c>
    </row>
    <row r="41" spans="1:16" ht="16.5" x14ac:dyDescent="0.25">
      <c r="A41" s="7"/>
      <c r="B41" s="8">
        <v>19</v>
      </c>
      <c r="C41" s="11">
        <f>'[1]מצב קיים'!C41*(1+'יולי 2025'!$Q$1)</f>
        <v>9357.1559752402536</v>
      </c>
      <c r="D41" s="11">
        <f>'[1]מצב קיים'!D41*(1+'יולי 2025'!$Q$1)</f>
        <v>2185.5679634452249</v>
      </c>
      <c r="E41" s="11">
        <f t="shared" si="2"/>
        <v>11542.723938685478</v>
      </c>
      <c r="F41" s="11">
        <f>'[1]מצב קיים'!F41*(1+'יולי 2025'!$Q$1)</f>
        <v>1641.1320013065501</v>
      </c>
      <c r="G41" s="9">
        <f>'[1]גיליון סיכום'!$D$17</f>
        <v>306.39325753089435</v>
      </c>
      <c r="H41" s="17"/>
      <c r="I41" s="18"/>
      <c r="J41" s="19"/>
      <c r="K41" s="8">
        <v>19</v>
      </c>
      <c r="L41" s="11">
        <f>'[1]מצב קיים'!L41*(1+'יולי 2025'!$Q$1)</f>
        <v>8854.4272208377261</v>
      </c>
      <c r="M41" s="11">
        <f>'[1]מצב קיים'!M41*(1+'יולי 2025'!$Q$1)</f>
        <v>2168.6090213216985</v>
      </c>
      <c r="N41" s="11">
        <f t="shared" si="3"/>
        <v>11023.036242159425</v>
      </c>
      <c r="O41" s="11">
        <f>'[1]מצב קיים'!O41*(1+'יולי 2025'!$Q$1)</f>
        <v>1568.3757237929026</v>
      </c>
      <c r="P41" s="9">
        <f>'[1]גיליון סיכום'!$D$17</f>
        <v>306.39325753089435</v>
      </c>
    </row>
    <row r="42" spans="1:16" ht="16.5" x14ac:dyDescent="0.25">
      <c r="A42" s="7"/>
      <c r="B42" s="8">
        <v>20</v>
      </c>
      <c r="C42" s="11">
        <f>'[1]מצב קיים'!C42*(1+'יולי 2025'!$Q$1)</f>
        <v>9425.2816401809123</v>
      </c>
      <c r="D42" s="11">
        <f>'[1]מצב קיים'!D42*(1+'יולי 2025'!$Q$1)</f>
        <v>2185.5679634452249</v>
      </c>
      <c r="E42" s="11">
        <f t="shared" si="2"/>
        <v>11610.849603626137</v>
      </c>
      <c r="F42" s="11">
        <f>'[1]מצב קיים'!F42*(1+'יולי 2025'!$Q$1)</f>
        <v>1650.6695943982425</v>
      </c>
      <c r="G42" s="9">
        <f>'[1]גיליון סיכום'!$D$17</f>
        <v>306.39325753089435</v>
      </c>
      <c r="H42" s="17"/>
      <c r="I42" s="18"/>
      <c r="J42" s="19"/>
      <c r="K42" s="8">
        <v>20</v>
      </c>
      <c r="L42" s="11">
        <f>'[1]מצב קיים'!L42*(1+'יולי 2025'!$Q$1)</f>
        <v>8922.4320955923195</v>
      </c>
      <c r="M42" s="11">
        <f>'[1]מצב קיים'!M42*(1+'יולי 2025'!$Q$1)</f>
        <v>2168.6090213216985</v>
      </c>
      <c r="N42" s="11">
        <f t="shared" si="3"/>
        <v>11091.041116914017</v>
      </c>
      <c r="O42" s="11">
        <f>'[1]מצב קיים'!O42*(1+'יולי 2025'!$Q$1)</f>
        <v>1577.8964062585455</v>
      </c>
      <c r="P42" s="9">
        <f>'[1]גיליון סיכום'!$D$17</f>
        <v>306.39325753089435</v>
      </c>
    </row>
    <row r="43" spans="1:16" ht="16.5" x14ac:dyDescent="0.25">
      <c r="A43" s="7"/>
      <c r="B43" s="8">
        <v>21</v>
      </c>
      <c r="C43" s="11">
        <f>'[1]מצב קיים'!C43*(1+'יולי 2025'!$Q$1)</f>
        <v>9493.2865149355093</v>
      </c>
      <c r="D43" s="11">
        <f>'[1]מצב קיים'!D43*(1+'יולי 2025'!$Q$1)</f>
        <v>2185.5679634452249</v>
      </c>
      <c r="E43" s="11">
        <f t="shared" si="2"/>
        <v>11678.854478380734</v>
      </c>
      <c r="F43" s="11">
        <f>'[1]מצב קיים'!F43*(1+'יולי 2025'!$Q$1)</f>
        <v>1660.1902768638859</v>
      </c>
      <c r="G43" s="9">
        <f>'[1]גיליון סיכום'!$D$17</f>
        <v>306.39325753089435</v>
      </c>
      <c r="H43" s="17"/>
      <c r="I43" s="18"/>
      <c r="J43" s="19"/>
      <c r="K43" s="8">
        <v>21</v>
      </c>
      <c r="L43" s="11">
        <f>'[1]מצב קיים'!L43*(1+'יולי 2025'!$Q$1)</f>
        <v>8990.55776053298</v>
      </c>
      <c r="M43" s="11">
        <f>'[1]מצב קיים'!M43*(1+'יולי 2025'!$Q$1)</f>
        <v>2168.6090213216985</v>
      </c>
      <c r="N43" s="11">
        <f t="shared" si="3"/>
        <v>11159.166781854678</v>
      </c>
      <c r="O43" s="11">
        <f>'[1]מצב קיים'!O43*(1+'יולי 2025'!$Q$1)</f>
        <v>1587.4339993502381</v>
      </c>
      <c r="P43" s="9">
        <f>'[1]גיליון סיכום'!$D$17</f>
        <v>306.39325753089435</v>
      </c>
    </row>
    <row r="44" spans="1:16" ht="16.5" x14ac:dyDescent="0.25">
      <c r="A44" s="7"/>
      <c r="B44" s="8">
        <v>22</v>
      </c>
      <c r="C44" s="11">
        <f>'[1]מצב קיים'!C44*(1+'יולי 2025'!$Q$1)</f>
        <v>9561.412179876168</v>
      </c>
      <c r="D44" s="11">
        <f>'[1]מצב קיים'!D44*(1+'יולי 2025'!$Q$1)</f>
        <v>2185.5679634452249</v>
      </c>
      <c r="E44" s="11">
        <f t="shared" si="2"/>
        <v>11746.980143321392</v>
      </c>
      <c r="F44" s="11">
        <f>'[1]מצב קיים'!F44*(1+'יולי 2025'!$Q$1)</f>
        <v>1669.7278699555779</v>
      </c>
      <c r="G44" s="9">
        <f>'[1]גיליון סיכום'!$D$17</f>
        <v>306.39325753089435</v>
      </c>
      <c r="H44" s="17"/>
      <c r="I44" s="18"/>
      <c r="J44" s="19"/>
      <c r="K44" s="8">
        <v>22</v>
      </c>
      <c r="L44" s="11">
        <f>'[1]מצב קיים'!L44*(1+'יולי 2025'!$Q$1)</f>
        <v>9058.6834254736386</v>
      </c>
      <c r="M44" s="11">
        <f>'[1]מצב קיים'!M44*(1+'יולי 2025'!$Q$1)</f>
        <v>2168.6090213216985</v>
      </c>
      <c r="N44" s="11">
        <f t="shared" si="3"/>
        <v>11227.292446795338</v>
      </c>
      <c r="O44" s="11">
        <f>'[1]מצב קיים'!O44*(1+'יולי 2025'!$Q$1)</f>
        <v>1596.9715924419304</v>
      </c>
      <c r="P44" s="9">
        <f>'[1]גיליון סיכום'!$D$17</f>
        <v>306.39325753089435</v>
      </c>
    </row>
    <row r="45" spans="1:16" ht="16.5" x14ac:dyDescent="0.25">
      <c r="A45" s="7"/>
      <c r="B45" s="8">
        <v>23</v>
      </c>
      <c r="C45" s="11">
        <f>'[1]מצב קיים'!C45*(1+'יולי 2025'!$Q$1)</f>
        <v>9629.5378448168285</v>
      </c>
      <c r="D45" s="11">
        <f>'[1]מצב קיים'!D45*(1+'יולי 2025'!$Q$1)</f>
        <v>2185.5679634452249</v>
      </c>
      <c r="E45" s="11">
        <f t="shared" si="2"/>
        <v>11815.105808262053</v>
      </c>
      <c r="F45" s="11">
        <f>'[1]מצב קיים'!F45*(1+'יולי 2025'!$Q$1)</f>
        <v>1679.2654630472707</v>
      </c>
      <c r="G45" s="9">
        <f>'[1]גיליון סיכום'!$D$17</f>
        <v>306.39325753089435</v>
      </c>
      <c r="H45" s="17"/>
      <c r="I45" s="18"/>
      <c r="J45" s="19"/>
      <c r="K45" s="8">
        <v>23</v>
      </c>
      <c r="L45" s="11">
        <f>'[1]מצב קיים'!L45*(1+'יולי 2025'!$Q$1)</f>
        <v>9126.8090904142991</v>
      </c>
      <c r="M45" s="11">
        <f>'[1]מצב קיים'!M45*(1+'יולי 2025'!$Q$1)</f>
        <v>2168.6090213216985</v>
      </c>
      <c r="N45" s="11">
        <f t="shared" si="3"/>
        <v>11295.418111735999</v>
      </c>
      <c r="O45" s="11">
        <f>'[1]מצב קיים'!O45*(1+'יולי 2025'!$Q$1)</f>
        <v>1606.5091855336229</v>
      </c>
      <c r="P45" s="9">
        <f>'[1]גיליון סיכום'!$D$17</f>
        <v>306.39325753089435</v>
      </c>
    </row>
    <row r="46" spans="1:16" ht="16.5" x14ac:dyDescent="0.25">
      <c r="A46" s="7"/>
      <c r="B46" s="8">
        <v>24</v>
      </c>
      <c r="C46" s="11">
        <f>'[1]מצב קיים'!C46*(1+'יולי 2025'!$Q$1)</f>
        <v>9697.6635097574908</v>
      </c>
      <c r="D46" s="11">
        <f>'[1]מצב קיים'!D46*(1+'יולי 2025'!$Q$1)</f>
        <v>2185.5679634452249</v>
      </c>
      <c r="E46" s="11">
        <f t="shared" si="2"/>
        <v>11883.231473202715</v>
      </c>
      <c r="F46" s="11">
        <f>'[1]מצב קיים'!F46*(1+'יולי 2025'!$Q$1)</f>
        <v>1688.8030561389633</v>
      </c>
      <c r="G46" s="9">
        <f>'[1]גיליון סיכום'!$D$17</f>
        <v>306.39325753089435</v>
      </c>
      <c r="H46" s="17"/>
      <c r="I46" s="18"/>
      <c r="J46" s="19"/>
      <c r="K46" s="8">
        <v>24</v>
      </c>
      <c r="L46" s="11">
        <f>'[1]מצב קיים'!L46*(1+'יולי 2025'!$Q$1)</f>
        <v>9194.9347553549596</v>
      </c>
      <c r="M46" s="11">
        <f>'[1]מצב קיים'!M46*(1+'יולי 2025'!$Q$1)</f>
        <v>2168.6090213216985</v>
      </c>
      <c r="N46" s="11">
        <f t="shared" si="3"/>
        <v>11363.543776676659</v>
      </c>
      <c r="O46" s="11">
        <f>'[1]מצב קיים'!O46*(1+'יולי 2025'!$Q$1)</f>
        <v>1616.0467786253153</v>
      </c>
      <c r="P46" s="9">
        <f>'[1]גיליון סיכום'!$D$17</f>
        <v>306.39325753089435</v>
      </c>
    </row>
    <row r="47" spans="1:16" ht="16.5" x14ac:dyDescent="0.25">
      <c r="A47" s="7"/>
      <c r="B47" s="8">
        <v>25</v>
      </c>
      <c r="C47" s="11">
        <f>'[1]מצב קיים'!C47*(1+'יולי 2025'!$Q$1)</f>
        <v>9765.7891746981477</v>
      </c>
      <c r="D47" s="11">
        <f>'[1]מצב קיים'!D47*(1+'יולי 2025'!$Q$1)</f>
        <v>2185.5679634452249</v>
      </c>
      <c r="E47" s="11">
        <f t="shared" si="2"/>
        <v>11951.357138143372</v>
      </c>
      <c r="F47" s="11">
        <f>'[1]מצב קיים'!F47*(1+'יולי 2025'!$Q$1)</f>
        <v>1698.3406492306553</v>
      </c>
      <c r="G47" s="9">
        <f>'[1]גיליון סיכום'!$D$17</f>
        <v>306.39325753089435</v>
      </c>
      <c r="H47" s="17"/>
      <c r="I47" s="18"/>
      <c r="J47" s="19"/>
      <c r="K47" s="8">
        <v>25</v>
      </c>
      <c r="L47" s="11">
        <f>'[1]מצב קיים'!L47*(1+'יולי 2025'!$Q$1)</f>
        <v>9263.0604202956183</v>
      </c>
      <c r="M47" s="11">
        <f>'[1]מצב קיים'!M47*(1+'יולי 2025'!$Q$1)</f>
        <v>2168.6090213216985</v>
      </c>
      <c r="N47" s="11">
        <f t="shared" si="3"/>
        <v>11431.669441617316</v>
      </c>
      <c r="O47" s="11">
        <f>'[1]מצב קיים'!O47*(1+'יולי 2025'!$Q$1)</f>
        <v>1625.5843717170078</v>
      </c>
      <c r="P47" s="9">
        <f>'[1]גיליון סיכום'!$D$17</f>
        <v>306.39325753089435</v>
      </c>
    </row>
    <row r="48" spans="1:16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1:16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</row>
    <row r="50" spans="1:16" ht="26.25" x14ac:dyDescent="0.4">
      <c r="A50" s="1"/>
      <c r="B50" s="2" t="s">
        <v>12</v>
      </c>
      <c r="C50" s="3"/>
      <c r="D50" s="3"/>
      <c r="E50" s="4"/>
      <c r="F50" s="4" t="str">
        <f>$F$5</f>
        <v>מעודכן ליולי 2025</v>
      </c>
      <c r="G50" s="4"/>
      <c r="H50" s="5"/>
      <c r="I50" s="1"/>
      <c r="J50" s="1"/>
      <c r="K50" s="2" t="s">
        <v>13</v>
      </c>
      <c r="L50" s="3"/>
      <c r="M50" s="3"/>
      <c r="N50" s="4"/>
      <c r="O50" s="4" t="str">
        <f>$F$5</f>
        <v>מעודכן ליולי 2025</v>
      </c>
      <c r="P50" s="5"/>
    </row>
    <row r="51" spans="1:16" s="54" customFormat="1" ht="49.5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49" t="s">
        <v>119</v>
      </c>
      <c r="H51" s="51"/>
      <c r="I51" s="52"/>
      <c r="J51" s="53"/>
      <c r="K51" s="49" t="s">
        <v>5</v>
      </c>
      <c r="L51" s="50" t="s">
        <v>6</v>
      </c>
      <c r="M51" s="49" t="s">
        <v>7</v>
      </c>
      <c r="N51" s="49" t="s">
        <v>8</v>
      </c>
      <c r="O51" s="49" t="s">
        <v>9</v>
      </c>
      <c r="P51" s="49" t="s">
        <v>119</v>
      </c>
    </row>
    <row r="52" spans="1:16" ht="16.5" x14ac:dyDescent="0.25">
      <c r="A52" s="7"/>
      <c r="B52" s="8">
        <v>0</v>
      </c>
      <c r="C52" s="9">
        <f>'[1]מצב קיים'!C52*(1+'יולי 2025'!$Q$1)</f>
        <v>7173.9941523014459</v>
      </c>
      <c r="D52" s="9">
        <f>'[1]מצב קיים'!D52*(1+'יולי 2025'!$Q$1)</f>
        <v>2152.9062971332487</v>
      </c>
      <c r="E52" s="9">
        <f t="shared" ref="E52:E72" si="4">SUM(C52:D52)</f>
        <v>9326.9004494346955</v>
      </c>
      <c r="F52" s="9">
        <f>'[1]מצב קיים'!F52*(1+'יולי 2025'!$Q$1)</f>
        <v>1330.9167128114402</v>
      </c>
      <c r="G52" s="9">
        <f>'[1]גיליון סיכום'!$D$17</f>
        <v>306.39325753089435</v>
      </c>
      <c r="H52" s="10"/>
      <c r="I52" s="14"/>
      <c r="J52" s="7"/>
      <c r="K52" s="8">
        <v>0</v>
      </c>
      <c r="L52" s="9">
        <f>'[1]מצב קיים'!L52*(1+'יולי 2025'!$Q$1)</f>
        <v>6515.446057875065</v>
      </c>
      <c r="M52" s="9">
        <f>'[1]מצב קיים'!M52*(1+'יולי 2025'!$Q$1)</f>
        <v>2136.7010857707687</v>
      </c>
      <c r="N52" s="9">
        <f t="shared" ref="N52:N67" si="5">SUM(L52:M52)</f>
        <v>8652.1471436458341</v>
      </c>
      <c r="O52" s="9">
        <f>'[1]מצב קיים'!O52*(1+'יולי 2025'!$Q$1)</f>
        <v>1236.4512500009996</v>
      </c>
      <c r="P52" s="9">
        <f>'[1]גיליון סיכום'!$D$17</f>
        <v>306.39325753089435</v>
      </c>
    </row>
    <row r="53" spans="1:16" ht="16.5" x14ac:dyDescent="0.25">
      <c r="A53" s="7"/>
      <c r="B53" s="8">
        <v>1</v>
      </c>
      <c r="C53" s="11">
        <f>'[1]מצב קיים'!C53*(1+'יולי 2025'!$Q$1)</f>
        <v>7237.6505803577002</v>
      </c>
      <c r="D53" s="11">
        <f>'[1]מצב קיים'!D53*(1+'יולי 2025'!$Q$1)</f>
        <v>2152.9062971332487</v>
      </c>
      <c r="E53" s="11">
        <f t="shared" si="4"/>
        <v>9390.556877490948</v>
      </c>
      <c r="F53" s="11">
        <f>'[1]מצב קיים'!F53*(1+'יולי 2025'!$Q$1)</f>
        <v>1339.828612739316</v>
      </c>
      <c r="G53" s="9">
        <f>'[1]גיליון סיכום'!$D$17</f>
        <v>306.39325753089435</v>
      </c>
      <c r="H53" s="13"/>
      <c r="I53" s="14"/>
      <c r="J53" s="7"/>
      <c r="K53" s="8">
        <v>1</v>
      </c>
      <c r="L53" s="11">
        <f>'[1]מצב קיים'!L53*(1+'יולי 2025'!$Q$1)</f>
        <v>6572.0966551395513</v>
      </c>
      <c r="M53" s="11">
        <f>'[1]מצב קיים'!M53*(1+'יולי 2025'!$Q$1)</f>
        <v>2136.7010857707687</v>
      </c>
      <c r="N53" s="11">
        <f t="shared" si="5"/>
        <v>8708.7977409103205</v>
      </c>
      <c r="O53" s="11">
        <f>'[1]מצב קיים'!O53*(1+'יולי 2025'!$Q$1)</f>
        <v>1244.3823336180278</v>
      </c>
      <c r="P53" s="9">
        <f>'[1]גיליון סיכום'!$D$17</f>
        <v>306.39325753089435</v>
      </c>
    </row>
    <row r="54" spans="1:16" ht="16.5" x14ac:dyDescent="0.25">
      <c r="A54" s="7"/>
      <c r="B54" s="8">
        <v>2</v>
      </c>
      <c r="C54" s="11">
        <f>'[1]מצב קיים'!C54*(1+'יולי 2025'!$Q$1)</f>
        <v>7301.4277986000197</v>
      </c>
      <c r="D54" s="11">
        <f>'[1]מצב קיים'!D54*(1+'יולי 2025'!$Q$1)</f>
        <v>2152.9062971332487</v>
      </c>
      <c r="E54" s="11">
        <f t="shared" si="4"/>
        <v>9454.3340957332694</v>
      </c>
      <c r="F54" s="11">
        <f>'[1]מצב קיים'!F54*(1+'יולי 2025'!$Q$1)</f>
        <v>1348.7574232932407</v>
      </c>
      <c r="G54" s="9">
        <f>'[1]גיליון סיכום'!$D$17</f>
        <v>306.39325753089435</v>
      </c>
      <c r="H54" s="13"/>
      <c r="I54" s="14"/>
      <c r="J54" s="7"/>
      <c r="K54" s="8">
        <v>2</v>
      </c>
      <c r="L54" s="11">
        <f>'[1]מצב קיים'!L54*(1+'יולי 2025'!$Q$1)</f>
        <v>6628.6264622179706</v>
      </c>
      <c r="M54" s="11">
        <f>'[1]מצב קיים'!M54*(1+'יולי 2025'!$Q$1)</f>
        <v>2136.7010857707687</v>
      </c>
      <c r="N54" s="11">
        <f t="shared" si="5"/>
        <v>8765.3275479887398</v>
      </c>
      <c r="O54" s="11">
        <f>'[1]מצב קיים'!O54*(1+'יולי 2025'!$Q$1)</f>
        <v>1252.2965066090064</v>
      </c>
      <c r="P54" s="9">
        <f>'[1]גיליון סיכום'!$D$17</f>
        <v>306.39325753089435</v>
      </c>
    </row>
    <row r="55" spans="1:16" ht="16.5" x14ac:dyDescent="0.25">
      <c r="A55" s="7"/>
      <c r="B55" s="8">
        <v>3</v>
      </c>
      <c r="C55" s="11">
        <f>'[1]מצב קיים'!C55*(1+'יולי 2025'!$Q$1)</f>
        <v>7365.2050168423402</v>
      </c>
      <c r="D55" s="11">
        <f>'[1]מצב קיים'!D55*(1+'יולי 2025'!$Q$1)</f>
        <v>2152.9062971332487</v>
      </c>
      <c r="E55" s="11">
        <f t="shared" si="4"/>
        <v>9518.1113139755889</v>
      </c>
      <c r="F55" s="11">
        <f>'[1]מצב קיים'!F55*(1+'יולי 2025'!$Q$1)</f>
        <v>1357.6862338471656</v>
      </c>
      <c r="G55" s="9">
        <f>'[1]גיליון סיכום'!$D$17</f>
        <v>306.39325753089435</v>
      </c>
      <c r="H55" s="13"/>
      <c r="I55" s="14"/>
      <c r="J55" s="7"/>
      <c r="K55" s="8">
        <v>3</v>
      </c>
      <c r="L55" s="11">
        <f>'[1]מצב קיים'!L55*(1+'יולי 2025'!$Q$1)</f>
        <v>6685.2770594824542</v>
      </c>
      <c r="M55" s="11">
        <f>'[1]מצב קיים'!M55*(1+'יולי 2025'!$Q$1)</f>
        <v>2136.7010857707687</v>
      </c>
      <c r="N55" s="11">
        <f t="shared" si="5"/>
        <v>8821.9781452532225</v>
      </c>
      <c r="O55" s="11">
        <f>'[1]מצב קיים'!O55*(1+'יולי 2025'!$Q$1)</f>
        <v>1260.2275902260342</v>
      </c>
      <c r="P55" s="9">
        <f>'[1]גיליון סיכום'!$D$17</f>
        <v>306.39325753089435</v>
      </c>
    </row>
    <row r="56" spans="1:16" ht="16.5" x14ac:dyDescent="0.25">
      <c r="A56" s="7"/>
      <c r="B56" s="8">
        <v>4</v>
      </c>
      <c r="C56" s="11">
        <f>'[1]מצב קיים'!C56*(1+'יולי 2025'!$Q$1)</f>
        <v>7428.8614448985954</v>
      </c>
      <c r="D56" s="11">
        <f>'[1]מצב קיים'!D56*(1+'יולי 2025'!$Q$1)</f>
        <v>2152.9062971332487</v>
      </c>
      <c r="E56" s="11">
        <f t="shared" si="4"/>
        <v>9581.7677420318432</v>
      </c>
      <c r="F56" s="11">
        <f>'[1]מצב קיים'!F56*(1+'יולי 2025'!$Q$1)</f>
        <v>1366.5981337750411</v>
      </c>
      <c r="G56" s="9">
        <f>'[1]גיליון סיכום'!$D$17</f>
        <v>306.39325753089435</v>
      </c>
      <c r="H56" s="13"/>
      <c r="I56" s="14"/>
      <c r="J56" s="7"/>
      <c r="K56" s="8">
        <v>4</v>
      </c>
      <c r="L56" s="11">
        <f>'[1]מצב קיים'!L56*(1+'יולי 2025'!$Q$1)</f>
        <v>6741.9276567469396</v>
      </c>
      <c r="M56" s="11">
        <f>'[1]מצב קיים'!M56*(1+'יולי 2025'!$Q$1)</f>
        <v>2136.7010857707687</v>
      </c>
      <c r="N56" s="11">
        <f t="shared" si="5"/>
        <v>8878.6287425177088</v>
      </c>
      <c r="O56" s="11">
        <f>'[1]מצב קיים'!O56*(1+'יולי 2025'!$Q$1)</f>
        <v>1268.1586738430624</v>
      </c>
      <c r="P56" s="9">
        <f>'[1]גיליון סיכום'!$D$17</f>
        <v>306.39325753089435</v>
      </c>
    </row>
    <row r="57" spans="1:16" ht="16.5" x14ac:dyDescent="0.25">
      <c r="A57" s="7"/>
      <c r="B57" s="8">
        <v>5</v>
      </c>
      <c r="C57" s="11">
        <f>'[1]מצב קיים'!C57*(1+'יולי 2025'!$Q$1)</f>
        <v>7492.638663140915</v>
      </c>
      <c r="D57" s="11">
        <f>'[1]מצב קיים'!D57*(1+'יולי 2025'!$Q$1)</f>
        <v>2152.9062971332487</v>
      </c>
      <c r="E57" s="11">
        <f t="shared" si="4"/>
        <v>9645.5449602741646</v>
      </c>
      <c r="F57" s="11">
        <f>'[1]מצב קיים'!F57*(1+'יולי 2025'!$Q$1)</f>
        <v>1375.526944328966</v>
      </c>
      <c r="G57" s="9">
        <f>'[1]גיליון סיכום'!$D$17</f>
        <v>306.39325753089435</v>
      </c>
      <c r="H57" s="13"/>
      <c r="I57" s="14"/>
      <c r="J57" s="7"/>
      <c r="K57" s="8">
        <v>5</v>
      </c>
      <c r="L57" s="11">
        <f>'[1]מצב קיים'!L57*(1+'יולי 2025'!$Q$1)</f>
        <v>6798.4574638253598</v>
      </c>
      <c r="M57" s="11">
        <f>'[1]מצב קיים'!M57*(1+'יולי 2025'!$Q$1)</f>
        <v>2136.7010857707687</v>
      </c>
      <c r="N57" s="11">
        <f t="shared" si="5"/>
        <v>8935.1585495961281</v>
      </c>
      <c r="O57" s="11">
        <f>'[1]מצב קיים'!O57*(1+'יולי 2025'!$Q$1)</f>
        <v>1276.072846834041</v>
      </c>
      <c r="P57" s="9">
        <f>'[1]גיליון סיכום'!$D$17</f>
        <v>306.39325753089435</v>
      </c>
    </row>
    <row r="58" spans="1:16" ht="16.5" x14ac:dyDescent="0.25">
      <c r="A58" s="7"/>
      <c r="B58" s="8">
        <v>6</v>
      </c>
      <c r="C58" s="11">
        <f>'[1]מצב קיים'!C58*(1+'יולי 2025'!$Q$1)</f>
        <v>7556.4158813832337</v>
      </c>
      <c r="D58" s="11">
        <f>'[1]מצב קיים'!D58*(1+'יולי 2025'!$Q$1)</f>
        <v>2152.9062971332487</v>
      </c>
      <c r="E58" s="11">
        <f t="shared" si="4"/>
        <v>9709.3221785164824</v>
      </c>
      <c r="F58" s="11">
        <f>'[1]מצב קיים'!F58*(1+'יולי 2025'!$Q$1)</f>
        <v>1384.4557548828907</v>
      </c>
      <c r="G58" s="9">
        <f>'[1]גיליון סיכום'!$D$17</f>
        <v>306.39325753089435</v>
      </c>
      <c r="H58" s="13"/>
      <c r="I58" s="14"/>
      <c r="J58" s="7"/>
      <c r="K58" s="8">
        <v>6</v>
      </c>
      <c r="L58" s="11">
        <f>'[1]מצב קיים'!L58*(1+'יולי 2025'!$Q$1)</f>
        <v>6855.1080610898453</v>
      </c>
      <c r="M58" s="11">
        <f>'[1]מצב קיים'!M58*(1+'יולי 2025'!$Q$1)</f>
        <v>2136.7010857707687</v>
      </c>
      <c r="N58" s="11">
        <f t="shared" si="5"/>
        <v>8991.8091468606144</v>
      </c>
      <c r="O58" s="11">
        <f>'[1]מצב קיים'!O58*(1+'יולי 2025'!$Q$1)</f>
        <v>1284.003930451069</v>
      </c>
      <c r="P58" s="9">
        <f>'[1]גיליון סיכום'!$D$17</f>
        <v>306.39325753089435</v>
      </c>
    </row>
    <row r="59" spans="1:16" ht="16.5" x14ac:dyDescent="0.25">
      <c r="A59" s="7"/>
      <c r="B59" s="8">
        <v>7</v>
      </c>
      <c r="C59" s="11">
        <f>'[1]מצב קיים'!C59*(1+'יולי 2025'!$Q$1)</f>
        <v>7620.0723094394907</v>
      </c>
      <c r="D59" s="11">
        <f>'[1]מצב קיים'!D59*(1+'יולי 2025'!$Q$1)</f>
        <v>2152.9062971332487</v>
      </c>
      <c r="E59" s="11">
        <f t="shared" si="4"/>
        <v>9772.9786065727385</v>
      </c>
      <c r="F59" s="11">
        <f>'[1]מצב קיים'!F59*(1+'יולי 2025'!$Q$1)</f>
        <v>1393.3676548107665</v>
      </c>
      <c r="G59" s="9">
        <f>'[1]גיליון סיכום'!$D$17</f>
        <v>306.39325753089435</v>
      </c>
      <c r="H59" s="13"/>
      <c r="I59" s="14"/>
      <c r="J59" s="7"/>
      <c r="K59" s="8">
        <v>7</v>
      </c>
      <c r="L59" s="11">
        <f>'[1]מצב קיים'!L59*(1+'יולי 2025'!$Q$1)</f>
        <v>6911.6378681682663</v>
      </c>
      <c r="M59" s="11">
        <f>'[1]מצב קיים'!M59*(1+'יולי 2025'!$Q$1)</f>
        <v>2136.7010857707687</v>
      </c>
      <c r="N59" s="11">
        <f t="shared" si="5"/>
        <v>9048.3389539390355</v>
      </c>
      <c r="O59" s="11">
        <f>'[1]מצב קיים'!O59*(1+'יולי 2025'!$Q$1)</f>
        <v>1291.9181034420478</v>
      </c>
      <c r="P59" s="9">
        <f>'[1]גיליון סיכום'!$D$17</f>
        <v>306.39325753089435</v>
      </c>
    </row>
    <row r="60" spans="1:16" ht="16.5" x14ac:dyDescent="0.25">
      <c r="A60" s="7"/>
      <c r="B60" s="8">
        <v>8</v>
      </c>
      <c r="C60" s="11">
        <f>'[1]מצב קיים'!C60*(1+'יולי 2025'!$Q$1)</f>
        <v>7683.8495276818103</v>
      </c>
      <c r="D60" s="11">
        <f>'[1]מצב קיים'!D60*(1+'יולי 2025'!$Q$1)</f>
        <v>2152.9062971332487</v>
      </c>
      <c r="E60" s="11">
        <f t="shared" si="4"/>
        <v>9836.7558248150599</v>
      </c>
      <c r="F60" s="11">
        <f>'[1]מצב קיים'!F60*(1+'יולי 2025'!$Q$1)</f>
        <v>1402.2964653646914</v>
      </c>
      <c r="G60" s="9">
        <f>'[1]גיליון סיכום'!$D$17</f>
        <v>306.39325753089435</v>
      </c>
      <c r="H60" s="13"/>
      <c r="I60" s="14"/>
      <c r="J60" s="7"/>
      <c r="K60" s="8">
        <v>8</v>
      </c>
      <c r="L60" s="11">
        <f>'[1]מצב קיים'!L60*(1+'יולי 2025'!$Q$1)</f>
        <v>6968.288465432749</v>
      </c>
      <c r="M60" s="11">
        <f>'[1]מצב קיים'!M60*(1+'יולי 2025'!$Q$1)</f>
        <v>2136.7010857707687</v>
      </c>
      <c r="N60" s="11">
        <f t="shared" si="5"/>
        <v>9104.9895512035182</v>
      </c>
      <c r="O60" s="11">
        <f>'[1]מצב קיים'!O60*(1+'יולי 2025'!$Q$1)</f>
        <v>1299.8491870590756</v>
      </c>
      <c r="P60" s="9">
        <f>'[1]גיליון סיכום'!$D$17</f>
        <v>306.39325753089435</v>
      </c>
    </row>
    <row r="61" spans="1:16" ht="16.5" x14ac:dyDescent="0.25">
      <c r="A61" s="7"/>
      <c r="B61" s="8">
        <v>9</v>
      </c>
      <c r="C61" s="11">
        <f>'[1]מצב קיים'!C61*(1+'יולי 2025'!$Q$1)</f>
        <v>7747.6267459241299</v>
      </c>
      <c r="D61" s="11">
        <f>'[1]מצב קיים'!D61*(1+'יולי 2025'!$Q$1)</f>
        <v>2152.9062971332487</v>
      </c>
      <c r="E61" s="11">
        <f t="shared" si="4"/>
        <v>9900.5330430573777</v>
      </c>
      <c r="F61" s="11">
        <f>'[1]מצב קיים'!F61*(1+'יולי 2025'!$Q$1)</f>
        <v>1411.2252759186163</v>
      </c>
      <c r="G61" s="9">
        <f>'[1]גיליון סיכום'!$D$17</f>
        <v>306.39325753089435</v>
      </c>
      <c r="H61" s="13"/>
      <c r="I61" s="14"/>
      <c r="J61" s="7"/>
      <c r="K61" s="8">
        <v>9</v>
      </c>
      <c r="L61" s="11">
        <f>'[1]מצב קיים'!L61*(1+'יולי 2025'!$Q$1)</f>
        <v>7024.9390626972345</v>
      </c>
      <c r="M61" s="11">
        <f>'[1]מצב קיים'!M61*(1+'יולי 2025'!$Q$1)</f>
        <v>2136.7010857707687</v>
      </c>
      <c r="N61" s="11">
        <f t="shared" si="5"/>
        <v>9161.6401484680027</v>
      </c>
      <c r="O61" s="11">
        <f>'[1]מצב קיים'!O61*(1+'יולי 2025'!$Q$1)</f>
        <v>1307.7802706761033</v>
      </c>
      <c r="P61" s="9">
        <f>'[1]גיליון סיכום'!$D$17</f>
        <v>306.39325753089435</v>
      </c>
    </row>
    <row r="62" spans="1:16" ht="16.5" x14ac:dyDescent="0.25">
      <c r="A62" s="7"/>
      <c r="B62" s="8">
        <v>10</v>
      </c>
      <c r="C62" s="11">
        <f>'[1]מצב קיים'!C62*(1+'יולי 2025'!$Q$1)</f>
        <v>7811.2831739803842</v>
      </c>
      <c r="D62" s="11">
        <f>'[1]מצב קיים'!D62*(1+'יולי 2025'!$Q$1)</f>
        <v>2152.9062971332487</v>
      </c>
      <c r="E62" s="11">
        <f t="shared" si="4"/>
        <v>9964.1894711136338</v>
      </c>
      <c r="F62" s="11">
        <f>'[1]מצב קיים'!F62*(1+'יולי 2025'!$Q$1)</f>
        <v>1420.1371758464918</v>
      </c>
      <c r="G62" s="9">
        <f>'[1]גיליון סיכום'!$D$17</f>
        <v>306.39325753089435</v>
      </c>
      <c r="H62" s="13"/>
      <c r="I62" s="14"/>
      <c r="J62" s="7"/>
      <c r="K62" s="8">
        <v>10</v>
      </c>
      <c r="L62" s="11">
        <f>'[1]מצב קיים'!L62*(1+'יולי 2025'!$Q$1)</f>
        <v>7081.4688697756546</v>
      </c>
      <c r="M62" s="11">
        <f>'[1]מצב קיים'!M62*(1+'יולי 2025'!$Q$1)</f>
        <v>2136.7010857707687</v>
      </c>
      <c r="N62" s="11">
        <f t="shared" si="5"/>
        <v>9218.1699555464238</v>
      </c>
      <c r="O62" s="11">
        <f>'[1]מצב קיים'!O62*(1+'יולי 2025'!$Q$1)</f>
        <v>1315.6944436670824</v>
      </c>
      <c r="P62" s="9">
        <f>'[1]גיליון סיכום'!$D$17</f>
        <v>306.39325753089435</v>
      </c>
    </row>
    <row r="63" spans="1:16" ht="16.5" x14ac:dyDescent="0.25">
      <c r="A63" s="7"/>
      <c r="B63" s="8">
        <v>11</v>
      </c>
      <c r="C63" s="11">
        <f>'[1]מצב קיים'!C63*(1+'יולי 2025'!$Q$1)</f>
        <v>7875.0603922227046</v>
      </c>
      <c r="D63" s="11">
        <f>'[1]מצב קיים'!D63*(1+'יולי 2025'!$Q$1)</f>
        <v>2152.9062971332487</v>
      </c>
      <c r="E63" s="11">
        <f t="shared" si="4"/>
        <v>10027.966689355953</v>
      </c>
      <c r="F63" s="11">
        <f>'[1]מצב קיים'!F63*(1+'יולי 2025'!$Q$1)</f>
        <v>1429.0659864004165</v>
      </c>
      <c r="G63" s="9">
        <f>'[1]גיליון סיכום'!$D$17</f>
        <v>306.39325753089435</v>
      </c>
      <c r="H63" s="13"/>
      <c r="I63" s="14"/>
      <c r="J63" s="7"/>
      <c r="K63" s="8">
        <v>11</v>
      </c>
      <c r="L63" s="11">
        <f>'[1]מצב קיים'!L63*(1+'יולי 2025'!$Q$1)</f>
        <v>7138.1194670401401</v>
      </c>
      <c r="M63" s="11">
        <f>'[1]מצב קיים'!M63*(1+'יולי 2025'!$Q$1)</f>
        <v>2136.7010857707687</v>
      </c>
      <c r="N63" s="11">
        <f t="shared" si="5"/>
        <v>9274.8205528109083</v>
      </c>
      <c r="O63" s="11">
        <f>'[1]מצב קיים'!O63*(1+'יולי 2025'!$Q$1)</f>
        <v>1323.6255272841101</v>
      </c>
      <c r="P63" s="9">
        <f>'[1]גיליון סיכום'!$D$17</f>
        <v>306.39325753089435</v>
      </c>
    </row>
    <row r="64" spans="1:16" ht="16.5" x14ac:dyDescent="0.25">
      <c r="A64" s="7"/>
      <c r="B64" s="8">
        <v>12</v>
      </c>
      <c r="C64" s="11">
        <f>'[1]מצב קיים'!C64*(1+'יולי 2025'!$Q$1)</f>
        <v>7938.7168202789599</v>
      </c>
      <c r="D64" s="11">
        <f>'[1]מצב קיים'!D64*(1+'יולי 2025'!$Q$1)</f>
        <v>2152.9062971332487</v>
      </c>
      <c r="E64" s="11">
        <f t="shared" si="4"/>
        <v>10091.623117412208</v>
      </c>
      <c r="F64" s="11">
        <f>'[1]מצב קיים'!F64*(1+'יולי 2025'!$Q$1)</f>
        <v>1437.9778863282922</v>
      </c>
      <c r="G64" s="9">
        <f>'[1]גיליון סיכום'!$D$17</f>
        <v>306.39325753089435</v>
      </c>
      <c r="H64" s="13"/>
      <c r="I64" s="14"/>
      <c r="J64" s="7"/>
      <c r="K64" s="8">
        <v>12</v>
      </c>
      <c r="L64" s="11">
        <f>'[1]מצב קיים'!L64*(1+'יולי 2025'!$Q$1)</f>
        <v>7194.7700643046246</v>
      </c>
      <c r="M64" s="11">
        <f>'[1]מצב קיים'!M64*(1+'יולי 2025'!$Q$1)</f>
        <v>2136.7010857707687</v>
      </c>
      <c r="N64" s="11">
        <f t="shared" si="5"/>
        <v>9331.4711500753929</v>
      </c>
      <c r="O64" s="11">
        <f>'[1]מצב קיים'!O64*(1+'יולי 2025'!$Q$1)</f>
        <v>1331.5566109011381</v>
      </c>
      <c r="P64" s="9">
        <f>'[1]גיליון סיכום'!$D$17</f>
        <v>306.39325753089435</v>
      </c>
    </row>
    <row r="65" spans="1:16" ht="16.5" x14ac:dyDescent="0.25">
      <c r="A65" s="7"/>
      <c r="B65" s="8">
        <v>13</v>
      </c>
      <c r="C65" s="11">
        <f>'[1]מצב קיים'!C65*(1+'יולי 2025'!$Q$1)</f>
        <v>8002.4940385212794</v>
      </c>
      <c r="D65" s="11">
        <f>'[1]מצב קיים'!D65*(1+'יולי 2025'!$Q$1)</f>
        <v>2152.9062971332487</v>
      </c>
      <c r="E65" s="11">
        <f t="shared" si="4"/>
        <v>10155.400335654529</v>
      </c>
      <c r="F65" s="11">
        <f>'[1]מצב קיים'!F65*(1+'יולי 2025'!$Q$1)</f>
        <v>1446.9066968822169</v>
      </c>
      <c r="G65" s="9">
        <f>'[1]גיליון סיכום'!$D$17</f>
        <v>306.39325753089435</v>
      </c>
      <c r="H65" s="13"/>
      <c r="I65" s="14"/>
      <c r="J65" s="7"/>
      <c r="K65" s="8">
        <v>13</v>
      </c>
      <c r="L65" s="11">
        <f>'[1]מצב קיים'!L65*(1+'יולי 2025'!$Q$1)</f>
        <v>7251.2998713830439</v>
      </c>
      <c r="M65" s="11">
        <f>'[1]מצב קיים'!M65*(1+'יולי 2025'!$Q$1)</f>
        <v>2136.7010857707687</v>
      </c>
      <c r="N65" s="11">
        <f t="shared" si="5"/>
        <v>9388.0009571538121</v>
      </c>
      <c r="O65" s="11">
        <f>'[1]מצב קיים'!O65*(1+'יולי 2025'!$Q$1)</f>
        <v>1339.470783892117</v>
      </c>
      <c r="P65" s="9">
        <f>'[1]גיליון סיכום'!$D$17</f>
        <v>306.39325753089435</v>
      </c>
    </row>
    <row r="66" spans="1:16" ht="16.5" x14ac:dyDescent="0.25">
      <c r="A66" s="7"/>
      <c r="B66" s="8">
        <v>14</v>
      </c>
      <c r="C66" s="11">
        <f>'[1]מצב קיים'!C66*(1+'יולי 2025'!$Q$1)</f>
        <v>8066.2712567635999</v>
      </c>
      <c r="D66" s="11">
        <f>'[1]מצב קיים'!D66*(1+'יולי 2025'!$Q$1)</f>
        <v>2152.9062971332487</v>
      </c>
      <c r="E66" s="11">
        <f t="shared" si="4"/>
        <v>10219.177553896849</v>
      </c>
      <c r="F66" s="11">
        <f>'[1]מצב קיים'!F66*(1+'יולי 2025'!$Q$1)</f>
        <v>1455.8355074361418</v>
      </c>
      <c r="G66" s="9">
        <f>'[1]גיליון סיכום'!$D$17</f>
        <v>306.39325753089435</v>
      </c>
      <c r="H66" s="13"/>
      <c r="I66" s="14"/>
      <c r="J66" s="7"/>
      <c r="K66" s="8">
        <v>14</v>
      </c>
      <c r="L66" s="11">
        <f>'[1]מצב קיים'!L66*(1+'יולי 2025'!$Q$1)</f>
        <v>7307.9504686475293</v>
      </c>
      <c r="M66" s="11">
        <f>'[1]מצב קיים'!M66*(1+'יולי 2025'!$Q$1)</f>
        <v>2136.7010857707687</v>
      </c>
      <c r="N66" s="11">
        <f t="shared" si="5"/>
        <v>9444.6515544182985</v>
      </c>
      <c r="O66" s="11">
        <f>'[1]מצב קיים'!O66*(1+'יולי 2025'!$Q$1)</f>
        <v>1347.4018675091447</v>
      </c>
      <c r="P66" s="9">
        <f>'[1]גיליון סיכום'!$D$17</f>
        <v>306.39325753089435</v>
      </c>
    </row>
    <row r="67" spans="1:16" ht="16.5" x14ac:dyDescent="0.25">
      <c r="A67" s="7"/>
      <c r="B67" s="8">
        <v>15</v>
      </c>
      <c r="C67" s="11">
        <f>'[1]מצב קיים'!C67*(1+'יולי 2025'!$Q$1)</f>
        <v>8129.9276848198551</v>
      </c>
      <c r="D67" s="11">
        <f>'[1]מצב קיים'!D67*(1+'יולי 2025'!$Q$1)</f>
        <v>2152.9062971332487</v>
      </c>
      <c r="E67" s="11">
        <f t="shared" si="4"/>
        <v>10282.833981953103</v>
      </c>
      <c r="F67" s="11">
        <f>'[1]מצב קיים'!F67*(1+'יולי 2025'!$Q$1)</f>
        <v>1464.7474073640176</v>
      </c>
      <c r="G67" s="9">
        <f>'[1]גיליון סיכום'!$D$17</f>
        <v>306.39325753089435</v>
      </c>
      <c r="H67" s="13"/>
      <c r="I67" s="14"/>
      <c r="J67" s="7"/>
      <c r="K67" s="8">
        <v>15</v>
      </c>
      <c r="L67" s="11">
        <f>'[1]מצב קיים'!L67*(1+'יולי 2025'!$Q$1)</f>
        <v>7364.4802757259504</v>
      </c>
      <c r="M67" s="11">
        <f>'[1]מצב קיים'!M67*(1+'יולי 2025'!$Q$1)</f>
        <v>2136.7010857707687</v>
      </c>
      <c r="N67" s="11">
        <f t="shared" si="5"/>
        <v>9501.1813614967195</v>
      </c>
      <c r="O67" s="11">
        <f>'[1]מצב קיים'!O67*(1+'יולי 2025'!$Q$1)</f>
        <v>1355.3160405001236</v>
      </c>
      <c r="P67" s="9">
        <f>'[1]גיליון סיכום'!$D$17</f>
        <v>306.39325753089435</v>
      </c>
    </row>
    <row r="68" spans="1:16" ht="16.5" x14ac:dyDescent="0.25">
      <c r="A68" s="7"/>
      <c r="B68" s="8">
        <v>16</v>
      </c>
      <c r="C68" s="11">
        <f>'[1]מצב קיים'!C68*(1+'יולי 2025'!$Q$1)</f>
        <v>8193.7049030621747</v>
      </c>
      <c r="D68" s="11">
        <f>'[1]מצב קיים'!D68*(1+'יולי 2025'!$Q$1)</f>
        <v>2152.9062971332487</v>
      </c>
      <c r="E68" s="11">
        <f t="shared" si="4"/>
        <v>10346.611200195424</v>
      </c>
      <c r="F68" s="11">
        <f>'[1]מצב קיים'!F68*(1+'יולי 2025'!$Q$1)</f>
        <v>1473.6762179179423</v>
      </c>
      <c r="G68" s="9">
        <f>'[1]גיליון סיכום'!$D$17</f>
        <v>306.39325753089435</v>
      </c>
      <c r="H68" s="13"/>
      <c r="I68" s="14"/>
      <c r="J68" s="14"/>
      <c r="K68" s="20"/>
      <c r="L68" s="21"/>
      <c r="M68" s="21"/>
      <c r="N68" s="21"/>
      <c r="O68" s="21"/>
      <c r="P68" s="14"/>
    </row>
    <row r="69" spans="1:16" ht="16.5" x14ac:dyDescent="0.25">
      <c r="A69" s="7"/>
      <c r="B69" s="8">
        <v>17</v>
      </c>
      <c r="C69" s="11">
        <f>'[1]מצב קיים'!C69*(1+'יולי 2025'!$Q$1)</f>
        <v>8257.4821213044961</v>
      </c>
      <c r="D69" s="11">
        <f>'[1]מצב קיים'!D69*(1+'יולי 2025'!$Q$1)</f>
        <v>2152.9062971332487</v>
      </c>
      <c r="E69" s="11">
        <f t="shared" si="4"/>
        <v>10410.388418437746</v>
      </c>
      <c r="F69" s="11">
        <f>'[1]מצב קיים'!F69*(1+'יולי 2025'!$Q$1)</f>
        <v>1482.6050284718674</v>
      </c>
      <c r="G69" s="9">
        <f>'[1]גיליון סיכום'!$D$17</f>
        <v>306.39325753089435</v>
      </c>
      <c r="H69" s="13"/>
      <c r="I69" s="14"/>
      <c r="J69" s="14"/>
      <c r="K69" s="22"/>
      <c r="L69" s="14"/>
      <c r="M69" s="14"/>
      <c r="N69" s="14"/>
      <c r="O69" s="14"/>
      <c r="P69" s="14"/>
    </row>
    <row r="70" spans="1:16" ht="16.5" x14ac:dyDescent="0.25">
      <c r="A70" s="7"/>
      <c r="B70" s="8">
        <v>18</v>
      </c>
      <c r="C70" s="11">
        <f>'[1]מצב קיים'!C70*(1+'יולי 2025'!$Q$1)</f>
        <v>8321.1385493607504</v>
      </c>
      <c r="D70" s="11">
        <f>'[1]מצב קיים'!D70*(1+'יולי 2025'!$Q$1)</f>
        <v>2152.9062971332487</v>
      </c>
      <c r="E70" s="11">
        <f t="shared" si="4"/>
        <v>10474.044846493998</v>
      </c>
      <c r="F70" s="11">
        <f>'[1]מצב קיים'!F70*(1+'יולי 2025'!$Q$1)</f>
        <v>1491.5169283997427</v>
      </c>
      <c r="G70" s="9">
        <f>'[1]גיליון סיכום'!$D$17</f>
        <v>306.39325753089435</v>
      </c>
      <c r="H70" s="13"/>
      <c r="I70" s="14"/>
      <c r="J70" s="14"/>
      <c r="K70" s="22"/>
      <c r="L70" s="14"/>
      <c r="M70" s="14"/>
      <c r="N70" s="14"/>
      <c r="O70" s="14"/>
      <c r="P70" s="14"/>
    </row>
    <row r="71" spans="1:16" ht="16.5" x14ac:dyDescent="0.25">
      <c r="A71" s="7"/>
      <c r="B71" s="8">
        <v>19</v>
      </c>
      <c r="C71" s="11">
        <f>'[1]מצב קיים'!C71*(1+'יולי 2025'!$Q$1)</f>
        <v>8384.91576760307</v>
      </c>
      <c r="D71" s="11">
        <f>'[1]מצב קיים'!D71*(1+'יולי 2025'!$Q$1)</f>
        <v>2152.9062971332487</v>
      </c>
      <c r="E71" s="11">
        <f t="shared" si="4"/>
        <v>10537.82206473632</v>
      </c>
      <c r="F71" s="11">
        <f>'[1]מצב קיים'!F71*(1+'יולי 2025'!$Q$1)</f>
        <v>1500.4457389536678</v>
      </c>
      <c r="G71" s="9">
        <f>'[1]גיליון סיכום'!$D$17</f>
        <v>306.39325753089435</v>
      </c>
      <c r="H71" s="13"/>
      <c r="I71" s="14"/>
      <c r="J71" s="14"/>
      <c r="K71" s="22"/>
      <c r="L71" s="14"/>
      <c r="M71" s="14"/>
      <c r="N71" s="14"/>
      <c r="O71" s="14"/>
      <c r="P71" s="14"/>
    </row>
    <row r="72" spans="1:16" ht="16.5" x14ac:dyDescent="0.25">
      <c r="A72" s="7"/>
      <c r="B72" s="8">
        <v>20</v>
      </c>
      <c r="C72" s="11">
        <f>'[1]מצב קיים'!C72*(1+'יולי 2025'!$Q$1)</f>
        <v>8448.6929858453896</v>
      </c>
      <c r="D72" s="11">
        <f>'[1]מצב קיים'!D72*(1+'יולי 2025'!$Q$1)</f>
        <v>2152.9062971332487</v>
      </c>
      <c r="E72" s="11">
        <f t="shared" si="4"/>
        <v>10601.599282978637</v>
      </c>
      <c r="F72" s="11">
        <f>'[1]מצב קיים'!F72*(1+'יולי 2025'!$Q$1)</f>
        <v>1509.3745495075925</v>
      </c>
      <c r="G72" s="9">
        <f>'[1]גיליון סיכום'!$D$17</f>
        <v>306.39325753089435</v>
      </c>
      <c r="H72" s="13"/>
      <c r="I72" s="14"/>
      <c r="J72" s="14"/>
      <c r="K72" s="22"/>
      <c r="L72" s="14"/>
      <c r="M72" s="14"/>
      <c r="N72" s="14"/>
      <c r="O72" s="14"/>
      <c r="P72" s="14"/>
    </row>
    <row r="73" spans="1:16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</row>
    <row r="74" spans="1:16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</row>
    <row r="75" spans="1:16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</row>
    <row r="76" spans="1:16" x14ac:dyDescent="0.2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</row>
    <row r="77" spans="1:16" ht="34.5" x14ac:dyDescent="0.5">
      <c r="A77" s="98" t="str">
        <f>$A$1</f>
        <v>לוחות שכר באוניברסיטאות - סגל אקדמי זוטר, עמיתי הוראה ומורים מן החוץ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</row>
    <row r="78" spans="1:16" ht="20.25" x14ac:dyDescent="0.3">
      <c r="A78" s="85" t="str">
        <f>$A$2</f>
        <v>פעימה ראשונה בגין הסכם השכר עם הסגל האקדמי הזוטר באוניברסיטאות, החל מ-1.7.2025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1:16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</row>
    <row r="80" spans="1:16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16" ht="26.25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56"/>
      <c r="M81" s="4" t="str">
        <f>$F$5</f>
        <v>מעודכן ליולי 2025</v>
      </c>
      <c r="N81" s="56"/>
      <c r="O81" s="56"/>
      <c r="P81" s="56"/>
    </row>
    <row r="82" spans="1:16" ht="23.25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56"/>
      <c r="K82" s="23" t="s">
        <v>17</v>
      </c>
      <c r="L82" s="28"/>
      <c r="M82" s="28"/>
      <c r="N82" s="56"/>
      <c r="O82" s="56"/>
      <c r="P82" s="56"/>
    </row>
    <row r="83" spans="1:16" ht="33" x14ac:dyDescent="0.25">
      <c r="A83" s="56"/>
      <c r="B83" s="29" t="s">
        <v>5</v>
      </c>
      <c r="C83" s="29" t="s">
        <v>6</v>
      </c>
      <c r="D83" s="29" t="s">
        <v>9</v>
      </c>
      <c r="E83" s="29" t="s">
        <v>119</v>
      </c>
      <c r="F83" s="56"/>
      <c r="G83" s="56"/>
      <c r="H83" s="56"/>
      <c r="I83" s="56"/>
      <c r="J83" s="56"/>
      <c r="K83" s="29" t="s">
        <v>5</v>
      </c>
      <c r="L83" s="29" t="s">
        <v>6</v>
      </c>
      <c r="M83" s="29" t="s">
        <v>9</v>
      </c>
      <c r="N83" s="29" t="s">
        <v>119</v>
      </c>
      <c r="O83" s="56"/>
      <c r="P83" s="56"/>
    </row>
    <row r="84" spans="1:16" ht="16.5" x14ac:dyDescent="0.25">
      <c r="A84" s="56"/>
      <c r="B84" s="31">
        <v>0</v>
      </c>
      <c r="C84" s="32">
        <f>'[1]מצב קיים'!C84*(1+'יולי 2025'!$Q$1)</f>
        <v>5881.8950210612202</v>
      </c>
      <c r="D84" s="32">
        <f>'[1]מצב קיים'!D84*(1+'יולי 2025'!$Q$1)</f>
        <v>823.46530294857098</v>
      </c>
      <c r="E84" s="9">
        <f>'[1]גיליון סיכום'!$D$17</f>
        <v>306.39325753089435</v>
      </c>
      <c r="F84" s="56"/>
      <c r="G84" s="56"/>
      <c r="H84" s="56"/>
      <c r="I84" s="56"/>
      <c r="J84" s="56"/>
      <c r="K84" s="31">
        <v>0</v>
      </c>
      <c r="L84" s="32">
        <f>'[1]מצב קיים'!L84*(1+'יולי 2025'!$Q$1)</f>
        <v>6212.6415006425441</v>
      </c>
      <c r="M84" s="32">
        <f>'[1]מצב קיים'!M84*(1+'יולי 2025'!$Q$1)</f>
        <v>869.7698100899562</v>
      </c>
      <c r="N84" s="9">
        <f>'[1]גיליון סיכום'!$D$17</f>
        <v>306.39325753089435</v>
      </c>
      <c r="O84" s="56"/>
      <c r="P84" s="56"/>
    </row>
    <row r="85" spans="1:16" ht="16.5" x14ac:dyDescent="0.25">
      <c r="A85" s="56"/>
      <c r="B85" s="31">
        <v>1</v>
      </c>
      <c r="C85" s="35">
        <f>'[1]מצב קיים'!C85*(1+'יולי 2025'!$Q$1)</f>
        <v>5940.7566826816255</v>
      </c>
      <c r="D85" s="35">
        <f>'[1]מצב קיים'!D85*(1+'יולי 2025'!$Q$1)</f>
        <v>831.7059355754277</v>
      </c>
      <c r="E85" s="9">
        <f>'[1]גיליון סיכום'!$D$17</f>
        <v>306.39325753089435</v>
      </c>
      <c r="F85" s="56"/>
      <c r="G85" s="56"/>
      <c r="H85" s="56"/>
      <c r="I85" s="56"/>
      <c r="J85" s="56"/>
      <c r="K85" s="31">
        <v>1</v>
      </c>
      <c r="L85" s="35">
        <f>'[1]מצב קיים'!L85*(1+'יולי 2025'!$Q$1)</f>
        <v>6274.7065179973915</v>
      </c>
      <c r="M85" s="35">
        <f>'[1]מצב קיים'!M85*(1+'יולי 2025'!$Q$1)</f>
        <v>878.45891251963496</v>
      </c>
      <c r="N85" s="9">
        <f>'[1]גיליון סיכום'!$D$17</f>
        <v>306.39325753089435</v>
      </c>
      <c r="O85" s="56"/>
      <c r="P85" s="56"/>
    </row>
    <row r="86" spans="1:16" ht="16.5" x14ac:dyDescent="0.25">
      <c r="A86" s="56"/>
      <c r="B86" s="31">
        <v>2</v>
      </c>
      <c r="C86" s="35">
        <f>'[1]מצב קיים'!C86*(1+'יולי 2025'!$Q$1)</f>
        <v>6000.1522369244367</v>
      </c>
      <c r="D86" s="35">
        <f>'[1]מצב קיים'!D86*(1+'יולי 2025'!$Q$1)</f>
        <v>840.02131316942121</v>
      </c>
      <c r="E86" s="9">
        <f>'[1]גיליון סיכום'!$D$17</f>
        <v>306.39325753089435</v>
      </c>
      <c r="F86" s="56"/>
      <c r="G86" s="56"/>
      <c r="H86" s="56"/>
      <c r="I86" s="56"/>
      <c r="J86" s="56"/>
      <c r="K86" s="31">
        <v>2</v>
      </c>
      <c r="L86" s="35">
        <f>'[1]מצב קיים'!L86*(1+'יולי 2025'!$Q$1)</f>
        <v>6337.4389011302492</v>
      </c>
      <c r="M86" s="35">
        <f>'[1]מצב קיים'!M86*(1+'יולי 2025'!$Q$1)</f>
        <v>887.24144615823479</v>
      </c>
      <c r="N86" s="9">
        <f>'[1]גיליון סיכום'!$D$17</f>
        <v>306.39325753089435</v>
      </c>
      <c r="O86" s="56"/>
      <c r="P86" s="56"/>
    </row>
    <row r="87" spans="1:16" ht="16.5" x14ac:dyDescent="0.25">
      <c r="A87" s="56"/>
      <c r="B87" s="31">
        <v>3</v>
      </c>
      <c r="C87" s="35">
        <f>'[1]מצב קיים'!C87*(1+'יולי 2025'!$Q$1)</f>
        <v>6060.215156945259</v>
      </c>
      <c r="D87" s="35">
        <f>'[1]מצב קיים'!D87*(1+'יולי 2025'!$Q$1)</f>
        <v>848.43012197233634</v>
      </c>
      <c r="E87" s="9">
        <f>'[1]גיליון סיכום'!$D$17</f>
        <v>306.39325753089435</v>
      </c>
      <c r="F87" s="56"/>
      <c r="G87" s="56"/>
      <c r="H87" s="56"/>
      <c r="I87" s="56"/>
      <c r="J87" s="56"/>
      <c r="K87" s="31">
        <v>3</v>
      </c>
      <c r="L87" s="35">
        <f>'[1]מצב קיים'!L87*(1+'יולי 2025'!$Q$1)</f>
        <v>6400.838650041117</v>
      </c>
      <c r="M87" s="35">
        <f>'[1]מצב קיים'!M87*(1+'יולי 2025'!$Q$1)</f>
        <v>896.11741100575659</v>
      </c>
      <c r="N87" s="9">
        <f>'[1]גיליון סיכום'!$D$17</f>
        <v>306.39325753089435</v>
      </c>
      <c r="O87" s="56"/>
      <c r="P87" s="56"/>
    </row>
    <row r="88" spans="1:16" ht="16.5" x14ac:dyDescent="0.25">
      <c r="A88" s="56"/>
      <c r="B88" s="31">
        <v>4</v>
      </c>
      <c r="C88" s="35">
        <f>'[1]מצב קיים'!C88*(1+'יולי 2025'!$Q$1)</f>
        <v>6120.811969588487</v>
      </c>
      <c r="D88" s="35">
        <f>'[1]מצב קיים'!D88*(1+'יולי 2025'!$Q$1)</f>
        <v>856.91367574238836</v>
      </c>
      <c r="E88" s="9">
        <f>'[1]גיליון סיכום'!$D$17</f>
        <v>306.39325753089435</v>
      </c>
      <c r="F88" s="56"/>
      <c r="G88" s="56"/>
      <c r="H88" s="56"/>
      <c r="I88" s="56"/>
      <c r="J88" s="56"/>
      <c r="K88" s="31">
        <v>4</v>
      </c>
      <c r="L88" s="35">
        <f>'[1]מצב קיים'!L88*(1+'יולי 2025'!$Q$1)</f>
        <v>6464.9057647299933</v>
      </c>
      <c r="M88" s="35">
        <f>'[1]מצב קיים'!M88*(1+'יולי 2025'!$Q$1)</f>
        <v>905.086807062199</v>
      </c>
      <c r="N88" s="9">
        <f>'[1]גיליון סיכום'!$D$17</f>
        <v>306.39325753089435</v>
      </c>
      <c r="O88" s="56"/>
      <c r="P88" s="56"/>
    </row>
    <row r="89" spans="1:16" ht="16.5" x14ac:dyDescent="0.25">
      <c r="A89" s="56"/>
      <c r="B89" s="31">
        <v>5</v>
      </c>
      <c r="C89" s="35">
        <f>'[1]מצב קיים'!C89*(1+'יולי 2025'!$Q$1)</f>
        <v>6182.0761480097262</v>
      </c>
      <c r="D89" s="35">
        <f>'[1]מצב קיים'!D89*(1+'יולי 2025'!$Q$1)</f>
        <v>865.49066072136179</v>
      </c>
      <c r="E89" s="9">
        <f>'[1]גיליון סיכום'!$D$17</f>
        <v>306.39325753089435</v>
      </c>
      <c r="F89" s="56"/>
      <c r="G89" s="56"/>
      <c r="H89" s="56"/>
      <c r="I89" s="56"/>
      <c r="J89" s="56"/>
      <c r="K89" s="31">
        <v>5</v>
      </c>
      <c r="L89" s="35">
        <f>'[1]מצב קיים'!L89*(1+'יולי 2025'!$Q$1)</f>
        <v>6529.5067720412771</v>
      </c>
      <c r="M89" s="35">
        <f>'[1]מצב קיים'!M89*(1+'יולי 2025'!$Q$1)</f>
        <v>914.13094808577875</v>
      </c>
      <c r="N89" s="9">
        <f>'[1]גיליון סיכום'!$D$17</f>
        <v>306.39325753089435</v>
      </c>
      <c r="O89" s="56"/>
      <c r="P89" s="56"/>
    </row>
    <row r="90" spans="1:16" ht="16.5" x14ac:dyDescent="0.25">
      <c r="A90" s="56"/>
      <c r="B90" s="31">
        <v>6</v>
      </c>
      <c r="C90" s="35">
        <f>'[1]מצב קיים'!C90*(1+'יולי 2025'!$Q$1)</f>
        <v>6243.8742190533703</v>
      </c>
      <c r="D90" s="35">
        <f>'[1]מצב קיים'!D90*(1+'יולי 2025'!$Q$1)</f>
        <v>874.14239066747189</v>
      </c>
      <c r="E90" s="9">
        <f>'[1]גיליון סיכום'!$D$17</f>
        <v>306.39325753089435</v>
      </c>
      <c r="F90" s="56"/>
      <c r="G90" s="56"/>
      <c r="H90" s="56"/>
      <c r="I90" s="56"/>
      <c r="J90" s="56"/>
      <c r="K90" s="31">
        <v>6</v>
      </c>
      <c r="L90" s="35">
        <f>'[1]מצב קיים'!L90*(1+'יולי 2025'!$Q$1)</f>
        <v>6594.7751451305685</v>
      </c>
      <c r="M90" s="35">
        <f>'[1]מצב קיים'!M90*(1+'יולי 2025'!$Q$1)</f>
        <v>923.26852031827957</v>
      </c>
      <c r="N90" s="9">
        <f>'[1]גיליון סיכום'!$D$17</f>
        <v>306.39325753089435</v>
      </c>
      <c r="O90" s="56"/>
      <c r="P90" s="56"/>
    </row>
    <row r="91" spans="1:16" ht="16.5" x14ac:dyDescent="0.25">
      <c r="A91" s="56"/>
      <c r="B91" s="31">
        <v>7</v>
      </c>
      <c r="C91" s="35">
        <f>'[1]מצב קיים'!C91*(1+'יולי 2025'!$Q$1)</f>
        <v>6306.3396558750237</v>
      </c>
      <c r="D91" s="35">
        <f>'[1]מצב קיים'!D91*(1+'יולי 2025'!$Q$1)</f>
        <v>882.8875518225035</v>
      </c>
      <c r="E91" s="9">
        <f>'[1]גיליון סיכום'!$D$17</f>
        <v>306.39325753089435</v>
      </c>
      <c r="F91" s="56"/>
      <c r="G91" s="56"/>
      <c r="H91" s="56"/>
      <c r="I91" s="56"/>
      <c r="J91" s="56"/>
      <c r="K91" s="31">
        <v>7</v>
      </c>
      <c r="L91" s="35">
        <f>'[1]מצב קיים'!L91*(1+'יולי 2025'!$Q$1)</f>
        <v>6660.710883997871</v>
      </c>
      <c r="M91" s="35">
        <f>'[1]מצב קיים'!M91*(1+'יולי 2025'!$Q$1)</f>
        <v>932.4995237597019</v>
      </c>
      <c r="N91" s="9">
        <f>'[1]גיליון סיכום'!$D$17</f>
        <v>306.39325753089435</v>
      </c>
      <c r="O91" s="56"/>
      <c r="P91" s="56"/>
    </row>
    <row r="92" spans="1:16" ht="16.5" x14ac:dyDescent="0.25">
      <c r="A92" s="56"/>
      <c r="B92" s="31">
        <v>8</v>
      </c>
      <c r="C92" s="35">
        <f>'[1]מצב קיים'!C92*(1+'יולי 2025'!$Q$1)</f>
        <v>6369.3389853190847</v>
      </c>
      <c r="D92" s="35">
        <f>'[1]מצב קיים'!D92*(1+'יולי 2025'!$Q$1)</f>
        <v>891.707457944672</v>
      </c>
      <c r="E92" s="9">
        <f>'[1]גיליון סיכום'!$D$17</f>
        <v>306.39325753089435</v>
      </c>
      <c r="F92" s="56"/>
      <c r="G92" s="56"/>
      <c r="H92" s="56"/>
      <c r="I92" s="56"/>
      <c r="J92" s="56"/>
      <c r="K92" s="31">
        <v>8</v>
      </c>
      <c r="L92" s="35">
        <f>'[1]מצב קיים'!L92*(1+'יולי 2025'!$Q$1)</f>
        <v>6727.31398864318</v>
      </c>
      <c r="M92" s="35">
        <f>'[1]מצב קיים'!M92*(1+'יולי 2025'!$Q$1)</f>
        <v>941.82395841004529</v>
      </c>
      <c r="N92" s="9">
        <f>'[1]גיליון סיכום'!$D$17</f>
        <v>306.39325753089435</v>
      </c>
      <c r="O92" s="56"/>
      <c r="P92" s="56"/>
    </row>
    <row r="93" spans="1:16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 ht="23.25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56"/>
      <c r="K95" s="23" t="s">
        <v>19</v>
      </c>
      <c r="L95" s="28"/>
      <c r="M95" s="28"/>
      <c r="N95" s="56"/>
      <c r="O95" s="56"/>
      <c r="P95" s="56"/>
    </row>
    <row r="96" spans="1:16" ht="33" x14ac:dyDescent="0.25">
      <c r="A96" s="56"/>
      <c r="B96" s="29" t="s">
        <v>5</v>
      </c>
      <c r="C96" s="29" t="s">
        <v>6</v>
      </c>
      <c r="D96" s="29" t="s">
        <v>9</v>
      </c>
      <c r="E96" s="29" t="s">
        <v>119</v>
      </c>
      <c r="F96" s="56"/>
      <c r="G96" s="56"/>
      <c r="H96" s="56"/>
      <c r="I96" s="56"/>
      <c r="J96" s="56"/>
      <c r="K96" s="29" t="s">
        <v>5</v>
      </c>
      <c r="L96" s="29" t="s">
        <v>6</v>
      </c>
      <c r="M96" s="29" t="s">
        <v>9</v>
      </c>
      <c r="N96" s="29" t="s">
        <v>119</v>
      </c>
      <c r="O96" s="56"/>
      <c r="P96" s="56"/>
    </row>
    <row r="97" spans="1:16" ht="16.5" x14ac:dyDescent="0.25">
      <c r="A97" s="56"/>
      <c r="B97" s="31">
        <v>0</v>
      </c>
      <c r="C97" s="32">
        <f>'[1]מצב קיים'!C97*(1+'יולי 2025'!$Q$1)</f>
        <v>6781.1036703507152</v>
      </c>
      <c r="D97" s="32">
        <f>'[1]מצב קיים'!D97*(1+'יולי 2025'!$Q$1)</f>
        <v>949.35451384910027</v>
      </c>
      <c r="E97" s="9">
        <f>'[1]גיליון סיכום'!$D$17</f>
        <v>306.39325753089435</v>
      </c>
      <c r="F97" s="56"/>
      <c r="G97" s="56"/>
      <c r="H97" s="56"/>
      <c r="I97" s="56"/>
      <c r="J97" s="56"/>
      <c r="K97" s="31">
        <v>0</v>
      </c>
      <c r="L97" s="32">
        <f>'[1]מצב קיים'!L97*(1+'יולי 2025'!$Q$1)</f>
        <v>7247.859295490297</v>
      </c>
      <c r="M97" s="32">
        <f>'[1]מצב קיים'!M97*(1+'יולי 2025'!$Q$1)</f>
        <v>1014.7003013686417</v>
      </c>
      <c r="N97" s="9">
        <f>'[1]גיליון סיכום'!$D$17</f>
        <v>306.39325753089435</v>
      </c>
      <c r="O97" s="56"/>
      <c r="P97" s="56"/>
    </row>
    <row r="98" spans="1:16" ht="16.5" x14ac:dyDescent="0.25">
      <c r="A98" s="56"/>
      <c r="B98" s="31">
        <v>1</v>
      </c>
      <c r="C98" s="35">
        <f>'[1]מצב קיים'!C98*(1+'יולי 2025'!$Q$1)</f>
        <v>6848.9080333964421</v>
      </c>
      <c r="D98" s="35">
        <f>'[1]מצב קיים'!D98*(1+'יולי 2025'!$Q$1)</f>
        <v>958.84712467550219</v>
      </c>
      <c r="E98" s="9">
        <f>'[1]גיליון סיכום'!$D$17</f>
        <v>306.39325753089435</v>
      </c>
      <c r="F98" s="56"/>
      <c r="G98" s="56"/>
      <c r="H98" s="56"/>
      <c r="I98" s="56"/>
      <c r="J98" s="56"/>
      <c r="K98" s="31">
        <v>1</v>
      </c>
      <c r="L98" s="35">
        <f>'[1]מצב קיים'!L98*(1+'יולי 2025'!$Q$1)</f>
        <v>7320.3352189820871</v>
      </c>
      <c r="M98" s="35">
        <f>'[1]מצב קיים'!M98*(1+'יולי 2025'!$Q$1)</f>
        <v>1024.8469306574923</v>
      </c>
      <c r="N98" s="9">
        <f>'[1]גיליון סיכום'!$D$17</f>
        <v>306.39325753089435</v>
      </c>
      <c r="O98" s="56"/>
      <c r="P98" s="56"/>
    </row>
    <row r="99" spans="1:16" ht="16.5" x14ac:dyDescent="0.25">
      <c r="A99" s="56"/>
      <c r="B99" s="31">
        <v>2</v>
      </c>
      <c r="C99" s="35">
        <f>'[1]מצב קיים'!C99*(1+'יולי 2025'!$Q$1)</f>
        <v>6917.3797622201782</v>
      </c>
      <c r="D99" s="35">
        <f>'[1]מצב קיים'!D99*(1+'יולי 2025'!$Q$1)</f>
        <v>968.43316671082516</v>
      </c>
      <c r="E99" s="9">
        <f>'[1]גיליון סיכום'!$D$17</f>
        <v>306.39325753089435</v>
      </c>
      <c r="F99" s="56"/>
      <c r="G99" s="56"/>
      <c r="H99" s="56"/>
      <c r="I99" s="56"/>
      <c r="J99" s="56"/>
      <c r="K99" s="31">
        <v>2</v>
      </c>
      <c r="L99" s="35">
        <f>'[1]מצב קיים'!L99*(1+'יולי 2025'!$Q$1)</f>
        <v>7393.4785082518893</v>
      </c>
      <c r="M99" s="35">
        <f>'[1]מצב קיים'!M99*(1+'יולי 2025'!$Q$1)</f>
        <v>1035.0869911552645</v>
      </c>
      <c r="N99" s="9">
        <f>'[1]גיליון סיכום'!$D$17</f>
        <v>306.39325753089435</v>
      </c>
      <c r="O99" s="56"/>
      <c r="P99" s="56"/>
    </row>
    <row r="100" spans="1:16" ht="16.5" x14ac:dyDescent="0.25">
      <c r="A100" s="56"/>
      <c r="B100" s="31">
        <v>3</v>
      </c>
      <c r="C100" s="35">
        <f>'[1]מצב קיים'!C100*(1+'יולי 2025'!$Q$1)</f>
        <v>6986.5188568219228</v>
      </c>
      <c r="D100" s="35">
        <f>'[1]מצב קיים'!D100*(1+'יולי 2025'!$Q$1)</f>
        <v>978.11263995506931</v>
      </c>
      <c r="E100" s="9">
        <f>'[1]גיליון סיכום'!$D$17</f>
        <v>306.39325753089435</v>
      </c>
      <c r="F100" s="56"/>
      <c r="G100" s="56"/>
      <c r="H100" s="56"/>
      <c r="I100" s="56"/>
      <c r="J100" s="56"/>
      <c r="K100" s="31">
        <v>3</v>
      </c>
      <c r="L100" s="35">
        <f>'[1]מצב קיים'!L100*(1+'יולי 2025'!$Q$1)</f>
        <v>7467.4226364552997</v>
      </c>
      <c r="M100" s="35">
        <f>'[1]מצב קיים'!M100*(1+'יולי 2025'!$Q$1)</f>
        <v>1045.439169103742</v>
      </c>
      <c r="N100" s="9">
        <f>'[1]גיליון סיכום'!$D$17</f>
        <v>306.39325753089435</v>
      </c>
      <c r="O100" s="56"/>
      <c r="P100" s="56"/>
    </row>
    <row r="101" spans="1:16" ht="16.5" x14ac:dyDescent="0.25">
      <c r="A101" s="56"/>
      <c r="B101" s="31">
        <v>4</v>
      </c>
      <c r="C101" s="35">
        <f>'[1]מצב קיים'!C101*(1+'יולי 2025'!$Q$1)</f>
        <v>7056.3253172016775</v>
      </c>
      <c r="D101" s="35">
        <f>'[1]מצב קיים'!D101*(1+'יולי 2025'!$Q$1)</f>
        <v>987.88554440823486</v>
      </c>
      <c r="E101" s="9">
        <f>'[1]גיליון סיכום'!$D$17</f>
        <v>306.39325753089435</v>
      </c>
      <c r="F101" s="56"/>
      <c r="G101" s="56"/>
      <c r="H101" s="56"/>
      <c r="I101" s="56"/>
      <c r="J101" s="56"/>
      <c r="K101" s="31">
        <v>4</v>
      </c>
      <c r="L101" s="35">
        <f>'[1]מצב קיים'!L101*(1+'יולי 2025'!$Q$1)</f>
        <v>7542.0341304367203</v>
      </c>
      <c r="M101" s="35">
        <f>'[1]מצב קיים'!M101*(1+'יולי 2025'!$Q$1)</f>
        <v>1055.884778261141</v>
      </c>
      <c r="N101" s="9">
        <f>'[1]גיליון סיכום'!$D$17</f>
        <v>306.39325753089435</v>
      </c>
      <c r="O101" s="56"/>
      <c r="P101" s="56"/>
    </row>
    <row r="102" spans="1:16" ht="16.5" x14ac:dyDescent="0.25">
      <c r="A102" s="56"/>
      <c r="B102" s="31">
        <v>5</v>
      </c>
      <c r="C102" s="35">
        <f>'[1]מצב קיים'!C102*(1+'יולי 2025'!$Q$1)</f>
        <v>7126.9326165150451</v>
      </c>
      <c r="D102" s="35">
        <f>'[1]מצב קיים'!D102*(1+'יולי 2025'!$Q$1)</f>
        <v>997.77056631210633</v>
      </c>
      <c r="E102" s="9">
        <f>'[1]גיליון סיכום'!$D$17</f>
        <v>306.39325753089435</v>
      </c>
      <c r="F102" s="56"/>
      <c r="G102" s="56"/>
      <c r="H102" s="56"/>
      <c r="I102" s="56"/>
      <c r="J102" s="56"/>
      <c r="K102" s="31">
        <v>5</v>
      </c>
      <c r="L102" s="35">
        <f>'[1]מצב קיים'!L102*(1+'יולי 2025'!$Q$1)</f>
        <v>7617.4464633517509</v>
      </c>
      <c r="M102" s="35">
        <f>'[1]מצב קיים'!M102*(1+'יולי 2025'!$Q$1)</f>
        <v>1066.4425048692453</v>
      </c>
      <c r="N102" s="9">
        <f>'[1]גיליון סיכום'!$D$17</f>
        <v>306.39325753089435</v>
      </c>
      <c r="O102" s="56"/>
      <c r="P102" s="56"/>
    </row>
    <row r="103" spans="1:16" ht="16.5" x14ac:dyDescent="0.25">
      <c r="A103" s="56"/>
      <c r="B103" s="31">
        <v>6</v>
      </c>
      <c r="C103" s="35">
        <f>'[1]מצב קיים'!C103*(1+'יולי 2025'!$Q$1)</f>
        <v>7198.2072816064183</v>
      </c>
      <c r="D103" s="35">
        <f>'[1]מצב קיים'!D103*(1+'יולי 2025'!$Q$1)</f>
        <v>1007.7490194248987</v>
      </c>
      <c r="E103" s="9">
        <f>'[1]גיליון סיכום'!$D$17</f>
        <v>306.39325753089435</v>
      </c>
      <c r="F103" s="56"/>
      <c r="G103" s="56"/>
      <c r="H103" s="56"/>
      <c r="I103" s="56"/>
      <c r="J103" s="56"/>
      <c r="K103" s="31">
        <v>6</v>
      </c>
      <c r="L103" s="35">
        <f>'[1]מצב קיים'!L103*(1+'יולי 2025'!$Q$1)</f>
        <v>7693.6596352003917</v>
      </c>
      <c r="M103" s="35">
        <f>'[1]מצב קיים'!M103*(1+'יולי 2025'!$Q$1)</f>
        <v>1077.1123489280551</v>
      </c>
      <c r="N103" s="9">
        <f>'[1]גיליון סיכום'!$D$17</f>
        <v>306.39325753089435</v>
      </c>
      <c r="O103" s="56"/>
      <c r="P103" s="56"/>
    </row>
    <row r="104" spans="1:16" ht="16.5" x14ac:dyDescent="0.25">
      <c r="A104" s="56"/>
      <c r="B104" s="31">
        <v>7</v>
      </c>
      <c r="C104" s="35">
        <f>'[1]מצב קיים'!C104*(1+'יולי 2025'!$Q$1)</f>
        <v>7270.1493124758008</v>
      </c>
      <c r="D104" s="35">
        <f>'[1]מצב קיים'!D104*(1+'יולי 2025'!$Q$1)</f>
        <v>1017.8209037466124</v>
      </c>
      <c r="E104" s="9">
        <f>'[1]גיליון סיכום'!$D$17</f>
        <v>306.39325753089435</v>
      </c>
      <c r="F104" s="56"/>
      <c r="G104" s="56"/>
      <c r="H104" s="56"/>
      <c r="I104" s="56"/>
      <c r="J104" s="56"/>
      <c r="K104" s="31">
        <v>7</v>
      </c>
      <c r="L104" s="35">
        <f>'[1]מצב קיים'!L104*(1+'יולי 2025'!$Q$1)</f>
        <v>7770.5401728270435</v>
      </c>
      <c r="M104" s="35">
        <f>'[1]מצב קיים'!M104*(1+'יולי 2025'!$Q$1)</f>
        <v>1087.8756241957863</v>
      </c>
      <c r="N104" s="9">
        <f>'[1]גיליון סיכום'!$D$17</f>
        <v>306.39325753089435</v>
      </c>
      <c r="O104" s="56"/>
      <c r="P104" s="56"/>
    </row>
    <row r="105" spans="1:16" ht="16.5" x14ac:dyDescent="0.25">
      <c r="A105" s="56"/>
      <c r="B105" s="31">
        <v>8</v>
      </c>
      <c r="C105" s="35">
        <f>'[1]מצב קיים'!C105*(1+'יולי 2025'!$Q$1)</f>
        <v>7342.8921822787961</v>
      </c>
      <c r="D105" s="35">
        <f>'[1]מצב קיים'!D105*(1+'יולי 2025'!$Q$1)</f>
        <v>1028.0049055190316</v>
      </c>
      <c r="E105" s="9">
        <f>'[1]גיליון סיכום'!$D$17</f>
        <v>306.39325753089435</v>
      </c>
      <c r="F105" s="56"/>
      <c r="G105" s="56"/>
      <c r="H105" s="56"/>
      <c r="I105" s="56"/>
      <c r="J105" s="56"/>
      <c r="K105" s="31">
        <v>8</v>
      </c>
      <c r="L105" s="35">
        <f>'[1]מצב קיים'!L105*(1+'יולי 2025'!$Q$1)</f>
        <v>7848.2215493873064</v>
      </c>
      <c r="M105" s="35">
        <f>'[1]מצב קיים'!M105*(1+'יולי 2025'!$Q$1)</f>
        <v>1098.7510169142231</v>
      </c>
      <c r="N105" s="9">
        <f>'[1]גיליון סיכום'!$D$17</f>
        <v>306.39325753089435</v>
      </c>
      <c r="O105" s="56"/>
      <c r="P105" s="56"/>
    </row>
    <row r="106" spans="1:16" ht="16.5" customHeight="1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</row>
    <row r="107" spans="1:16" x14ac:dyDescent="0.25">
      <c r="A107" s="93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1:16" ht="26.25" x14ac:dyDescent="0.4">
      <c r="A108" s="1"/>
      <c r="B108" s="2" t="s">
        <v>20</v>
      </c>
      <c r="C108" s="25"/>
      <c r="D108" s="26"/>
      <c r="E108" s="25"/>
      <c r="F108" s="4" t="str">
        <f>$F$5</f>
        <v>מעודכן ליולי 2025</v>
      </c>
      <c r="G108" s="4"/>
      <c r="H108" s="25"/>
      <c r="I108" s="1"/>
      <c r="J108" s="1"/>
      <c r="K108" s="2" t="s">
        <v>20</v>
      </c>
      <c r="L108" s="25"/>
      <c r="M108" s="26"/>
      <c r="N108" s="25"/>
      <c r="O108" s="4" t="str">
        <f>$F$5</f>
        <v>מעודכן ליולי 2025</v>
      </c>
      <c r="P108" s="27"/>
    </row>
    <row r="109" spans="1:16" ht="23.25" x14ac:dyDescent="0.35">
      <c r="A109" s="1"/>
      <c r="B109" s="23" t="s">
        <v>21</v>
      </c>
      <c r="C109" s="28"/>
      <c r="D109" s="28"/>
      <c r="E109" s="5"/>
      <c r="F109" s="55"/>
      <c r="G109" s="55"/>
      <c r="H109" s="5"/>
      <c r="I109" s="1"/>
      <c r="J109" s="1"/>
      <c r="K109" s="23" t="s">
        <v>22</v>
      </c>
      <c r="L109" s="28"/>
      <c r="M109" s="28"/>
      <c r="N109" s="5"/>
      <c r="O109" s="55"/>
      <c r="P109" s="6"/>
    </row>
    <row r="110" spans="1:16" ht="49.5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29" t="s">
        <v>119</v>
      </c>
      <c r="H110" s="30"/>
      <c r="I110" s="1"/>
      <c r="J110" s="1"/>
      <c r="K110" s="29" t="s">
        <v>5</v>
      </c>
      <c r="L110" s="29" t="s">
        <v>23</v>
      </c>
      <c r="M110" s="29" t="s">
        <v>7</v>
      </c>
      <c r="N110" s="47" t="s">
        <v>8</v>
      </c>
      <c r="O110" s="29" t="s">
        <v>9</v>
      </c>
      <c r="P110" s="29" t="s">
        <v>119</v>
      </c>
    </row>
    <row r="111" spans="1:16" ht="16.5" x14ac:dyDescent="0.25">
      <c r="A111" s="1"/>
      <c r="B111" s="31">
        <v>0</v>
      </c>
      <c r="C111" s="32">
        <f>'[1]מצב קיים'!C111*(1+'יולי 2025'!$Q$1)</f>
        <v>4205.3546628545946</v>
      </c>
      <c r="D111" s="32">
        <f>'[1]מצב קיים'!D111*(1+'יולי 2025'!$Q$1)</f>
        <v>1232.5068215514402</v>
      </c>
      <c r="E111" s="9">
        <f t="shared" ref="E111:E126" si="6">SUM(C111:D111)</f>
        <v>5437.8614844060348</v>
      </c>
      <c r="F111" s="32">
        <f>'[1]מצב קיים'!F111*(1+'יולי 2025'!$Q$1)</f>
        <v>792.11512975428695</v>
      </c>
      <c r="G111" s="32">
        <f>'[1]גיליון סיכום'!$D$16</f>
        <v>170.50070051048061</v>
      </c>
      <c r="H111" s="34"/>
      <c r="I111" s="1"/>
      <c r="J111" s="1"/>
      <c r="K111" s="31">
        <v>0</v>
      </c>
      <c r="L111" s="32">
        <f>'[1]מצב קיים'!L111*(1+'יולי 2025'!$Q$1)</f>
        <v>4276.8533937411185</v>
      </c>
      <c r="M111" s="32">
        <f>'[1]מצב קיים'!M111*(1+'יולי 2025'!$Q$1)</f>
        <v>1258.7303709461517</v>
      </c>
      <c r="N111" s="9">
        <f t="shared" ref="N111:N126" si="7">SUM(L111:M111)</f>
        <v>5535.5837646872696</v>
      </c>
      <c r="O111" s="32">
        <f>'[1]מצב קיים'!O111*(1+'יולי 2025'!$Q$1)</f>
        <v>805.79624899366002</v>
      </c>
      <c r="P111" s="32">
        <f>'[1]גיליון סיכום'!$D$16</f>
        <v>170.50070051048061</v>
      </c>
    </row>
    <row r="112" spans="1:16" ht="16.5" x14ac:dyDescent="0.25">
      <c r="A112" s="1"/>
      <c r="B112" s="31">
        <v>1</v>
      </c>
      <c r="C112" s="35">
        <f>'[1]מצב קיים'!C112*(1+'יולי 2025'!$Q$1)</f>
        <v>4237.9982106386606</v>
      </c>
      <c r="D112" s="35">
        <f>'[1]מצב קיים'!D112*(1+'יולי 2025'!$Q$1)</f>
        <v>1232.5068215514402</v>
      </c>
      <c r="E112" s="11">
        <f t="shared" si="6"/>
        <v>5470.5050321901008</v>
      </c>
      <c r="F112" s="35">
        <f>'[1]מצב קיים'!F112*(1+'יולי 2025'!$Q$1)</f>
        <v>796.6852264440563</v>
      </c>
      <c r="G112" s="32">
        <f>'[1]גיליון סיכום'!$D$16</f>
        <v>170.50070051048061</v>
      </c>
      <c r="H112" s="24"/>
      <c r="I112" s="1"/>
      <c r="J112" s="1"/>
      <c r="K112" s="31">
        <v>1</v>
      </c>
      <c r="L112" s="35">
        <f>'[1]מצב קיים'!L112*(1+'יולי 2025'!$Q$1)</f>
        <v>4310.1914850950598</v>
      </c>
      <c r="M112" s="35">
        <f>'[1]מצב קיים'!M112*(1+'יולי 2025'!$Q$1)</f>
        <v>1258.7303709461517</v>
      </c>
      <c r="N112" s="11">
        <f t="shared" si="7"/>
        <v>5568.9218560412119</v>
      </c>
      <c r="O112" s="35">
        <f>'[1]מצב קיים'!O112*(1+'יולי 2025'!$Q$1)</f>
        <v>810.46358178321157</v>
      </c>
      <c r="P112" s="32">
        <f>'[1]גיליון סיכום'!$D$16</f>
        <v>170.50070051048061</v>
      </c>
    </row>
    <row r="113" spans="1:16" ht="16.5" x14ac:dyDescent="0.25">
      <c r="A113" s="1"/>
      <c r="B113" s="31">
        <v>2</v>
      </c>
      <c r="C113" s="35">
        <f>'[1]מצב קיים'!C113*(1+'יולי 2025'!$Q$1)</f>
        <v>4270.6417584227274</v>
      </c>
      <c r="D113" s="35">
        <f>'[1]מצב קיים'!D113*(1+'יולי 2025'!$Q$1)</f>
        <v>1232.5068215514402</v>
      </c>
      <c r="E113" s="11">
        <f t="shared" si="6"/>
        <v>5503.1485799741677</v>
      </c>
      <c r="F113" s="35">
        <f>'[1]מצב קיים'!F113*(1+'יולי 2025'!$Q$1)</f>
        <v>801.25532313382541</v>
      </c>
      <c r="G113" s="32">
        <f>'[1]גיליון סיכום'!$D$16</f>
        <v>170.50070051048061</v>
      </c>
      <c r="H113" s="24"/>
      <c r="I113" s="1"/>
      <c r="J113" s="1"/>
      <c r="K113" s="31">
        <v>2</v>
      </c>
      <c r="L113" s="35">
        <f>'[1]מצב קיים'!L113*(1+'יולי 2025'!$Q$1)</f>
        <v>4343.5295764490002</v>
      </c>
      <c r="M113" s="35">
        <f>'[1]מצב קיים'!M113*(1+'יולי 2025'!$Q$1)</f>
        <v>1258.7303709461517</v>
      </c>
      <c r="N113" s="11">
        <f t="shared" si="7"/>
        <v>5602.2599473951523</v>
      </c>
      <c r="O113" s="35">
        <f>'[1]מצב קיים'!O113*(1+'יולי 2025'!$Q$1)</f>
        <v>815.13091457276323</v>
      </c>
      <c r="P113" s="32">
        <f>'[1]גיליון סיכום'!$D$16</f>
        <v>170.50070051048061</v>
      </c>
    </row>
    <row r="114" spans="1:16" ht="16.5" x14ac:dyDescent="0.25">
      <c r="A114" s="1"/>
      <c r="B114" s="31">
        <v>3</v>
      </c>
      <c r="C114" s="35">
        <f>'[1]מצב קיים'!C114*(1+'יולי 2025'!$Q$1)</f>
        <v>4303.2853062067943</v>
      </c>
      <c r="D114" s="35">
        <f>'[1]מצב קיים'!D114*(1+'יולי 2025'!$Q$1)</f>
        <v>1232.5068215514402</v>
      </c>
      <c r="E114" s="11">
        <f t="shared" si="6"/>
        <v>5535.7921277582345</v>
      </c>
      <c r="F114" s="35">
        <f>'[1]מצב קיים'!F114*(1+'יולי 2025'!$Q$1)</f>
        <v>805.82541982359476</v>
      </c>
      <c r="G114" s="32">
        <f>'[1]גיליון סיכום'!$D$16</f>
        <v>170.50070051048061</v>
      </c>
      <c r="H114" s="24"/>
      <c r="I114" s="1"/>
      <c r="J114" s="1"/>
      <c r="K114" s="31">
        <v>3</v>
      </c>
      <c r="L114" s="35">
        <f>'[1]מצב קיים'!L114*(1+'יולי 2025'!$Q$1)</f>
        <v>4376.8676678029396</v>
      </c>
      <c r="M114" s="35">
        <f>'[1]מצב קיים'!M114*(1+'יולי 2025'!$Q$1)</f>
        <v>1258.7303709461517</v>
      </c>
      <c r="N114" s="11">
        <f t="shared" si="7"/>
        <v>5635.5980387490908</v>
      </c>
      <c r="O114" s="35">
        <f>'[1]מצב קיים'!O114*(1+'יולי 2025'!$Q$1)</f>
        <v>819.79824736231478</v>
      </c>
      <c r="P114" s="32">
        <f>'[1]גיליון סיכום'!$D$16</f>
        <v>170.50070051048061</v>
      </c>
    </row>
    <row r="115" spans="1:16" ht="16.5" x14ac:dyDescent="0.25">
      <c r="A115" s="1"/>
      <c r="B115" s="31">
        <v>4</v>
      </c>
      <c r="C115" s="35">
        <f>'[1]מצב קיים'!C115*(1+'יולי 2025'!$Q$1)</f>
        <v>4335.9288539908603</v>
      </c>
      <c r="D115" s="35">
        <f>'[1]מצב קיים'!D115*(1+'יולי 2025'!$Q$1)</f>
        <v>1232.5068215514402</v>
      </c>
      <c r="E115" s="11">
        <f t="shared" si="6"/>
        <v>5568.4356755423005</v>
      </c>
      <c r="F115" s="35">
        <f>'[1]מצב קיים'!F115*(1+'יולי 2025'!$Q$1)</f>
        <v>810.3955165133641</v>
      </c>
      <c r="G115" s="32">
        <f>'[1]גיליון סיכום'!$D$16</f>
        <v>170.50070051048061</v>
      </c>
      <c r="H115" s="24"/>
      <c r="I115" s="1"/>
      <c r="J115" s="1"/>
      <c r="K115" s="31">
        <v>4</v>
      </c>
      <c r="L115" s="35">
        <f>'[1]מצב קיים'!L115*(1+'יולי 2025'!$Q$1)</f>
        <v>4410.20575915688</v>
      </c>
      <c r="M115" s="35">
        <f>'[1]מצב קיים'!M115*(1+'יולי 2025'!$Q$1)</f>
        <v>1258.7303709461517</v>
      </c>
      <c r="N115" s="11">
        <f t="shared" si="7"/>
        <v>5668.9361301030312</v>
      </c>
      <c r="O115" s="35">
        <f>'[1]מצב קיים'!O115*(1+'יולי 2025'!$Q$1)</f>
        <v>824.46558015186633</v>
      </c>
      <c r="P115" s="32">
        <f>'[1]גיליון סיכום'!$D$16</f>
        <v>170.50070051048061</v>
      </c>
    </row>
    <row r="116" spans="1:16" ht="16.5" x14ac:dyDescent="0.25">
      <c r="A116" s="1"/>
      <c r="B116" s="31">
        <v>5</v>
      </c>
      <c r="C116" s="35">
        <f>'[1]מצב קיים'!C116*(1+'יולי 2025'!$Q$1)</f>
        <v>4368.5724017749253</v>
      </c>
      <c r="D116" s="35">
        <f>'[1]מצב קיים'!D116*(1+'יולי 2025'!$Q$1)</f>
        <v>1232.5068215514402</v>
      </c>
      <c r="E116" s="11">
        <f t="shared" si="6"/>
        <v>5601.0792233263655</v>
      </c>
      <c r="F116" s="35">
        <f>'[1]מצב קיים'!F116*(1+'יולי 2025'!$Q$1)</f>
        <v>814.96561320313333</v>
      </c>
      <c r="G116" s="32">
        <f>'[1]גיליון סיכום'!$D$16</f>
        <v>170.50070051048061</v>
      </c>
      <c r="H116" s="24"/>
      <c r="I116" s="1"/>
      <c r="J116" s="1"/>
      <c r="K116" s="31">
        <v>5</v>
      </c>
      <c r="L116" s="35">
        <f>'[1]מצב קיים'!L116*(1+'יולי 2025'!$Q$1)</f>
        <v>4443.5438505108204</v>
      </c>
      <c r="M116" s="35">
        <f>'[1]מצב קיים'!M116*(1+'יולי 2025'!$Q$1)</f>
        <v>1258.7303709461517</v>
      </c>
      <c r="N116" s="11">
        <f t="shared" si="7"/>
        <v>5702.2742214569716</v>
      </c>
      <c r="O116" s="35">
        <f>'[1]מצב קיים'!O116*(1+'יולי 2025'!$Q$1)</f>
        <v>829.132912941418</v>
      </c>
      <c r="P116" s="32">
        <f>'[1]גיליון סיכום'!$D$16</f>
        <v>170.50070051048061</v>
      </c>
    </row>
    <row r="117" spans="1:16" ht="16.5" x14ac:dyDescent="0.25">
      <c r="A117" s="1"/>
      <c r="B117" s="31">
        <v>6</v>
      </c>
      <c r="C117" s="35">
        <f>'[1]מצב קיים'!C117*(1+'יולי 2025'!$Q$1)</f>
        <v>4401.2159495589922</v>
      </c>
      <c r="D117" s="35">
        <f>'[1]מצב קיים'!D117*(1+'יולי 2025'!$Q$1)</f>
        <v>1232.5068215514402</v>
      </c>
      <c r="E117" s="11">
        <f t="shared" si="6"/>
        <v>5633.7227711104324</v>
      </c>
      <c r="F117" s="35">
        <f>'[1]מצב קיים'!F117*(1+'יולי 2025'!$Q$1)</f>
        <v>819.53570989290267</v>
      </c>
      <c r="G117" s="32">
        <f>'[1]גיליון סיכום'!$D$16</f>
        <v>170.50070051048061</v>
      </c>
      <c r="H117" s="24"/>
      <c r="I117" s="1"/>
      <c r="J117" s="1"/>
      <c r="K117" s="31">
        <v>6</v>
      </c>
      <c r="L117" s="35">
        <f>'[1]מצב קיים'!L117*(1+'יולי 2025'!$Q$1)</f>
        <v>4476.881941864759</v>
      </c>
      <c r="M117" s="35">
        <f>'[1]מצב קיים'!M117*(1+'יולי 2025'!$Q$1)</f>
        <v>1258.7303709461517</v>
      </c>
      <c r="N117" s="11">
        <f t="shared" si="7"/>
        <v>5735.6123128109102</v>
      </c>
      <c r="O117" s="35">
        <f>'[1]מצב קיים'!O117*(1+'יולי 2025'!$Q$1)</f>
        <v>833.80024573096966</v>
      </c>
      <c r="P117" s="32">
        <f>'[1]גיליון סיכום'!$D$16</f>
        <v>170.50070051048061</v>
      </c>
    </row>
    <row r="118" spans="1:16" ht="16.5" x14ac:dyDescent="0.25">
      <c r="A118" s="1"/>
      <c r="B118" s="31">
        <v>7</v>
      </c>
      <c r="C118" s="35">
        <f>'[1]מצב קיים'!C118*(1+'יולי 2025'!$Q$1)</f>
        <v>4433.859497343059</v>
      </c>
      <c r="D118" s="35">
        <f>'[1]מצב קיים'!D118*(1+'יולי 2025'!$Q$1)</f>
        <v>1232.5068215514402</v>
      </c>
      <c r="E118" s="11">
        <f t="shared" si="6"/>
        <v>5666.3663188944993</v>
      </c>
      <c r="F118" s="35">
        <f>'[1]מצב קיים'!F118*(1+'יולי 2025'!$Q$1)</f>
        <v>824.1058065826719</v>
      </c>
      <c r="G118" s="32">
        <f>'[1]גיליון סיכום'!$D$16</f>
        <v>170.50070051048061</v>
      </c>
      <c r="H118" s="24"/>
      <c r="I118" s="1"/>
      <c r="J118" s="1"/>
      <c r="K118" s="31">
        <v>7</v>
      </c>
      <c r="L118" s="35">
        <f>'[1]מצב קיים'!L118*(1+'יולי 2025'!$Q$1)</f>
        <v>4510.2200332187003</v>
      </c>
      <c r="M118" s="35">
        <f>'[1]מצב קיים'!M118*(1+'יולי 2025'!$Q$1)</f>
        <v>1258.7303709461517</v>
      </c>
      <c r="N118" s="11">
        <f t="shared" si="7"/>
        <v>5768.9504041648524</v>
      </c>
      <c r="O118" s="35">
        <f>'[1]מצב קיים'!O118*(1+'יולי 2025'!$Q$1)</f>
        <v>838.46757852052144</v>
      </c>
      <c r="P118" s="32">
        <f>'[1]גיליון סיכום'!$D$16</f>
        <v>170.50070051048061</v>
      </c>
    </row>
    <row r="119" spans="1:16" ht="16.5" x14ac:dyDescent="0.25">
      <c r="A119" s="1"/>
      <c r="B119" s="31">
        <v>8</v>
      </c>
      <c r="C119" s="35">
        <f>'[1]מצב קיים'!C119*(1+'יולי 2025'!$Q$1)</f>
        <v>4466.503045127125</v>
      </c>
      <c r="D119" s="35">
        <f>'[1]מצב קיים'!D119*(1+'יולי 2025'!$Q$1)</f>
        <v>1232.5068215514402</v>
      </c>
      <c r="E119" s="11">
        <f t="shared" si="6"/>
        <v>5699.0098666785652</v>
      </c>
      <c r="F119" s="35">
        <f>'[1]מצב קיים'!F119*(1+'יולי 2025'!$Q$1)</f>
        <v>828.67590327244113</v>
      </c>
      <c r="G119" s="32">
        <f>'[1]גיליון סיכום'!$D$16</f>
        <v>170.50070051048061</v>
      </c>
      <c r="H119" s="24"/>
      <c r="I119" s="1"/>
      <c r="J119" s="1"/>
      <c r="K119" s="31">
        <v>8</v>
      </c>
      <c r="L119" s="35">
        <f>'[1]מצב קיים'!L119*(1+'יולי 2025'!$Q$1)</f>
        <v>4543.5581245726398</v>
      </c>
      <c r="M119" s="35">
        <f>'[1]מצב קיים'!M119*(1+'יולי 2025'!$Q$1)</f>
        <v>1258.7303709461517</v>
      </c>
      <c r="N119" s="11">
        <f t="shared" si="7"/>
        <v>5802.288495518791</v>
      </c>
      <c r="O119" s="35">
        <f>'[1]מצב קיים'!O119*(1+'יולי 2025'!$Q$1)</f>
        <v>843.13491131007277</v>
      </c>
      <c r="P119" s="32">
        <f>'[1]גיליון סיכום'!$D$16</f>
        <v>170.50070051048061</v>
      </c>
    </row>
    <row r="120" spans="1:16" ht="16.5" x14ac:dyDescent="0.25">
      <c r="A120" s="1"/>
      <c r="B120" s="31">
        <v>9</v>
      </c>
      <c r="C120" s="35">
        <f>'[1]מצב קיים'!C120*(1+'יולי 2025'!$Q$1)</f>
        <v>4499.146592911191</v>
      </c>
      <c r="D120" s="35">
        <f>'[1]מצב קיים'!D120*(1+'יולי 2025'!$Q$1)</f>
        <v>1232.5068215514402</v>
      </c>
      <c r="E120" s="11">
        <f t="shared" si="6"/>
        <v>5731.6534144626312</v>
      </c>
      <c r="F120" s="35">
        <f>'[1]מצב קיים'!F120*(1+'יולי 2025'!$Q$1)</f>
        <v>833.24599996221048</v>
      </c>
      <c r="G120" s="32">
        <f>'[1]גיליון סיכום'!$D$16</f>
        <v>170.50070051048061</v>
      </c>
      <c r="H120" s="24"/>
      <c r="I120" s="1"/>
      <c r="J120" s="1"/>
      <c r="K120" s="31">
        <v>9</v>
      </c>
      <c r="L120" s="35">
        <f>'[1]מצב קיים'!L120*(1+'יולי 2025'!$Q$1)</f>
        <v>4576.8962159265793</v>
      </c>
      <c r="M120" s="35">
        <f>'[1]מצב קיים'!M120*(1+'יולי 2025'!$Q$1)</f>
        <v>1258.7303709461517</v>
      </c>
      <c r="N120" s="11">
        <f t="shared" si="7"/>
        <v>5835.6265868727314</v>
      </c>
      <c r="O120" s="35">
        <f>'[1]מצב קיים'!O120*(1+'יולי 2025'!$Q$1)</f>
        <v>847.80224409962455</v>
      </c>
      <c r="P120" s="32">
        <f>'[1]גיליון סיכום'!$D$16</f>
        <v>170.50070051048061</v>
      </c>
    </row>
    <row r="121" spans="1:16" ht="16.5" x14ac:dyDescent="0.25">
      <c r="A121" s="1"/>
      <c r="B121" s="31">
        <v>10</v>
      </c>
      <c r="C121" s="35">
        <f>'[1]מצב קיים'!C121*(1+'יולי 2025'!$Q$1)</f>
        <v>4531.7901406952578</v>
      </c>
      <c r="D121" s="35">
        <f>'[1]מצב קיים'!D121*(1+'יולי 2025'!$Q$1)</f>
        <v>1232.5068215514402</v>
      </c>
      <c r="E121" s="11">
        <f t="shared" si="6"/>
        <v>5764.2969622466981</v>
      </c>
      <c r="F121" s="35">
        <f>'[1]מצב קיים'!F121*(1+'יולי 2025'!$Q$1)</f>
        <v>837.81609665197982</v>
      </c>
      <c r="G121" s="32">
        <f>'[1]גיליון סיכום'!$D$16</f>
        <v>170.50070051048061</v>
      </c>
      <c r="H121" s="24"/>
      <c r="I121" s="1"/>
      <c r="J121" s="1"/>
      <c r="K121" s="31">
        <v>10</v>
      </c>
      <c r="L121" s="35">
        <f>'[1]מצב קיים'!L121*(1+'יולי 2025'!$Q$1)</f>
        <v>4610.2343072805197</v>
      </c>
      <c r="M121" s="35">
        <f>'[1]מצב קיים'!M121*(1+'יולי 2025'!$Q$1)</f>
        <v>1258.7303709461517</v>
      </c>
      <c r="N121" s="11">
        <f t="shared" si="7"/>
        <v>5868.9646782266718</v>
      </c>
      <c r="O121" s="35">
        <f>'[1]מצב קיים'!O121*(1+'יולי 2025'!$Q$1)</f>
        <v>852.4695768891761</v>
      </c>
      <c r="P121" s="32">
        <f>'[1]גיליון סיכום'!$D$16</f>
        <v>170.50070051048061</v>
      </c>
    </row>
    <row r="122" spans="1:16" ht="16.5" x14ac:dyDescent="0.25">
      <c r="A122" s="1"/>
      <c r="B122" s="31">
        <v>11</v>
      </c>
      <c r="C122" s="35">
        <f>'[1]מצב קיים'!C122*(1+'יולי 2025'!$Q$1)</f>
        <v>4564.4336884793238</v>
      </c>
      <c r="D122" s="35">
        <f>'[1]מצב קיים'!D122*(1+'יולי 2025'!$Q$1)</f>
        <v>1232.5068215514402</v>
      </c>
      <c r="E122" s="11">
        <f t="shared" si="6"/>
        <v>5796.940510030764</v>
      </c>
      <c r="F122" s="35">
        <f>'[1]מצב קיים'!F122*(1+'יולי 2025'!$Q$1)</f>
        <v>842.38619334174882</v>
      </c>
      <c r="G122" s="32">
        <f>'[1]גיליון סיכום'!$D$16</f>
        <v>170.50070051048061</v>
      </c>
      <c r="H122" s="24"/>
      <c r="I122" s="1"/>
      <c r="J122" s="1"/>
      <c r="K122" s="31">
        <v>11</v>
      </c>
      <c r="L122" s="35">
        <f>'[1]מצב קיים'!L122*(1+'יולי 2025'!$Q$1)</f>
        <v>4643.5723986344601</v>
      </c>
      <c r="M122" s="35">
        <f>'[1]מצב קיים'!M122*(1+'יולי 2025'!$Q$1)</f>
        <v>1258.7303709461517</v>
      </c>
      <c r="N122" s="11">
        <f t="shared" si="7"/>
        <v>5902.3027695806122</v>
      </c>
      <c r="O122" s="35">
        <f>'[1]מצב קיים'!O122*(1+'יולי 2025'!$Q$1)</f>
        <v>857.13690967872776</v>
      </c>
      <c r="P122" s="32">
        <f>'[1]גיליון סיכום'!$D$16</f>
        <v>170.50070051048061</v>
      </c>
    </row>
    <row r="123" spans="1:16" ht="16.5" x14ac:dyDescent="0.25">
      <c r="A123" s="1"/>
      <c r="B123" s="31">
        <v>12</v>
      </c>
      <c r="C123" s="35">
        <f>'[1]מצב קיים'!C123*(1+'יולי 2025'!$Q$1)</f>
        <v>4597.0772362633898</v>
      </c>
      <c r="D123" s="35">
        <f>'[1]מצב קיים'!D123*(1+'יולי 2025'!$Q$1)</f>
        <v>1232.5068215514402</v>
      </c>
      <c r="E123" s="11">
        <f t="shared" si="6"/>
        <v>5829.58405781483</v>
      </c>
      <c r="F123" s="35">
        <f>'[1]מצב קיים'!F123*(1+'יולי 2025'!$Q$1)</f>
        <v>846.95629003151828</v>
      </c>
      <c r="G123" s="32">
        <f>'[1]גיליון סיכום'!$D$16</f>
        <v>170.50070051048061</v>
      </c>
      <c r="H123" s="24"/>
      <c r="I123" s="1"/>
      <c r="J123" s="1"/>
      <c r="K123" s="31">
        <v>12</v>
      </c>
      <c r="L123" s="35">
        <f>'[1]מצב קיים'!L123*(1+'יולי 2025'!$Q$1)</f>
        <v>4676.9104899884005</v>
      </c>
      <c r="M123" s="35">
        <f>'[1]מצב קיים'!M123*(1+'יולי 2025'!$Q$1)</f>
        <v>1258.7303709461517</v>
      </c>
      <c r="N123" s="11">
        <f t="shared" si="7"/>
        <v>5935.6408609345526</v>
      </c>
      <c r="O123" s="35">
        <f>'[1]מצב קיים'!O123*(1+'יולי 2025'!$Q$1)</f>
        <v>861.80424246827931</v>
      </c>
      <c r="P123" s="32">
        <f>'[1]גיליון סיכום'!$D$16</f>
        <v>170.50070051048061</v>
      </c>
    </row>
    <row r="124" spans="1:16" ht="16.5" x14ac:dyDescent="0.25">
      <c r="A124" s="1"/>
      <c r="B124" s="31">
        <v>13</v>
      </c>
      <c r="C124" s="35">
        <f>'[1]מצב קיים'!C124*(1+'יולי 2025'!$Q$1)</f>
        <v>4629.7207840474557</v>
      </c>
      <c r="D124" s="35">
        <f>'[1]מצב קיים'!D124*(1+'יולי 2025'!$Q$1)</f>
        <v>1232.5068215514402</v>
      </c>
      <c r="E124" s="11">
        <f t="shared" si="6"/>
        <v>5862.2276055988959</v>
      </c>
      <c r="F124" s="35">
        <f>'[1]מצב קיים'!F124*(1+'יולי 2025'!$Q$1)</f>
        <v>851.52638672128751</v>
      </c>
      <c r="G124" s="32">
        <f>'[1]גיליון סיכום'!$D$16</f>
        <v>170.50070051048061</v>
      </c>
      <c r="H124" s="24"/>
      <c r="I124" s="1"/>
      <c r="J124" s="1"/>
      <c r="K124" s="31">
        <v>13</v>
      </c>
      <c r="L124" s="35">
        <f>'[1]מצב קיים'!L124*(1+'יולי 2025'!$Q$1)</f>
        <v>4710.24858134234</v>
      </c>
      <c r="M124" s="35">
        <f>'[1]מצב קיים'!M124*(1+'יולי 2025'!$Q$1)</f>
        <v>1258.7303709461517</v>
      </c>
      <c r="N124" s="11">
        <f t="shared" si="7"/>
        <v>5968.9789522884912</v>
      </c>
      <c r="O124" s="35">
        <f>'[1]מצב קיים'!O124*(1+'יולי 2025'!$Q$1)</f>
        <v>866.47157525783086</v>
      </c>
      <c r="P124" s="32">
        <f>'[1]גיליון סיכום'!$D$16</f>
        <v>170.50070051048061</v>
      </c>
    </row>
    <row r="125" spans="1:16" ht="16.5" x14ac:dyDescent="0.25">
      <c r="A125" s="1"/>
      <c r="B125" s="31">
        <v>14</v>
      </c>
      <c r="C125" s="35">
        <f>'[1]מצב קיים'!C125*(1+'יולי 2025'!$Q$1)</f>
        <v>4662.3643318315235</v>
      </c>
      <c r="D125" s="35">
        <f>'[1]מצב קיים'!D125*(1+'יולי 2025'!$Q$1)</f>
        <v>1232.5068215514402</v>
      </c>
      <c r="E125" s="11">
        <f t="shared" si="6"/>
        <v>5894.8711533829637</v>
      </c>
      <c r="F125" s="35">
        <f>'[1]מצב קיים'!F125*(1+'יולי 2025'!$Q$1)</f>
        <v>856.09648341105685</v>
      </c>
      <c r="G125" s="32">
        <f>'[1]גיליון סיכום'!$D$16</f>
        <v>170.50070051048061</v>
      </c>
      <c r="H125" s="24"/>
      <c r="I125" s="1"/>
      <c r="J125" s="1"/>
      <c r="K125" s="31">
        <v>14</v>
      </c>
      <c r="L125" s="35">
        <f>'[1]מצב קיים'!L125*(1+'יולי 2025'!$Q$1)</f>
        <v>4743.5866726962813</v>
      </c>
      <c r="M125" s="35">
        <f>'[1]מצב קיים'!M125*(1+'יולי 2025'!$Q$1)</f>
        <v>1258.7303709461517</v>
      </c>
      <c r="N125" s="11">
        <f t="shared" si="7"/>
        <v>6002.3170436424334</v>
      </c>
      <c r="O125" s="35">
        <f>'[1]מצב קיים'!O125*(1+'יולי 2025'!$Q$1)</f>
        <v>871.13890804738253</v>
      </c>
      <c r="P125" s="32">
        <f>'[1]גיליון סיכום'!$D$16</f>
        <v>170.50070051048061</v>
      </c>
    </row>
    <row r="126" spans="1:16" ht="16.5" x14ac:dyDescent="0.25">
      <c r="A126" s="1" t="s">
        <v>23</v>
      </c>
      <c r="B126" s="31">
        <v>15</v>
      </c>
      <c r="C126" s="35">
        <f>'[1]מצב קיים'!C126*(1+'יולי 2025'!$Q$1)</f>
        <v>4695.0078796155894</v>
      </c>
      <c r="D126" s="35">
        <f>'[1]מצב קיים'!D126*(1+'יולי 2025'!$Q$1)</f>
        <v>1232.5068215514402</v>
      </c>
      <c r="E126" s="11">
        <f t="shared" si="6"/>
        <v>5927.5147011670297</v>
      </c>
      <c r="F126" s="35">
        <f>'[1]מצב קיים'!F126*(1+'יולי 2025'!$Q$1)</f>
        <v>860.66658010082608</v>
      </c>
      <c r="G126" s="32">
        <f>'[1]גיליון סיכום'!$D$16</f>
        <v>170.50070051048061</v>
      </c>
      <c r="H126" s="24"/>
      <c r="I126" s="1"/>
      <c r="J126" s="1"/>
      <c r="K126" s="31">
        <v>15</v>
      </c>
      <c r="L126" s="35">
        <f>'[1]מצב קיים'!L126*(1+'יולי 2025'!$Q$1)</f>
        <v>4776.9247640502199</v>
      </c>
      <c r="M126" s="35">
        <f>'[1]מצב קיים'!M126*(1+'יולי 2025'!$Q$1)</f>
        <v>1258.7303709461517</v>
      </c>
      <c r="N126" s="11">
        <f t="shared" si="7"/>
        <v>6035.655134996372</v>
      </c>
      <c r="O126" s="35">
        <f>'[1]מצב קיים'!O126*(1+'יולי 2025'!$Q$1)</f>
        <v>875.80624083693397</v>
      </c>
      <c r="P126" s="32">
        <f>'[1]גיליון סיכום'!$D$16</f>
        <v>170.50070051048061</v>
      </c>
    </row>
    <row r="127" spans="1:16" x14ac:dyDescent="0.25">
      <c r="A127" s="113"/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5"/>
    </row>
    <row r="128" spans="1:16" x14ac:dyDescent="0.25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</row>
    <row r="129" spans="1:24" ht="26.25" x14ac:dyDescent="0.4">
      <c r="A129" s="1"/>
      <c r="B129" s="2" t="s">
        <v>24</v>
      </c>
      <c r="C129" s="37"/>
      <c r="D129" s="37"/>
      <c r="E129" s="38"/>
      <c r="F129" s="4" t="str">
        <f>$F$5</f>
        <v>מעודכן ליולי 2025</v>
      </c>
      <c r="G129" s="4"/>
      <c r="H129" s="5"/>
      <c r="I129" s="1"/>
      <c r="J129" s="1"/>
      <c r="K129" s="2" t="s">
        <v>25</v>
      </c>
      <c r="L129" s="37"/>
      <c r="M129" s="37"/>
      <c r="N129" s="38"/>
      <c r="O129" s="4" t="str">
        <f>$F$5</f>
        <v>מעודכן ליולי 2025</v>
      </c>
      <c r="P129" s="5"/>
    </row>
    <row r="130" spans="1:24" s="54" customFormat="1" ht="49.5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49" t="s">
        <v>119</v>
      </c>
      <c r="H130" s="51"/>
      <c r="I130" s="52"/>
      <c r="J130" s="53"/>
      <c r="K130" s="49" t="s">
        <v>5</v>
      </c>
      <c r="L130" s="50" t="s">
        <v>6</v>
      </c>
      <c r="M130" s="49" t="s">
        <v>7</v>
      </c>
      <c r="N130" s="49" t="s">
        <v>8</v>
      </c>
      <c r="O130" s="49" t="s">
        <v>9</v>
      </c>
      <c r="P130" s="49" t="s">
        <v>119</v>
      </c>
    </row>
    <row r="131" spans="1:24" ht="16.5" x14ac:dyDescent="0.25">
      <c r="A131" s="7"/>
      <c r="B131" s="8">
        <v>0</v>
      </c>
      <c r="C131" s="32">
        <f>'[1]מצב קיים'!C131*(1+'יולי 2025'!$Q$1)</f>
        <v>8383.6000240460162</v>
      </c>
      <c r="D131" s="32">
        <f>'[1]מצב קיים'!D131*(1+'יולי 2025'!$Q$1)</f>
        <v>2185.5679634452249</v>
      </c>
      <c r="E131" s="9">
        <f t="shared" ref="E131:E161" si="8">SUM(C131:D131)</f>
        <v>10569.167987491241</v>
      </c>
      <c r="F131" s="32">
        <f>'[1]מצב קיים'!F131*(1+'יולי 2025'!$Q$1)</f>
        <v>1516.5262777528762</v>
      </c>
      <c r="G131" s="9">
        <f>'[1]גיליון סיכום'!$D$15</f>
        <v>344.41623909167424</v>
      </c>
      <c r="H131" s="10"/>
      <c r="I131" s="14"/>
      <c r="J131" s="7"/>
      <c r="K131" s="8">
        <v>0</v>
      </c>
      <c r="L131" s="32">
        <f>'[1]מצב קיים'!L131*(1+'יולי 2025'!$Q$1)</f>
        <v>6836.0361601812365</v>
      </c>
      <c r="M131" s="32">
        <f>'[1]מצב קיים'!M131*(1+'יולי 2025'!$Q$1)</f>
        <v>2136.7010857707687</v>
      </c>
      <c r="N131" s="9">
        <f t="shared" ref="N131:N146" si="9">SUM(L131:M131)</f>
        <v>8972.7372459520047</v>
      </c>
      <c r="O131" s="32">
        <f>'[1]מצב קיים'!O131*(1+'יולי 2025'!$Q$1)</f>
        <v>1293.0259739373828</v>
      </c>
      <c r="P131" s="9">
        <f>'[1]גיליון סיכום'!$D$15</f>
        <v>344.41623909167424</v>
      </c>
    </row>
    <row r="132" spans="1:24" ht="16.5" x14ac:dyDescent="0.25">
      <c r="A132" s="7"/>
      <c r="B132" s="8">
        <v>1</v>
      </c>
      <c r="C132" s="35">
        <f>'[1]מצב קיים'!C132*(1+'יולי 2025'!$Q$1)</f>
        <v>8451.7256889866767</v>
      </c>
      <c r="D132" s="35">
        <f>'[1]מצב קיים'!D132*(1+'יולי 2025'!$Q$1)</f>
        <v>2185.5679634452249</v>
      </c>
      <c r="E132" s="11">
        <f t="shared" si="8"/>
        <v>10637.293652431901</v>
      </c>
      <c r="F132" s="35">
        <f>'[1]מצב קיים'!F132*(1+'יולי 2025'!$Q$1)</f>
        <v>1526.0638708445686</v>
      </c>
      <c r="G132" s="9">
        <f>'[1]גיליון סיכום'!$D$15</f>
        <v>344.41623909167424</v>
      </c>
      <c r="H132" s="13"/>
      <c r="I132" s="14"/>
      <c r="J132" s="7"/>
      <c r="K132" s="8">
        <v>1</v>
      </c>
      <c r="L132" s="35">
        <f>'[1]מצב קיים'!L132*(1+'יולי 2025'!$Q$1)</f>
        <v>6892.6867574457228</v>
      </c>
      <c r="M132" s="35">
        <f>'[1]מצב קיים'!M132*(1+'יולי 2025'!$Q$1)</f>
        <v>2136.7010857707687</v>
      </c>
      <c r="N132" s="11">
        <f t="shared" si="9"/>
        <v>9029.3878432164911</v>
      </c>
      <c r="O132" s="35">
        <f>'[1]מצב קיים'!O132*(1+'יולי 2025'!$Q$1)</f>
        <v>1300.9570575544112</v>
      </c>
      <c r="P132" s="9">
        <f>'[1]גיליון סיכום'!$D$15</f>
        <v>344.41623909167424</v>
      </c>
      <c r="Q132" s="63"/>
      <c r="R132" s="63"/>
      <c r="S132" s="63"/>
      <c r="T132" s="63"/>
      <c r="U132" s="63"/>
      <c r="V132" s="66"/>
      <c r="W132" s="66"/>
      <c r="X132" s="66"/>
    </row>
    <row r="133" spans="1:24" ht="16.5" x14ac:dyDescent="0.25">
      <c r="A133" s="7"/>
      <c r="B133" s="8">
        <v>2</v>
      </c>
      <c r="C133" s="35">
        <f>'[1]מצב קיים'!C133*(1+'יולי 2025'!$Q$1)</f>
        <v>8519.8513539273354</v>
      </c>
      <c r="D133" s="35">
        <f>'[1]מצב קיים'!D133*(1+'יולי 2025'!$Q$1)</f>
        <v>2185.5679634452249</v>
      </c>
      <c r="E133" s="11">
        <f t="shared" si="8"/>
        <v>10705.41931737256</v>
      </c>
      <c r="F133" s="35">
        <f>'[1]מצב קיים'!F133*(1+'יולי 2025'!$Q$1)</f>
        <v>1535.6014639362611</v>
      </c>
      <c r="G133" s="9">
        <f>'[1]גיליון סיכום'!$D$15</f>
        <v>344.41623909167424</v>
      </c>
      <c r="H133" s="13"/>
      <c r="I133" s="14"/>
      <c r="J133" s="7"/>
      <c r="K133" s="8">
        <v>2</v>
      </c>
      <c r="L133" s="35">
        <f>'[1]מצב קיים'!L133*(1+'יולי 2025'!$Q$1)</f>
        <v>6949.2165645241421</v>
      </c>
      <c r="M133" s="35">
        <f>'[1]מצב קיים'!M133*(1+'יולי 2025'!$Q$1)</f>
        <v>2136.7010857707687</v>
      </c>
      <c r="N133" s="11">
        <f t="shared" si="9"/>
        <v>9085.9176502949103</v>
      </c>
      <c r="O133" s="35">
        <f>'[1]מצב קיים'!O133*(1+'יולי 2025'!$Q$1)</f>
        <v>1308.8712305453896</v>
      </c>
      <c r="P133" s="9">
        <f>'[1]גיליון סיכום'!$D$15</f>
        <v>344.41623909167424</v>
      </c>
      <c r="Q133" s="63"/>
      <c r="R133" s="63"/>
      <c r="S133" s="63"/>
      <c r="T133" s="63"/>
      <c r="U133" s="63"/>
      <c r="V133" s="66"/>
      <c r="W133" s="66"/>
      <c r="X133" s="66"/>
    </row>
    <row r="134" spans="1:24" ht="16.5" x14ac:dyDescent="0.25">
      <c r="A134" s="7"/>
      <c r="B134" s="8">
        <v>3</v>
      </c>
      <c r="C134" s="35">
        <f>'[1]מצב קיים'!C134*(1+'יולי 2025'!$Q$1)</f>
        <v>8587.8562286819306</v>
      </c>
      <c r="D134" s="35">
        <f>'[1]מצב קיים'!D134*(1+'יולי 2025'!$Q$1)</f>
        <v>2185.5679634452249</v>
      </c>
      <c r="E134" s="11">
        <f t="shared" si="8"/>
        <v>10773.424192127155</v>
      </c>
      <c r="F134" s="35">
        <f>'[1]מצב קיים'!F134*(1+'יולי 2025'!$Q$1)</f>
        <v>1545.122146401904</v>
      </c>
      <c r="G134" s="9">
        <f>'[1]גיליון סיכום'!$D$15</f>
        <v>344.41623909167424</v>
      </c>
      <c r="H134" s="13"/>
      <c r="I134" s="14"/>
      <c r="J134" s="7"/>
      <c r="K134" s="8">
        <v>3</v>
      </c>
      <c r="L134" s="35">
        <f>'[1]מצב קיים'!L134*(1+'יולי 2025'!$Q$1)</f>
        <v>7005.8671617886257</v>
      </c>
      <c r="M134" s="35">
        <f>'[1]מצב קיים'!M134*(1+'יולי 2025'!$Q$1)</f>
        <v>2136.7010857707687</v>
      </c>
      <c r="N134" s="11">
        <f t="shared" si="9"/>
        <v>9142.5682475593949</v>
      </c>
      <c r="O134" s="35">
        <f>'[1]מצב קיים'!O134*(1+'יולי 2025'!$Q$1)</f>
        <v>1316.8023141624176</v>
      </c>
      <c r="P134" s="9">
        <f>'[1]גיליון סיכום'!$D$15</f>
        <v>344.41623909167424</v>
      </c>
      <c r="Q134" s="63"/>
      <c r="R134" s="63"/>
      <c r="S134" s="63"/>
      <c r="T134" s="63"/>
      <c r="U134" s="63"/>
      <c r="V134" s="66"/>
      <c r="W134" s="66"/>
      <c r="X134" s="66"/>
    </row>
    <row r="135" spans="1:24" ht="16.5" x14ac:dyDescent="0.25">
      <c r="A135" s="7"/>
      <c r="B135" s="8">
        <v>4</v>
      </c>
      <c r="C135" s="35">
        <f>'[1]מצב קיים'!C135*(1+'יולי 2025'!$Q$1)</f>
        <v>8655.9818936225911</v>
      </c>
      <c r="D135" s="35">
        <f>'[1]מצב קיים'!D135*(1+'יולי 2025'!$Q$1)</f>
        <v>2185.5679634452249</v>
      </c>
      <c r="E135" s="11">
        <f t="shared" si="8"/>
        <v>10841.549857067816</v>
      </c>
      <c r="F135" s="35">
        <f>'[1]מצב קיים'!F135*(1+'יולי 2025'!$Q$1)</f>
        <v>1554.6597394935966</v>
      </c>
      <c r="G135" s="9">
        <f>'[1]גיליון סיכום'!$D$15</f>
        <v>344.41623909167424</v>
      </c>
      <c r="H135" s="13"/>
      <c r="I135" s="14"/>
      <c r="J135" s="7"/>
      <c r="K135" s="8">
        <v>4</v>
      </c>
      <c r="L135" s="35">
        <f>'[1]מצב קיים'!L135*(1+'יולי 2025'!$Q$1)</f>
        <v>7062.5177590531111</v>
      </c>
      <c r="M135" s="35">
        <f>'[1]מצב קיים'!M135*(1+'יולי 2025'!$Q$1)</f>
        <v>2136.7010857707687</v>
      </c>
      <c r="N135" s="11">
        <f t="shared" si="9"/>
        <v>9199.2188448238794</v>
      </c>
      <c r="O135" s="35">
        <f>'[1]מצב קיים'!O135*(1+'יולי 2025'!$Q$1)</f>
        <v>1324.7333977794456</v>
      </c>
      <c r="P135" s="9">
        <f>'[1]גיליון סיכום'!$D$15</f>
        <v>344.41623909167424</v>
      </c>
      <c r="Q135" s="63"/>
      <c r="R135" s="63"/>
      <c r="S135" s="63"/>
      <c r="T135" s="63"/>
      <c r="U135" s="63"/>
      <c r="V135" s="66"/>
      <c r="W135" s="66"/>
      <c r="X135" s="66"/>
    </row>
    <row r="136" spans="1:24" ht="16.5" x14ac:dyDescent="0.25">
      <c r="A136" s="7"/>
      <c r="B136" s="8">
        <v>5</v>
      </c>
      <c r="C136" s="35">
        <f>'[1]מצב קיים'!C136*(1+'יולי 2025'!$Q$1)</f>
        <v>8724.1075585632516</v>
      </c>
      <c r="D136" s="35">
        <f>'[1]מצב קיים'!D136*(1+'יולי 2025'!$Q$1)</f>
        <v>2185.5679634452249</v>
      </c>
      <c r="E136" s="11">
        <f t="shared" si="8"/>
        <v>10909.675522008476</v>
      </c>
      <c r="F136" s="35">
        <f>'[1]מצב קיים'!F136*(1+'יולי 2025'!$Q$1)</f>
        <v>1564.1973325852887</v>
      </c>
      <c r="G136" s="9">
        <f>'[1]גיליון סיכום'!$D$15</f>
        <v>344.41623909167424</v>
      </c>
      <c r="H136" s="65"/>
      <c r="I136" s="14"/>
      <c r="J136" s="7"/>
      <c r="K136" s="8">
        <v>5</v>
      </c>
      <c r="L136" s="35">
        <f>'[1]מצב קיים'!L136*(1+'יולי 2025'!$Q$1)</f>
        <v>7119.0475661315313</v>
      </c>
      <c r="M136" s="35">
        <f>'[1]מצב קיים'!M136*(1+'יולי 2025'!$Q$1)</f>
        <v>2136.7010857707687</v>
      </c>
      <c r="N136" s="11">
        <f t="shared" si="9"/>
        <v>9255.7486519023005</v>
      </c>
      <c r="O136" s="35">
        <f>'[1]מצב קיים'!O136*(1+'יולי 2025'!$Q$1)</f>
        <v>1332.6475707704244</v>
      </c>
      <c r="P136" s="9">
        <f>'[1]גיליון סיכום'!$D$15</f>
        <v>344.41623909167424</v>
      </c>
      <c r="Q136" s="63"/>
      <c r="R136" s="63"/>
      <c r="S136" s="63"/>
      <c r="T136" s="63"/>
      <c r="U136" s="63"/>
      <c r="V136" s="66"/>
      <c r="W136" s="66"/>
      <c r="X136" s="66"/>
    </row>
    <row r="137" spans="1:24" ht="16.5" x14ac:dyDescent="0.25">
      <c r="A137" s="7"/>
      <c r="B137" s="8">
        <v>6</v>
      </c>
      <c r="C137" s="35">
        <f>'[1]מצב קיים'!C137*(1+'יולי 2025'!$Q$1)</f>
        <v>8792.2332235039121</v>
      </c>
      <c r="D137" s="35">
        <f>'[1]מצב קיים'!D137*(1+'יולי 2025'!$Q$1)</f>
        <v>2185.5679634452249</v>
      </c>
      <c r="E137" s="11">
        <f t="shared" si="8"/>
        <v>10977.801186949137</v>
      </c>
      <c r="F137" s="35">
        <f>'[1]מצב קיים'!F137*(1+'יולי 2025'!$Q$1)</f>
        <v>1573.7349256769814</v>
      </c>
      <c r="G137" s="9">
        <f>'[1]גיליון סיכום'!$D$15</f>
        <v>344.41623909167424</v>
      </c>
      <c r="H137" s="65"/>
      <c r="I137" s="14"/>
      <c r="J137" s="7"/>
      <c r="K137" s="8">
        <v>6</v>
      </c>
      <c r="L137" s="35">
        <f>'[1]מצב קיים'!L137*(1+'יולי 2025'!$Q$1)</f>
        <v>7175.6981633960168</v>
      </c>
      <c r="M137" s="35">
        <f>'[1]מצב קיים'!M137*(1+'יולי 2025'!$Q$1)</f>
        <v>2136.7010857707687</v>
      </c>
      <c r="N137" s="11">
        <f t="shared" si="9"/>
        <v>9312.399249166785</v>
      </c>
      <c r="O137" s="35">
        <f>'[1]מצב קיים'!O137*(1+'יולי 2025'!$Q$1)</f>
        <v>1340.5786543874524</v>
      </c>
      <c r="P137" s="9">
        <f>'[1]גיליון סיכום'!$D$15</f>
        <v>344.41623909167424</v>
      </c>
      <c r="Q137" s="63"/>
      <c r="R137" s="63"/>
      <c r="S137" s="63"/>
      <c r="T137" s="63"/>
      <c r="U137" s="63"/>
      <c r="V137" s="66"/>
      <c r="W137" s="66"/>
      <c r="X137" s="66"/>
    </row>
    <row r="138" spans="1:24" ht="16.5" x14ac:dyDescent="0.25">
      <c r="A138" s="7"/>
      <c r="B138" s="8">
        <v>7</v>
      </c>
      <c r="C138" s="35">
        <f>'[1]מצב קיים'!C138*(1+'יולי 2025'!$Q$1)</f>
        <v>8860.3588884445708</v>
      </c>
      <c r="D138" s="35">
        <f>'[1]מצב קיים'!D138*(1+'יולי 2025'!$Q$1)</f>
        <v>2185.5679634452249</v>
      </c>
      <c r="E138" s="11">
        <f t="shared" si="8"/>
        <v>11045.926851889795</v>
      </c>
      <c r="F138" s="35">
        <f>'[1]מצב קיים'!F138*(1+'יולי 2025'!$Q$1)</f>
        <v>1583.2725187686735</v>
      </c>
      <c r="G138" s="9">
        <f>'[1]גיליון סיכום'!$D$15</f>
        <v>344.41623909167424</v>
      </c>
      <c r="H138" s="65"/>
      <c r="I138" s="14"/>
      <c r="J138" s="7"/>
      <c r="K138" s="8">
        <v>7</v>
      </c>
      <c r="L138" s="35">
        <f>'[1]מצב קיים'!L138*(1+'יולי 2025'!$Q$1)</f>
        <v>7232.2279704744378</v>
      </c>
      <c r="M138" s="35">
        <f>'[1]מצב קיים'!M138*(1+'יולי 2025'!$Q$1)</f>
        <v>2136.7010857707687</v>
      </c>
      <c r="N138" s="11">
        <f t="shared" si="9"/>
        <v>9368.9290562452061</v>
      </c>
      <c r="O138" s="35">
        <f>'[1]מצב קיים'!O138*(1+'יולי 2025'!$Q$1)</f>
        <v>1348.492827378431</v>
      </c>
      <c r="P138" s="9">
        <f>'[1]גיליון סיכום'!$D$15</f>
        <v>344.41623909167424</v>
      </c>
      <c r="Q138" s="63"/>
      <c r="R138" s="63"/>
      <c r="S138" s="63"/>
      <c r="T138" s="63"/>
      <c r="U138" s="63"/>
      <c r="V138" s="66"/>
      <c r="W138" s="66"/>
      <c r="X138" s="66"/>
    </row>
    <row r="139" spans="1:24" ht="16.5" x14ac:dyDescent="0.25">
      <c r="A139" s="7"/>
      <c r="B139" s="8">
        <v>8</v>
      </c>
      <c r="C139" s="35">
        <f>'[1]מצב קיים'!C139*(1+'יולי 2025'!$Q$1)</f>
        <v>8928.4845533852313</v>
      </c>
      <c r="D139" s="35">
        <f>'[1]מצב קיים'!D139*(1+'יולי 2025'!$Q$1)</f>
        <v>2185.5679634452249</v>
      </c>
      <c r="E139" s="11">
        <f t="shared" si="8"/>
        <v>11114.052516830456</v>
      </c>
      <c r="F139" s="35">
        <f>'[1]מצב קיים'!F139*(1+'יולי 2025'!$Q$1)</f>
        <v>1592.8101118603663</v>
      </c>
      <c r="G139" s="9">
        <f>'[1]גיליון סיכום'!$D$15</f>
        <v>344.41623909167424</v>
      </c>
      <c r="H139" s="65"/>
      <c r="I139" s="14"/>
      <c r="J139" s="7"/>
      <c r="K139" s="8">
        <v>8</v>
      </c>
      <c r="L139" s="35">
        <f>'[1]מצב קיים'!L139*(1+'יולי 2025'!$Q$1)</f>
        <v>7288.8785677389205</v>
      </c>
      <c r="M139" s="35">
        <f>'[1]מצב קיים'!M139*(1+'יולי 2025'!$Q$1)</f>
        <v>2136.7010857707687</v>
      </c>
      <c r="N139" s="11">
        <f t="shared" si="9"/>
        <v>9425.5796535096888</v>
      </c>
      <c r="O139" s="35">
        <f>'[1]מצב קיים'!O139*(1+'יולי 2025'!$Q$1)</f>
        <v>1356.4239109954588</v>
      </c>
      <c r="P139" s="9">
        <f>'[1]גיליון סיכום'!$D$15</f>
        <v>344.41623909167424</v>
      </c>
      <c r="Q139" s="63"/>
      <c r="R139" s="63"/>
      <c r="S139" s="63"/>
      <c r="T139" s="63"/>
      <c r="U139" s="63"/>
      <c r="V139" s="66"/>
      <c r="W139" s="66"/>
      <c r="X139" s="66"/>
    </row>
    <row r="140" spans="1:24" ht="16.5" x14ac:dyDescent="0.25">
      <c r="A140" s="7"/>
      <c r="B140" s="8">
        <v>9</v>
      </c>
      <c r="C140" s="35">
        <f>'[1]מצב קיים'!C140*(1+'יולי 2025'!$Q$1)</f>
        <v>8996.6102183258918</v>
      </c>
      <c r="D140" s="35">
        <f>'[1]מצב קיים'!D140*(1+'יולי 2025'!$Q$1)</f>
        <v>2185.5679634452249</v>
      </c>
      <c r="E140" s="11">
        <f t="shared" si="8"/>
        <v>11182.178181771116</v>
      </c>
      <c r="F140" s="35">
        <f>'[1]מצב קיים'!F140*(1+'יולי 2025'!$Q$1)</f>
        <v>1602.3477049520584</v>
      </c>
      <c r="G140" s="9">
        <f>'[1]גיליון סיכום'!$D$15</f>
        <v>344.41623909167424</v>
      </c>
      <c r="H140" s="65"/>
      <c r="I140" s="14"/>
      <c r="J140" s="7"/>
      <c r="K140" s="8">
        <v>9</v>
      </c>
      <c r="L140" s="35">
        <f>'[1]מצב קיים'!L140*(1+'יולי 2025'!$Q$1)</f>
        <v>7345.529165003406</v>
      </c>
      <c r="M140" s="35">
        <f>'[1]מצב קיים'!M140*(1+'יולי 2025'!$Q$1)</f>
        <v>2136.7010857707687</v>
      </c>
      <c r="N140" s="11">
        <f t="shared" si="9"/>
        <v>9482.2302507741751</v>
      </c>
      <c r="O140" s="35">
        <f>'[1]מצב קיים'!O140*(1+'יולי 2025'!$Q$1)</f>
        <v>1364.3549946124867</v>
      </c>
      <c r="P140" s="9">
        <f>'[1]גיליון סיכום'!$D$15</f>
        <v>344.41623909167424</v>
      </c>
      <c r="Q140" s="63"/>
      <c r="R140" s="63"/>
      <c r="S140" s="63"/>
      <c r="T140" s="63"/>
      <c r="U140" s="63"/>
      <c r="V140" s="66"/>
      <c r="W140" s="66"/>
      <c r="X140" s="66"/>
    </row>
    <row r="141" spans="1:24" ht="16.5" x14ac:dyDescent="0.25">
      <c r="A141" s="7"/>
      <c r="B141" s="8">
        <v>10</v>
      </c>
      <c r="C141" s="35">
        <f>'[1]מצב קיים'!C141*(1+'יולי 2025'!$Q$1)</f>
        <v>9064.7358832665504</v>
      </c>
      <c r="D141" s="35">
        <f>'[1]מצב קיים'!D141*(1+'יולי 2025'!$Q$1)</f>
        <v>2185.5679634452249</v>
      </c>
      <c r="E141" s="11">
        <f t="shared" si="8"/>
        <v>11250.303846711775</v>
      </c>
      <c r="F141" s="35">
        <f>'[1]מצב קיים'!F141*(1+'יולי 2025'!$Q$1)</f>
        <v>1611.8852980437507</v>
      </c>
      <c r="G141" s="9">
        <f>'[1]גיליון סיכום'!$D$15</f>
        <v>344.41623909167424</v>
      </c>
      <c r="H141" s="65"/>
      <c r="I141" s="14"/>
      <c r="J141" s="7"/>
      <c r="K141" s="8">
        <v>10</v>
      </c>
      <c r="L141" s="35">
        <f>'[1]מצב קיים'!L141*(1+'יולי 2025'!$Q$1)</f>
        <v>7402.0589720818261</v>
      </c>
      <c r="M141" s="35">
        <f>'[1]מצב קיים'!M141*(1+'יולי 2025'!$Q$1)</f>
        <v>2136.7010857707687</v>
      </c>
      <c r="N141" s="11">
        <f t="shared" si="9"/>
        <v>9538.7600578525944</v>
      </c>
      <c r="O141" s="35">
        <f>'[1]מצב קיים'!O141*(1+'יולי 2025'!$Q$1)</f>
        <v>1372.2691676034658</v>
      </c>
      <c r="P141" s="9">
        <f>'[1]גיליון סיכום'!$D$15</f>
        <v>344.41623909167424</v>
      </c>
      <c r="Q141" s="63"/>
      <c r="R141" s="63"/>
      <c r="S141" s="63"/>
      <c r="T141" s="63"/>
      <c r="U141" s="63"/>
      <c r="V141" s="66"/>
      <c r="W141" s="66"/>
      <c r="X141" s="66"/>
    </row>
    <row r="142" spans="1:24" ht="16.5" x14ac:dyDescent="0.25">
      <c r="A142" s="7"/>
      <c r="B142" s="8">
        <v>11</v>
      </c>
      <c r="C142" s="35">
        <f>'[1]מצב קיים'!C142*(1+'יולי 2025'!$Q$1)</f>
        <v>9132.8615482072128</v>
      </c>
      <c r="D142" s="35">
        <f>'[1]מצב קיים'!D142*(1+'יולי 2025'!$Q$1)</f>
        <v>2185.5679634452249</v>
      </c>
      <c r="E142" s="11">
        <f t="shared" si="8"/>
        <v>11318.429511652437</v>
      </c>
      <c r="F142" s="35">
        <f>'[1]מצב קיים'!F142*(1+'יולי 2025'!$Q$1)</f>
        <v>1621.4228911354437</v>
      </c>
      <c r="G142" s="9">
        <f>'[1]גיליון סיכום'!$D$15</f>
        <v>344.41623909167424</v>
      </c>
      <c r="H142" s="65"/>
      <c r="I142" s="14"/>
      <c r="J142" s="7"/>
      <c r="K142" s="8">
        <v>11</v>
      </c>
      <c r="L142" s="35">
        <f>'[1]מצב קיים'!L142*(1+'יולי 2025'!$Q$1)</f>
        <v>7458.7095693463116</v>
      </c>
      <c r="M142" s="35">
        <f>'[1]מצב קיים'!M142*(1+'יולי 2025'!$Q$1)</f>
        <v>2136.7010857707687</v>
      </c>
      <c r="N142" s="11">
        <f t="shared" si="9"/>
        <v>9595.4106551170808</v>
      </c>
      <c r="O142" s="35">
        <f>'[1]מצב קיים'!O142*(1+'יולי 2025'!$Q$1)</f>
        <v>1380.2002512204936</v>
      </c>
      <c r="P142" s="9">
        <f>'[1]גיליון סיכום'!$D$15</f>
        <v>344.41623909167424</v>
      </c>
      <c r="Q142" s="63"/>
      <c r="R142" s="63"/>
      <c r="S142" s="63"/>
      <c r="T142" s="63"/>
      <c r="U142" s="63"/>
      <c r="V142" s="66"/>
      <c r="W142" s="66"/>
      <c r="X142" s="66"/>
    </row>
    <row r="143" spans="1:24" ht="16.5" x14ac:dyDescent="0.25">
      <c r="A143" s="7"/>
      <c r="B143" s="8">
        <v>12</v>
      </c>
      <c r="C143" s="35">
        <f>'[1]מצב קיים'!C143*(1+'יולי 2025'!$Q$1)</f>
        <v>9200.8664229618062</v>
      </c>
      <c r="D143" s="35">
        <f>'[1]מצב קיים'!D143*(1+'יולי 2025'!$Q$1)</f>
        <v>2185.5679634452249</v>
      </c>
      <c r="E143" s="11">
        <f t="shared" si="8"/>
        <v>11386.434386407031</v>
      </c>
      <c r="F143" s="35">
        <f>'[1]מצב קיים'!F143*(1+'יולי 2025'!$Q$1)</f>
        <v>1630.9435736010867</v>
      </c>
      <c r="G143" s="9">
        <f>'[1]גיליון סיכום'!$D$15</f>
        <v>344.41623909167424</v>
      </c>
      <c r="H143" s="65"/>
      <c r="I143" s="14"/>
      <c r="J143" s="7"/>
      <c r="K143" s="8">
        <v>12</v>
      </c>
      <c r="L143" s="35">
        <f>'[1]מצב קיים'!L143*(1+'יולי 2025'!$Q$1)</f>
        <v>7515.3601666107961</v>
      </c>
      <c r="M143" s="35">
        <f>'[1]מצב קיים'!M143*(1+'יולי 2025'!$Q$1)</f>
        <v>2136.7010857707687</v>
      </c>
      <c r="N143" s="11">
        <f t="shared" si="9"/>
        <v>9652.0612523815653</v>
      </c>
      <c r="O143" s="35">
        <f>'[1]מצב קיים'!O143*(1+'יולי 2025'!$Q$1)</f>
        <v>1388.1313348375215</v>
      </c>
      <c r="P143" s="9">
        <f>'[1]גיליון סיכום'!$D$15</f>
        <v>344.41623909167424</v>
      </c>
      <c r="Q143" s="63"/>
      <c r="R143" s="63"/>
      <c r="S143" s="63"/>
      <c r="T143" s="63"/>
      <c r="U143" s="63"/>
      <c r="V143" s="66"/>
      <c r="W143" s="66"/>
      <c r="X143" s="66"/>
    </row>
    <row r="144" spans="1:24" ht="16.5" x14ac:dyDescent="0.25">
      <c r="A144" s="7"/>
      <c r="B144" s="8">
        <v>13</v>
      </c>
      <c r="C144" s="35">
        <f>'[1]מצב קיים'!C144*(1+'יולי 2025'!$Q$1)</f>
        <v>9268.9920879024667</v>
      </c>
      <c r="D144" s="35">
        <f>'[1]מצב קיים'!D144*(1+'יולי 2025'!$Q$1)</f>
        <v>2185.5679634452249</v>
      </c>
      <c r="E144" s="11">
        <f t="shared" si="8"/>
        <v>11454.560051347691</v>
      </c>
      <c r="F144" s="35">
        <f>'[1]מצב קיים'!F144*(1+'יולי 2025'!$Q$1)</f>
        <v>1640.4811666927787</v>
      </c>
      <c r="G144" s="9">
        <f>'[1]גיליון סיכום'!$D$15</f>
        <v>344.41623909167424</v>
      </c>
      <c r="H144" s="65"/>
      <c r="I144" s="14"/>
      <c r="J144" s="7"/>
      <c r="K144" s="8">
        <v>13</v>
      </c>
      <c r="L144" s="35">
        <f>'[1]מצב קיים'!L144*(1+'יולי 2025'!$Q$1)</f>
        <v>7571.8899736892154</v>
      </c>
      <c r="M144" s="35">
        <f>'[1]מצב קיים'!M144*(1+'יולי 2025'!$Q$1)</f>
        <v>2136.7010857707687</v>
      </c>
      <c r="N144" s="11">
        <f t="shared" si="9"/>
        <v>9708.5910594599845</v>
      </c>
      <c r="O144" s="35">
        <f>'[1]מצב קיים'!O144*(1+'יולי 2025'!$Q$1)</f>
        <v>1396.0455078285001</v>
      </c>
      <c r="P144" s="9">
        <f>'[1]גיליון סיכום'!$D$15</f>
        <v>344.41623909167424</v>
      </c>
      <c r="Q144" s="63"/>
      <c r="R144" s="63"/>
      <c r="S144" s="63"/>
      <c r="T144" s="63"/>
      <c r="U144" s="63"/>
      <c r="V144" s="66"/>
      <c r="W144" s="66"/>
      <c r="X144" s="66"/>
    </row>
    <row r="145" spans="1:24" ht="16.5" x14ac:dyDescent="0.25">
      <c r="A145" s="7"/>
      <c r="B145" s="8">
        <v>14</v>
      </c>
      <c r="C145" s="35">
        <f>'[1]מצב קיים'!C145*(1+'יולי 2025'!$Q$1)</f>
        <v>9337.1177528431272</v>
      </c>
      <c r="D145" s="35">
        <f>'[1]מצב קיים'!D145*(1+'יולי 2025'!$Q$1)</f>
        <v>2185.5679634452249</v>
      </c>
      <c r="E145" s="11">
        <f t="shared" si="8"/>
        <v>11522.685716288352</v>
      </c>
      <c r="F145" s="35">
        <f>'[1]מצב קיים'!F145*(1+'יולי 2025'!$Q$1)</f>
        <v>1650.0187597844715</v>
      </c>
      <c r="G145" s="9">
        <f>'[1]גיליון סיכום'!$D$15</f>
        <v>344.41623909167424</v>
      </c>
      <c r="H145" s="65"/>
      <c r="I145" s="14"/>
      <c r="J145" s="7"/>
      <c r="K145" s="8">
        <v>14</v>
      </c>
      <c r="L145" s="35">
        <f>'[1]מצב קיים'!L145*(1+'יולי 2025'!$Q$1)</f>
        <v>7628.5405709537008</v>
      </c>
      <c r="M145" s="35">
        <f>'[1]מצב קיים'!M145*(1+'יולי 2025'!$Q$1)</f>
        <v>2136.7010857707687</v>
      </c>
      <c r="N145" s="11">
        <f t="shared" si="9"/>
        <v>9765.2416567244691</v>
      </c>
      <c r="O145" s="35">
        <f>'[1]מצב קיים'!O145*(1+'יולי 2025'!$Q$1)</f>
        <v>1403.9765914455279</v>
      </c>
      <c r="P145" s="9">
        <f>'[1]גיליון סיכום'!$D$15</f>
        <v>344.41623909167424</v>
      </c>
      <c r="Q145" s="63"/>
      <c r="R145" s="63"/>
      <c r="S145" s="63"/>
      <c r="T145" s="63"/>
      <c r="U145" s="63"/>
      <c r="V145" s="66"/>
      <c r="W145" s="66"/>
      <c r="X145" s="66"/>
    </row>
    <row r="146" spans="1:24" ht="16.5" x14ac:dyDescent="0.25">
      <c r="A146" s="7"/>
      <c r="B146" s="8">
        <v>15</v>
      </c>
      <c r="C146" s="35">
        <f>'[1]מצב קיים'!C146*(1+'יולי 2025'!$Q$1)</f>
        <v>9405.2434177837877</v>
      </c>
      <c r="D146" s="35">
        <f>'[1]מצב קיים'!D146*(1+'יולי 2025'!$Q$1)</f>
        <v>2185.5679634452249</v>
      </c>
      <c r="E146" s="11">
        <f t="shared" si="8"/>
        <v>11590.811381229012</v>
      </c>
      <c r="F146" s="35">
        <f>'[1]מצב קיים'!F146*(1+'יולי 2025'!$Q$1)</f>
        <v>1659.5563528761641</v>
      </c>
      <c r="G146" s="9">
        <f>'[1]גיליון סיכום'!$D$15</f>
        <v>344.41623909167424</v>
      </c>
      <c r="H146" s="65"/>
      <c r="I146" s="14"/>
      <c r="J146" s="7"/>
      <c r="K146" s="8">
        <v>15</v>
      </c>
      <c r="L146" s="35">
        <f>'[1]מצב קיים'!L146*(1+'יולי 2025'!$Q$1)</f>
        <v>7685.070378032121</v>
      </c>
      <c r="M146" s="35">
        <f>'[1]מצב קיים'!M146*(1+'יולי 2025'!$Q$1)</f>
        <v>2136.7010857707687</v>
      </c>
      <c r="N146" s="11">
        <f t="shared" si="9"/>
        <v>9821.7714638028901</v>
      </c>
      <c r="O146" s="35">
        <f>'[1]מצב קיים'!O146*(1+'יולי 2025'!$Q$1)</f>
        <v>1411.890764436507</v>
      </c>
      <c r="P146" s="9">
        <f>'[1]גיליון סיכום'!$D$15</f>
        <v>344.41623909167424</v>
      </c>
      <c r="Q146" s="63"/>
      <c r="R146" s="63"/>
      <c r="S146" s="63"/>
      <c r="T146" s="63"/>
      <c r="U146" s="63"/>
      <c r="V146" s="66"/>
      <c r="W146" s="66"/>
      <c r="X146" s="66"/>
    </row>
    <row r="147" spans="1:24" ht="16.5" x14ac:dyDescent="0.25">
      <c r="A147" s="7"/>
      <c r="B147" s="8">
        <v>16</v>
      </c>
      <c r="C147" s="35">
        <f>'[1]מצב קיים'!C147*(1+'יולי 2025'!$Q$1)</f>
        <v>9473.3690827244463</v>
      </c>
      <c r="D147" s="35">
        <f>'[1]מצב קיים'!D147*(1+'יולי 2025'!$Q$1)</f>
        <v>2185.5679634452249</v>
      </c>
      <c r="E147" s="11">
        <f t="shared" si="8"/>
        <v>11658.937046169671</v>
      </c>
      <c r="F147" s="35">
        <f>'[1]מצב קיים'!F147*(1+'יולי 2025'!$Q$1)</f>
        <v>1669.0939459678561</v>
      </c>
      <c r="G147" s="9">
        <f>'[1]גיליון סיכום'!$D$15</f>
        <v>344.41623909167424</v>
      </c>
      <c r="H147" s="65"/>
      <c r="I147" s="14"/>
      <c r="J147" s="7"/>
      <c r="K147" s="7"/>
      <c r="L147" s="7"/>
      <c r="M147" s="7"/>
      <c r="N147" s="7"/>
      <c r="O147" s="7"/>
      <c r="P147" s="7"/>
      <c r="Q147" s="63"/>
      <c r="R147" s="63"/>
      <c r="S147" s="63"/>
      <c r="T147" s="63"/>
      <c r="U147" s="63"/>
      <c r="V147" s="66"/>
      <c r="W147" s="66"/>
      <c r="X147" s="66"/>
    </row>
    <row r="148" spans="1:24" ht="16.5" x14ac:dyDescent="0.25">
      <c r="A148" s="7"/>
      <c r="B148" s="8">
        <v>17</v>
      </c>
      <c r="C148" s="35">
        <f>'[1]מצב קיים'!C148*(1+'יולי 2025'!$Q$1)</f>
        <v>9541.4947476651068</v>
      </c>
      <c r="D148" s="35">
        <f>'[1]מצב קיים'!D148*(1+'יולי 2025'!$Q$1)</f>
        <v>2185.5679634452249</v>
      </c>
      <c r="E148" s="11">
        <f t="shared" si="8"/>
        <v>11727.062711110331</v>
      </c>
      <c r="F148" s="35">
        <f>'[1]מצב קיים'!F148*(1+'יולי 2025'!$Q$1)</f>
        <v>1678.6315390595485</v>
      </c>
      <c r="G148" s="9">
        <f>'[1]גיליון סיכום'!$D$15</f>
        <v>344.41623909167424</v>
      </c>
      <c r="H148" s="65"/>
      <c r="I148" s="14"/>
      <c r="J148" s="7"/>
      <c r="K148" s="7"/>
      <c r="L148" s="7"/>
      <c r="M148" s="7"/>
      <c r="N148" s="7"/>
      <c r="O148" s="7"/>
      <c r="P148" s="7"/>
      <c r="Q148" s="63"/>
      <c r="R148" s="63"/>
      <c r="S148" s="63"/>
      <c r="T148" s="63"/>
      <c r="U148" s="63"/>
      <c r="V148" s="66"/>
      <c r="W148" s="66"/>
      <c r="X148" s="66"/>
    </row>
    <row r="149" spans="1:24" ht="16.5" x14ac:dyDescent="0.25">
      <c r="A149" s="7"/>
      <c r="B149" s="8">
        <v>18</v>
      </c>
      <c r="C149" s="35">
        <f>'[1]מצב קיים'!C149*(1+'יולי 2025'!$Q$1)</f>
        <v>9609.6204126057655</v>
      </c>
      <c r="D149" s="35">
        <f>'[1]מצב קיים'!D149*(1+'יולי 2025'!$Q$1)</f>
        <v>2185.5679634452249</v>
      </c>
      <c r="E149" s="11">
        <f t="shared" si="8"/>
        <v>11795.18837605099</v>
      </c>
      <c r="F149" s="35">
        <f>'[1]מצב קיים'!F149*(1+'יולי 2025'!$Q$1)</f>
        <v>1688.169132151241</v>
      </c>
      <c r="G149" s="9">
        <f>'[1]גיליון סיכום'!$D$15</f>
        <v>344.41623909167424</v>
      </c>
      <c r="H149" s="65"/>
      <c r="I149" s="14"/>
      <c r="J149" s="7"/>
      <c r="K149" s="7"/>
      <c r="L149" s="7"/>
      <c r="M149" s="7"/>
      <c r="N149" s="7"/>
      <c r="O149" s="7"/>
      <c r="P149" s="7"/>
      <c r="Q149" s="63"/>
      <c r="R149" s="63"/>
      <c r="S149" s="63"/>
      <c r="T149" s="63"/>
      <c r="U149" s="63"/>
      <c r="V149" s="66"/>
      <c r="W149" s="66"/>
      <c r="X149" s="66"/>
    </row>
    <row r="150" spans="1:24" ht="16.5" x14ac:dyDescent="0.25">
      <c r="A150" s="7"/>
      <c r="B150" s="8">
        <v>19</v>
      </c>
      <c r="C150" s="35">
        <f>'[1]מצב קיים'!C150*(1+'יולי 2025'!$Q$1)</f>
        <v>9677.746077546426</v>
      </c>
      <c r="D150" s="35">
        <f>'[1]מצב קיים'!D150*(1+'יולי 2025'!$Q$1)</f>
        <v>2185.5679634452249</v>
      </c>
      <c r="E150" s="11">
        <f t="shared" si="8"/>
        <v>11863.31404099165</v>
      </c>
      <c r="F150" s="35">
        <f>'[1]מצב קיים'!F150*(1+'יולי 2025'!$Q$1)</f>
        <v>1697.7067252429333</v>
      </c>
      <c r="G150" s="9">
        <f>'[1]גיליון סיכום'!$D$15</f>
        <v>344.41623909167424</v>
      </c>
      <c r="H150" s="65"/>
      <c r="I150" s="14"/>
      <c r="J150" s="7"/>
      <c r="K150" s="7"/>
      <c r="L150" s="7"/>
      <c r="M150" s="7"/>
      <c r="N150" s="7"/>
      <c r="O150" s="7"/>
      <c r="P150" s="7"/>
      <c r="Q150" s="63"/>
      <c r="R150" s="63"/>
      <c r="S150" s="63"/>
      <c r="T150" s="63"/>
      <c r="U150" s="63"/>
      <c r="V150" s="66"/>
      <c r="W150" s="66"/>
      <c r="X150" s="66"/>
    </row>
    <row r="151" spans="1:24" ht="16.5" x14ac:dyDescent="0.25">
      <c r="A151" s="7"/>
      <c r="B151" s="8">
        <v>20</v>
      </c>
      <c r="C151" s="35">
        <f>'[1]מצב קיים'!C151*(1+'יולי 2025'!$Q$1)</f>
        <v>9745.8717424870865</v>
      </c>
      <c r="D151" s="35">
        <f>'[1]מצב קיים'!D151*(1+'יולי 2025'!$Q$1)</f>
        <v>2185.5679634452249</v>
      </c>
      <c r="E151" s="11">
        <f t="shared" si="8"/>
        <v>11931.439705932311</v>
      </c>
      <c r="F151" s="35">
        <f>'[1]מצב קיים'!F151*(1+'יולי 2025'!$Q$1)</f>
        <v>1707.2443183346259</v>
      </c>
      <c r="G151" s="9">
        <f>'[1]גיליון סיכום'!$D$15</f>
        <v>344.41623909167424</v>
      </c>
      <c r="H151" s="65"/>
      <c r="I151" s="14"/>
      <c r="J151" s="7"/>
      <c r="K151" s="7"/>
      <c r="L151" s="7"/>
      <c r="M151" s="7"/>
      <c r="N151" s="7"/>
      <c r="O151" s="7"/>
      <c r="P151" s="7"/>
      <c r="Q151" s="63"/>
      <c r="R151" s="63"/>
      <c r="S151" s="63"/>
      <c r="T151" s="63"/>
      <c r="U151" s="63"/>
      <c r="V151" s="66"/>
      <c r="W151" s="66"/>
      <c r="X151" s="66"/>
    </row>
    <row r="152" spans="1:24" ht="16.5" x14ac:dyDescent="0.25">
      <c r="A152" s="7"/>
      <c r="B152" s="8">
        <v>21</v>
      </c>
      <c r="C152" s="35">
        <f>'[1]מצב קיים'!C152*(1+'יולי 2025'!$Q$1)</f>
        <v>9813.8766172416817</v>
      </c>
      <c r="D152" s="35">
        <f>'[1]מצב קיים'!D152*(1+'יולי 2025'!$Q$1)</f>
        <v>2185.5679634452249</v>
      </c>
      <c r="E152" s="11">
        <f t="shared" si="8"/>
        <v>11999.444580686906</v>
      </c>
      <c r="F152" s="35">
        <f>'[1]מצב קיים'!F152*(1+'יולי 2025'!$Q$1)</f>
        <v>1716.7650008002693</v>
      </c>
      <c r="G152" s="9">
        <f>'[1]גיליון סיכום'!$D$15</f>
        <v>344.41623909167424</v>
      </c>
      <c r="H152" s="65"/>
      <c r="I152" s="14"/>
      <c r="J152" s="7"/>
      <c r="K152" s="14"/>
      <c r="L152" s="14"/>
      <c r="M152" s="14"/>
      <c r="N152" s="14"/>
      <c r="O152" s="14"/>
      <c r="P152" s="13"/>
      <c r="Q152" s="63"/>
      <c r="R152" s="63"/>
      <c r="S152" s="63"/>
      <c r="T152" s="63"/>
      <c r="U152" s="63"/>
    </row>
    <row r="153" spans="1:24" ht="16.5" x14ac:dyDescent="0.25">
      <c r="A153" s="7"/>
      <c r="B153" s="8">
        <v>22</v>
      </c>
      <c r="C153" s="35">
        <f>'[1]מצב קיים'!C153*(1+'יולי 2025'!$Q$1)</f>
        <v>9882.0022821823422</v>
      </c>
      <c r="D153" s="35">
        <f>'[1]מצב קיים'!D153*(1+'יולי 2025'!$Q$1)</f>
        <v>2185.5679634452249</v>
      </c>
      <c r="E153" s="11">
        <f t="shared" si="8"/>
        <v>12067.570245627567</v>
      </c>
      <c r="F153" s="35">
        <f>'[1]מצב קיים'!F153*(1+'יולי 2025'!$Q$1)</f>
        <v>1726.3025938919614</v>
      </c>
      <c r="G153" s="9">
        <f>'[1]גיליון סיכום'!$D$15</f>
        <v>344.41623909167424</v>
      </c>
      <c r="H153" s="65"/>
      <c r="I153" s="14"/>
      <c r="J153" s="7"/>
      <c r="K153" s="14"/>
      <c r="L153" s="14"/>
      <c r="M153" s="14"/>
      <c r="N153" s="14"/>
      <c r="O153" s="14"/>
      <c r="P153" s="13"/>
      <c r="Q153" s="63"/>
      <c r="R153" s="63"/>
      <c r="S153" s="63"/>
      <c r="T153" s="63"/>
      <c r="U153" s="63"/>
    </row>
    <row r="154" spans="1:24" ht="16.5" x14ac:dyDescent="0.25">
      <c r="A154" s="7"/>
      <c r="B154" s="8">
        <v>23</v>
      </c>
      <c r="C154" s="35">
        <f>'[1]מצב קיים'!C154*(1+'יולי 2025'!$Q$1)</f>
        <v>9950.1279471230009</v>
      </c>
      <c r="D154" s="35">
        <f>'[1]מצב קיים'!D154*(1+'יולי 2025'!$Q$1)</f>
        <v>2185.5679634452249</v>
      </c>
      <c r="E154" s="11">
        <f t="shared" si="8"/>
        <v>12135.695910568225</v>
      </c>
      <c r="F154" s="35">
        <f>'[1]מצב קיים'!F154*(1+'יולי 2025'!$Q$1)</f>
        <v>1735.8401869836541</v>
      </c>
      <c r="G154" s="9">
        <f>'[1]גיליון סיכום'!$D$15</f>
        <v>344.41623909167424</v>
      </c>
      <c r="H154" s="65"/>
      <c r="I154" s="14"/>
      <c r="J154" s="7"/>
      <c r="K154" s="14"/>
      <c r="L154" s="14"/>
      <c r="M154" s="14"/>
      <c r="N154" s="14"/>
      <c r="O154" s="14"/>
      <c r="P154" s="13"/>
      <c r="Q154" s="63"/>
      <c r="R154" s="63"/>
      <c r="S154" s="63"/>
      <c r="T154" s="63"/>
      <c r="U154" s="63"/>
    </row>
    <row r="155" spans="1:24" ht="16.5" x14ac:dyDescent="0.25">
      <c r="A155" s="7"/>
      <c r="B155" s="8">
        <v>24</v>
      </c>
      <c r="C155" s="35">
        <f>'[1]מצב קיים'!C155*(1+'יולי 2025'!$Q$1)</f>
        <v>10018.253612063663</v>
      </c>
      <c r="D155" s="35">
        <f>'[1]מצב קיים'!D155*(1+'יולי 2025'!$Q$1)</f>
        <v>2185.5679634452249</v>
      </c>
      <c r="E155" s="11">
        <f t="shared" si="8"/>
        <v>12203.821575508888</v>
      </c>
      <c r="F155" s="35">
        <f>'[1]מצב קיים'!F155*(1+'יולי 2025'!$Q$1)</f>
        <v>1745.3777800753467</v>
      </c>
      <c r="G155" s="9">
        <f>'[1]גיליון סיכום'!$D$15</f>
        <v>344.41623909167424</v>
      </c>
      <c r="H155" s="65"/>
      <c r="I155" s="14"/>
      <c r="J155" s="7"/>
      <c r="K155" s="14"/>
      <c r="L155" s="14"/>
      <c r="M155" s="14"/>
      <c r="N155" s="14"/>
      <c r="O155" s="14"/>
      <c r="P155" s="13"/>
      <c r="Q155" s="63"/>
      <c r="R155" s="63"/>
      <c r="S155" s="63"/>
      <c r="T155" s="63"/>
      <c r="U155" s="63"/>
    </row>
    <row r="156" spans="1:24" ht="16.5" x14ac:dyDescent="0.25">
      <c r="A156" s="7"/>
      <c r="B156" s="8">
        <v>25</v>
      </c>
      <c r="C156" s="35">
        <f>'[1]מצב קיים'!C156*(1+'יולי 2025'!$Q$1)</f>
        <v>10086.379277004324</v>
      </c>
      <c r="D156" s="35">
        <f>'[1]מצב קיים'!D156*(1+'יולי 2025'!$Q$1)</f>
        <v>2185.5679634452249</v>
      </c>
      <c r="E156" s="11">
        <f t="shared" si="8"/>
        <v>12271.947240449548</v>
      </c>
      <c r="F156" s="35">
        <f>'[1]מצב קיים'!F156*(1+'יולי 2025'!$Q$1)</f>
        <v>1754.915373167039</v>
      </c>
      <c r="G156" s="9">
        <f>'[1]גיליון סיכום'!$D$15</f>
        <v>344.41623909167424</v>
      </c>
      <c r="H156" s="65"/>
      <c r="I156" s="14"/>
      <c r="J156" s="7"/>
      <c r="K156" s="14"/>
      <c r="L156" s="14"/>
      <c r="M156" s="14"/>
      <c r="N156" s="14"/>
      <c r="O156" s="14"/>
      <c r="P156" s="13"/>
      <c r="Q156" s="63"/>
      <c r="R156" s="63"/>
      <c r="S156" s="63"/>
      <c r="T156" s="63"/>
      <c r="U156" s="63"/>
    </row>
    <row r="157" spans="1:24" ht="16.5" x14ac:dyDescent="0.25">
      <c r="A157" s="39"/>
      <c r="B157" s="8">
        <v>26</v>
      </c>
      <c r="C157" s="35">
        <f>'[1]מצב קיים'!C157*(1+'יולי 2025'!$Q$1)</f>
        <v>10154.504941944981</v>
      </c>
      <c r="D157" s="35">
        <f>'[1]מצב קיים'!D157*(1+'יולי 2025'!$Q$1)</f>
        <v>2185.5679634452249</v>
      </c>
      <c r="E157" s="11">
        <f t="shared" si="8"/>
        <v>12340.072905390205</v>
      </c>
      <c r="F157" s="35">
        <f>'[1]מצב קיים'!F157*(1+'יולי 2025'!$Q$1)</f>
        <v>1764.4529662587311</v>
      </c>
      <c r="G157" s="9">
        <f>'[1]גיליון סיכום'!$D$15</f>
        <v>344.41623909167424</v>
      </c>
      <c r="H157" s="65"/>
      <c r="I157" s="14"/>
      <c r="J157" s="14"/>
      <c r="K157" s="14"/>
      <c r="L157" s="14"/>
      <c r="M157" s="14"/>
      <c r="N157" s="14"/>
      <c r="O157" s="14"/>
      <c r="P157" s="40"/>
      <c r="Q157" s="63"/>
      <c r="R157" s="63"/>
      <c r="S157" s="63"/>
      <c r="T157" s="63"/>
      <c r="U157" s="63"/>
    </row>
    <row r="158" spans="1:24" ht="16.5" x14ac:dyDescent="0.25">
      <c r="A158" s="7"/>
      <c r="B158" s="8">
        <v>27</v>
      </c>
      <c r="C158" s="35">
        <f>'[1]מצב קיים'!C158*(1+'יולי 2025'!$Q$1)</f>
        <v>10222.630606885639</v>
      </c>
      <c r="D158" s="35">
        <f>'[1]מצב קיים'!D158*(1+'יולי 2025'!$Q$1)</f>
        <v>2185.5679634452249</v>
      </c>
      <c r="E158" s="11">
        <f t="shared" si="8"/>
        <v>12408.198570330864</v>
      </c>
      <c r="F158" s="35">
        <f>'[1]מצב קיים'!F158*(1+'יולי 2025'!$Q$1)</f>
        <v>1773.9905593504232</v>
      </c>
      <c r="G158" s="9">
        <f>'[1]גיליון סיכום'!$D$15</f>
        <v>344.41623909167424</v>
      </c>
      <c r="H158" s="65"/>
      <c r="I158" s="14"/>
      <c r="J158" s="14"/>
      <c r="K158" s="14"/>
      <c r="L158" s="14"/>
      <c r="M158" s="14"/>
      <c r="N158" s="14"/>
      <c r="O158" s="14"/>
      <c r="P158" s="14"/>
      <c r="Q158" s="63"/>
      <c r="R158" s="63"/>
      <c r="S158" s="63"/>
      <c r="T158" s="63"/>
      <c r="U158" s="63"/>
    </row>
    <row r="159" spans="1:24" ht="16.5" x14ac:dyDescent="0.25">
      <c r="A159" s="7"/>
      <c r="B159" s="8">
        <v>28</v>
      </c>
      <c r="C159" s="35">
        <f>'[1]מצב קיים'!C159*(1+'יולי 2025'!$Q$1)</f>
        <v>10290.756271826298</v>
      </c>
      <c r="D159" s="35">
        <f>'[1]מצב קיים'!D159*(1+'יולי 2025'!$Q$1)</f>
        <v>2185.5679634452249</v>
      </c>
      <c r="E159" s="11">
        <f t="shared" si="8"/>
        <v>12476.324235271522</v>
      </c>
      <c r="F159" s="35">
        <f>'[1]מצב קיים'!F159*(1+'יולי 2025'!$Q$1)</f>
        <v>1783.5281524421155</v>
      </c>
      <c r="G159" s="9">
        <f>'[1]גיליון סיכום'!$D$15</f>
        <v>344.41623909167424</v>
      </c>
      <c r="H159" s="65"/>
      <c r="I159" s="14"/>
      <c r="J159" s="14"/>
      <c r="K159" s="14"/>
      <c r="L159" s="14"/>
      <c r="M159" s="14"/>
      <c r="N159" s="14"/>
      <c r="O159" s="14"/>
      <c r="P159" s="14"/>
      <c r="Q159" s="63"/>
      <c r="R159" s="63"/>
      <c r="S159" s="63"/>
      <c r="T159" s="63"/>
      <c r="U159" s="63"/>
    </row>
    <row r="160" spans="1:24" ht="16.5" x14ac:dyDescent="0.25">
      <c r="A160" s="7"/>
      <c r="B160" s="8">
        <v>29</v>
      </c>
      <c r="C160" s="35">
        <f>'[1]מצב קיים'!C160*(1+'יולי 2025'!$Q$1)</f>
        <v>10358.881936766955</v>
      </c>
      <c r="D160" s="35">
        <f>'[1]מצב קיים'!D160*(1+'יולי 2025'!$Q$1)</f>
        <v>2185.5679634452249</v>
      </c>
      <c r="E160" s="11">
        <f t="shared" si="8"/>
        <v>12544.449900212179</v>
      </c>
      <c r="F160" s="35">
        <f>'[1]מצב קיים'!F160*(1+'יולי 2025'!$Q$1)</f>
        <v>1793.0657455338076</v>
      </c>
      <c r="G160" s="9">
        <f>'[1]גיליון סיכום'!$D$15</f>
        <v>344.41623909167424</v>
      </c>
      <c r="H160" s="65"/>
      <c r="I160" s="14"/>
      <c r="J160" s="14"/>
      <c r="K160" s="14"/>
      <c r="L160" s="14"/>
      <c r="M160" s="14"/>
      <c r="N160" s="14"/>
      <c r="O160" s="14"/>
      <c r="P160" s="14"/>
      <c r="Q160" s="63"/>
      <c r="R160" s="63"/>
      <c r="S160" s="63"/>
      <c r="T160" s="63"/>
      <c r="U160" s="63"/>
    </row>
    <row r="161" spans="1:21" ht="16.5" x14ac:dyDescent="0.25">
      <c r="A161" s="42"/>
      <c r="B161" s="8">
        <v>30</v>
      </c>
      <c r="C161" s="35">
        <f>'[1]מצב קיים'!C161*(1+'יולי 2025'!$Q$1)</f>
        <v>10426.886811521552</v>
      </c>
      <c r="D161" s="35">
        <f>'[1]מצב קיים'!D161*(1+'יולי 2025'!$Q$1)</f>
        <v>2185.5679634452249</v>
      </c>
      <c r="E161" s="11">
        <f t="shared" si="8"/>
        <v>12612.454774966776</v>
      </c>
      <c r="F161" s="35">
        <f>'[1]מצב קיים'!F161*(1+'יולי 2025'!$Q$1)</f>
        <v>1802.586427999451</v>
      </c>
      <c r="G161" s="9">
        <f>'[1]גיליון סיכום'!$D$15</f>
        <v>344.41623909167424</v>
      </c>
      <c r="H161" s="65"/>
      <c r="I161" s="14"/>
      <c r="J161" s="14"/>
      <c r="K161" s="14"/>
      <c r="L161" s="14"/>
      <c r="M161" s="14"/>
      <c r="N161" s="14"/>
      <c r="O161" s="14"/>
      <c r="P161" s="14"/>
      <c r="Q161" s="63"/>
      <c r="R161" s="63"/>
      <c r="S161" s="63"/>
      <c r="T161" s="63"/>
      <c r="U161" s="63"/>
    </row>
    <row r="162" spans="1:21" x14ac:dyDescent="0.25">
      <c r="A162" s="61"/>
      <c r="B162" s="65"/>
      <c r="C162" s="65"/>
      <c r="D162" s="65"/>
      <c r="E162" s="65"/>
      <c r="F162" s="65"/>
      <c r="G162" s="65"/>
      <c r="H162" s="65"/>
      <c r="I162" s="14"/>
      <c r="J162" s="14"/>
      <c r="K162" s="14"/>
      <c r="L162" s="14"/>
      <c r="M162" s="14"/>
      <c r="N162" s="14"/>
      <c r="O162" s="14"/>
      <c r="P162" s="14"/>
    </row>
    <row r="163" spans="1:21" x14ac:dyDescent="0.25">
      <c r="A163" s="61"/>
      <c r="B163" s="65"/>
      <c r="C163" s="65"/>
      <c r="D163" s="65"/>
      <c r="E163" s="65"/>
      <c r="F163" s="65"/>
      <c r="G163" s="65"/>
      <c r="H163" s="65"/>
      <c r="I163" s="14"/>
      <c r="J163" s="14"/>
      <c r="K163" s="14"/>
      <c r="L163" s="14"/>
      <c r="M163" s="14"/>
      <c r="N163" s="14"/>
      <c r="O163" s="14"/>
      <c r="P163" s="14"/>
    </row>
    <row r="164" spans="1:21" x14ac:dyDescent="0.25">
      <c r="A164" s="61"/>
      <c r="B164" s="65"/>
      <c r="C164" s="65"/>
      <c r="D164" s="65"/>
      <c r="E164" s="65"/>
      <c r="F164" s="65"/>
      <c r="G164" s="65"/>
      <c r="H164" s="65"/>
      <c r="I164" s="14"/>
      <c r="J164" s="14"/>
      <c r="K164" s="14"/>
      <c r="L164" s="14"/>
      <c r="M164" s="14"/>
      <c r="N164" s="14"/>
      <c r="O164" s="14"/>
      <c r="P164" s="14"/>
    </row>
    <row r="165" spans="1:21" x14ac:dyDescent="0.25">
      <c r="A165" s="61"/>
      <c r="B165" s="65"/>
      <c r="C165" s="65"/>
      <c r="D165" s="65"/>
      <c r="E165" s="65"/>
      <c r="F165" s="65"/>
      <c r="G165" s="65"/>
      <c r="H165" s="65"/>
      <c r="I165" s="14"/>
      <c r="J165" s="14"/>
      <c r="K165" s="14"/>
      <c r="L165" s="14"/>
      <c r="M165" s="14"/>
      <c r="N165" s="14"/>
      <c r="O165" s="14"/>
      <c r="P165" s="14"/>
    </row>
    <row r="166" spans="1:21" ht="26.25" x14ac:dyDescent="0.4">
      <c r="A166" s="1"/>
      <c r="B166" s="2" t="s">
        <v>26</v>
      </c>
      <c r="C166" s="25"/>
      <c r="D166" s="26"/>
      <c r="E166" s="25"/>
      <c r="F166" s="4" t="str">
        <f>$F$5</f>
        <v>מעודכן ליולי 2025</v>
      </c>
      <c r="G166" s="4"/>
      <c r="H166" s="25"/>
      <c r="I166" s="1"/>
      <c r="J166" s="6"/>
      <c r="K166" s="2" t="s">
        <v>27</v>
      </c>
      <c r="L166" s="43"/>
      <c r="M166" s="43"/>
      <c r="N166" s="43"/>
      <c r="O166" s="4" t="str">
        <f>$F$5</f>
        <v>מעודכן ליולי 2025</v>
      </c>
      <c r="P166" s="40"/>
    </row>
    <row r="167" spans="1:21" ht="49.5" x14ac:dyDescent="0.25">
      <c r="A167" s="1"/>
      <c r="B167" s="29" t="s">
        <v>5</v>
      </c>
      <c r="C167" s="29" t="s">
        <v>6</v>
      </c>
      <c r="D167" s="29" t="s">
        <v>7</v>
      </c>
      <c r="E167" s="47" t="s">
        <v>8</v>
      </c>
      <c r="F167" s="29" t="s">
        <v>9</v>
      </c>
      <c r="G167" s="29" t="s">
        <v>119</v>
      </c>
      <c r="H167" s="30"/>
      <c r="I167" s="1"/>
      <c r="J167" s="6"/>
      <c r="K167" s="29" t="s">
        <v>28</v>
      </c>
      <c r="L167" s="116" t="s">
        <v>29</v>
      </c>
      <c r="M167" s="117"/>
      <c r="N167" s="118"/>
      <c r="O167" s="44" t="s">
        <v>30</v>
      </c>
      <c r="P167" s="13"/>
    </row>
    <row r="168" spans="1:21" ht="16.5" x14ac:dyDescent="0.25">
      <c r="A168" s="1"/>
      <c r="B168" s="31">
        <v>0</v>
      </c>
      <c r="C168" s="32">
        <f>'[1]מצב קיים'!C166*(1+'יולי 2025'!$Q$1)</f>
        <v>4464.2209445567996</v>
      </c>
      <c r="D168" s="32">
        <f>'[1]מצב קיים'!D166*(1+'יולי 2025'!$Q$1)</f>
        <v>1232.5068215514402</v>
      </c>
      <c r="E168" s="9">
        <f t="shared" ref="E168:E183" si="10">SUM(C168:D168)</f>
        <v>5696.7277661082398</v>
      </c>
      <c r="F168" s="32">
        <f>'[1]מצב קיים'!F166*(1+'יולי 2025'!$Q$1)</f>
        <v>837.79741476055756</v>
      </c>
      <c r="G168" s="9">
        <f>'[1]גיליון סיכום'!$D$15</f>
        <v>344.41623909167424</v>
      </c>
      <c r="H168" s="34"/>
      <c r="I168" s="1"/>
      <c r="J168" s="6"/>
      <c r="K168" s="45">
        <v>1</v>
      </c>
      <c r="L168" s="110"/>
      <c r="M168" s="111"/>
      <c r="N168" s="112"/>
      <c r="O168" s="11">
        <f>'[1]מצב קיים'!O166*(1+'יולי 2025'!$R$1)</f>
        <v>252.45043126709834</v>
      </c>
      <c r="P168" s="13"/>
    </row>
    <row r="169" spans="1:21" ht="16.5" x14ac:dyDescent="0.25">
      <c r="A169" s="1"/>
      <c r="B169" s="31">
        <v>1</v>
      </c>
      <c r="C169" s="35">
        <f>'[1]מצב קיים'!C167*(1+'יולי 2025'!$Q$1)</f>
        <v>4496.8644923408665</v>
      </c>
      <c r="D169" s="35">
        <f>'[1]מצב קיים'!D167*(1+'יולי 2025'!$Q$1)</f>
        <v>1232.5068215514402</v>
      </c>
      <c r="E169" s="11">
        <f t="shared" si="10"/>
        <v>5729.3713138923067</v>
      </c>
      <c r="F169" s="35">
        <f>'[1]מצב קיים'!F167*(1+'יולי 2025'!$Q$1)</f>
        <v>842.3675114503269</v>
      </c>
      <c r="G169" s="9">
        <f>'[1]גיליון סיכום'!$D$15</f>
        <v>344.41623909167424</v>
      </c>
      <c r="H169" s="24"/>
      <c r="I169" s="1"/>
      <c r="J169" s="6"/>
      <c r="K169" s="46" t="s">
        <v>31</v>
      </c>
      <c r="L169" s="110" t="s">
        <v>32</v>
      </c>
      <c r="M169" s="111"/>
      <c r="N169" s="112"/>
      <c r="O169" s="11">
        <f>'[1]מצב קיים'!O167*(1+'יולי 2025'!$R$1)</f>
        <v>385.25768784787533</v>
      </c>
      <c r="P169" s="13"/>
      <c r="Q169" s="63"/>
      <c r="R169" s="63"/>
      <c r="S169" s="63"/>
      <c r="T169" s="63"/>
    </row>
    <row r="170" spans="1:21" ht="16.5" x14ac:dyDescent="0.25">
      <c r="A170" s="1"/>
      <c r="B170" s="31">
        <v>2</v>
      </c>
      <c r="C170" s="35">
        <f>'[1]מצב קיים'!C168*(1+'יולי 2025'!$Q$1)</f>
        <v>4529.5080401249334</v>
      </c>
      <c r="D170" s="35">
        <f>'[1]מצב קיים'!D168*(1+'יולי 2025'!$Q$1)</f>
        <v>1232.5068215514402</v>
      </c>
      <c r="E170" s="11">
        <f t="shared" si="10"/>
        <v>5762.0148616763736</v>
      </c>
      <c r="F170" s="35">
        <f>'[1]מצב קיים'!F168*(1+'יולי 2025'!$Q$1)</f>
        <v>846.93760814009602</v>
      </c>
      <c r="G170" s="9">
        <f>'[1]גיליון סיכום'!$D$15</f>
        <v>344.41623909167424</v>
      </c>
      <c r="H170" s="24"/>
      <c r="I170" s="1"/>
      <c r="J170" s="6"/>
      <c r="K170" s="46" t="s">
        <v>33</v>
      </c>
      <c r="L170" s="110" t="s">
        <v>34</v>
      </c>
      <c r="M170" s="111"/>
      <c r="N170" s="112"/>
      <c r="O170" s="11">
        <f>'[1]מצב קיים'!O168*(1+'יולי 2025'!$R$1)</f>
        <v>498.40213856098416</v>
      </c>
      <c r="P170" s="13"/>
      <c r="Q170" s="63"/>
      <c r="R170" s="63"/>
      <c r="S170" s="63"/>
      <c r="T170" s="63"/>
    </row>
    <row r="171" spans="1:21" ht="16.5" x14ac:dyDescent="0.25">
      <c r="A171" s="1"/>
      <c r="B171" s="31">
        <v>3</v>
      </c>
      <c r="C171" s="35">
        <f>'[1]מצב קיים'!C169*(1+'יולי 2025'!$Q$1)</f>
        <v>4562.1515879089993</v>
      </c>
      <c r="D171" s="35">
        <f>'[1]מצב קיים'!D169*(1+'יולי 2025'!$Q$1)</f>
        <v>1232.5068215514402</v>
      </c>
      <c r="E171" s="11">
        <f t="shared" si="10"/>
        <v>5794.6584094604395</v>
      </c>
      <c r="F171" s="35">
        <f>'[1]מצב קיים'!F169*(1+'יולי 2025'!$Q$1)</f>
        <v>851.50770482986536</v>
      </c>
      <c r="G171" s="9">
        <f>'[1]גיליון סיכום'!$D$15</f>
        <v>344.41623909167424</v>
      </c>
      <c r="H171" s="24"/>
      <c r="I171" s="1"/>
      <c r="J171" s="6"/>
      <c r="K171" s="7"/>
      <c r="L171" s="7"/>
      <c r="M171" s="7"/>
      <c r="N171" s="7"/>
      <c r="O171" s="64"/>
      <c r="P171" s="14"/>
      <c r="Q171" s="63"/>
      <c r="R171" s="63"/>
      <c r="S171" s="63"/>
      <c r="T171" s="63"/>
    </row>
    <row r="172" spans="1:21" ht="16.5" x14ac:dyDescent="0.25">
      <c r="A172" s="1"/>
      <c r="B172" s="31">
        <v>4</v>
      </c>
      <c r="C172" s="35">
        <f>'[1]מצב קיים'!C170*(1+'יולי 2025'!$Q$1)</f>
        <v>4594.7951356930653</v>
      </c>
      <c r="D172" s="35">
        <f>'[1]מצב קיים'!D170*(1+'יולי 2025'!$Q$1)</f>
        <v>1232.5068215514402</v>
      </c>
      <c r="E172" s="11">
        <f t="shared" si="10"/>
        <v>5827.3019572445055</v>
      </c>
      <c r="F172" s="35">
        <f>'[1]מצב קיים'!F170*(1+'יולי 2025'!$Q$1)</f>
        <v>856.07780151963459</v>
      </c>
      <c r="G172" s="9">
        <f>'[1]גיליון סיכום'!$D$15</f>
        <v>344.41623909167424</v>
      </c>
      <c r="H172" s="24"/>
      <c r="I172" s="1"/>
      <c r="J172" s="6"/>
      <c r="K172" s="7"/>
      <c r="L172" s="7"/>
      <c r="M172" s="7"/>
      <c r="N172" s="7"/>
      <c r="O172" s="7"/>
      <c r="P172" s="14"/>
      <c r="Q172" s="63"/>
      <c r="R172" s="63"/>
      <c r="S172" s="63"/>
      <c r="T172" s="63"/>
    </row>
    <row r="173" spans="1:21" ht="16.5" x14ac:dyDescent="0.25">
      <c r="A173" s="1"/>
      <c r="B173" s="31">
        <v>5</v>
      </c>
      <c r="C173" s="35">
        <f>'[1]מצב קיים'!C171*(1+'יולי 2025'!$Q$1)</f>
        <v>4627.4386834771312</v>
      </c>
      <c r="D173" s="35">
        <f>'[1]מצב קיים'!D171*(1+'יולי 2025'!$Q$1)</f>
        <v>1232.5068215514402</v>
      </c>
      <c r="E173" s="11">
        <f t="shared" si="10"/>
        <v>5859.9455050285715</v>
      </c>
      <c r="F173" s="35">
        <f>'[1]מצב קיים'!F171*(1+'יולי 2025'!$Q$1)</f>
        <v>860.64789820940382</v>
      </c>
      <c r="G173" s="9">
        <f>'[1]גיליון סיכום'!$D$15</f>
        <v>344.41623909167424</v>
      </c>
      <c r="H173" s="24"/>
      <c r="I173" s="1"/>
      <c r="J173" s="6"/>
      <c r="K173" s="7"/>
      <c r="L173" s="7"/>
      <c r="M173" s="7"/>
      <c r="N173" s="7"/>
      <c r="O173" s="7"/>
      <c r="P173" s="14"/>
      <c r="Q173" s="63"/>
      <c r="R173" s="63"/>
      <c r="S173" s="63"/>
      <c r="T173" s="63"/>
    </row>
    <row r="174" spans="1:21" ht="16.5" x14ac:dyDescent="0.25">
      <c r="A174" s="1"/>
      <c r="B174" s="31">
        <v>6</v>
      </c>
      <c r="C174" s="35">
        <f>'[1]מצב קיים'!C172*(1+'יולי 2025'!$Q$1)</f>
        <v>4660.0822312611981</v>
      </c>
      <c r="D174" s="35">
        <f>'[1]מצב קיים'!D172*(1+'יולי 2025'!$Q$1)</f>
        <v>1232.5068215514402</v>
      </c>
      <c r="E174" s="11">
        <f t="shared" si="10"/>
        <v>5892.5890528126383</v>
      </c>
      <c r="F174" s="35">
        <f>'[1]מצב קיים'!F172*(1+'יולי 2025'!$Q$1)</f>
        <v>865.21799489917316</v>
      </c>
      <c r="G174" s="9">
        <f>'[1]גיליון סיכום'!$D$15</f>
        <v>344.41623909167424</v>
      </c>
      <c r="H174" s="24"/>
      <c r="I174" s="1"/>
      <c r="J174" s="6"/>
      <c r="K174" s="7"/>
      <c r="L174" s="7"/>
      <c r="M174" s="7"/>
      <c r="N174" s="7"/>
      <c r="O174" s="7"/>
      <c r="P174" s="14"/>
      <c r="Q174" s="63"/>
      <c r="R174" s="63"/>
      <c r="S174" s="63"/>
      <c r="T174" s="63"/>
    </row>
    <row r="175" spans="1:21" ht="16.5" x14ac:dyDescent="0.25">
      <c r="A175" s="1"/>
      <c r="B175" s="31">
        <v>7</v>
      </c>
      <c r="C175" s="35">
        <f>'[1]מצב קיים'!C173*(1+'יולי 2025'!$Q$1)</f>
        <v>4692.725779045265</v>
      </c>
      <c r="D175" s="35">
        <f>'[1]מצב קיים'!D173*(1+'יולי 2025'!$Q$1)</f>
        <v>1232.5068215514402</v>
      </c>
      <c r="E175" s="11">
        <f t="shared" si="10"/>
        <v>5925.2326005967052</v>
      </c>
      <c r="F175" s="35">
        <f>'[1]מצב קיים'!F173*(1+'יולי 2025'!$Q$1)</f>
        <v>869.78809158894239</v>
      </c>
      <c r="G175" s="9">
        <f>'[1]גיליון סיכום'!$D$15</f>
        <v>344.41623909167424</v>
      </c>
      <c r="H175" s="24"/>
      <c r="I175" s="1"/>
      <c r="J175" s="6"/>
      <c r="K175" s="7"/>
      <c r="L175" s="7"/>
      <c r="M175" s="7"/>
      <c r="N175" s="7"/>
      <c r="O175" s="7"/>
      <c r="P175" s="7"/>
      <c r="Q175" s="63"/>
      <c r="R175" s="63"/>
      <c r="S175" s="63"/>
      <c r="T175" s="63"/>
    </row>
    <row r="176" spans="1:21" ht="16.5" x14ac:dyDescent="0.25">
      <c r="A176" s="1"/>
      <c r="B176" s="31">
        <v>8</v>
      </c>
      <c r="C176" s="35">
        <f>'[1]מצב קיים'!C174*(1+'יולי 2025'!$Q$1)</f>
        <v>4725.3693268293309</v>
      </c>
      <c r="D176" s="35">
        <f>'[1]מצב קיים'!D174*(1+'יולי 2025'!$Q$1)</f>
        <v>1232.5068215514402</v>
      </c>
      <c r="E176" s="11">
        <f t="shared" si="10"/>
        <v>5957.8761483807712</v>
      </c>
      <c r="F176" s="35">
        <f>'[1]מצב קיים'!F174*(1+'יולי 2025'!$Q$1)</f>
        <v>874.35818827871162</v>
      </c>
      <c r="G176" s="9">
        <f>'[1]גיליון סיכום'!$D$15</f>
        <v>344.41623909167424</v>
      </c>
      <c r="H176" s="24"/>
      <c r="I176" s="1"/>
      <c r="J176" s="6"/>
      <c r="K176" s="7"/>
      <c r="L176" s="7"/>
      <c r="M176" s="7"/>
      <c r="N176" s="7"/>
      <c r="O176" s="7"/>
      <c r="P176" s="7"/>
      <c r="Q176" s="63"/>
      <c r="R176" s="63"/>
      <c r="S176" s="63"/>
      <c r="T176" s="63"/>
    </row>
    <row r="177" spans="1:20" ht="16.5" x14ac:dyDescent="0.25">
      <c r="A177" s="1"/>
      <c r="B177" s="31">
        <v>9</v>
      </c>
      <c r="C177" s="35">
        <f>'[1]מצב קיים'!C175*(1+'יולי 2025'!$Q$1)</f>
        <v>4758.0128746133978</v>
      </c>
      <c r="D177" s="35">
        <f>'[1]מצב קיים'!D175*(1+'יולי 2025'!$Q$1)</f>
        <v>1232.5068215514402</v>
      </c>
      <c r="E177" s="11">
        <f t="shared" si="10"/>
        <v>5990.519696164838</v>
      </c>
      <c r="F177" s="35">
        <f>'[1]מצב קיים'!F175*(1+'יולי 2025'!$Q$1)</f>
        <v>878.92828496848097</v>
      </c>
      <c r="G177" s="9">
        <f>'[1]גיליון סיכום'!$D$15</f>
        <v>344.41623909167424</v>
      </c>
      <c r="H177" s="24"/>
      <c r="I177" s="1"/>
      <c r="J177" s="6"/>
      <c r="K177" s="7"/>
      <c r="L177" s="7"/>
      <c r="M177" s="7"/>
      <c r="N177" s="7"/>
      <c r="O177" s="7"/>
      <c r="P177" s="7"/>
      <c r="Q177" s="63"/>
      <c r="R177" s="63"/>
      <c r="S177" s="63"/>
      <c r="T177" s="63"/>
    </row>
    <row r="178" spans="1:20" ht="16.5" x14ac:dyDescent="0.25">
      <c r="A178" s="1"/>
      <c r="B178" s="31">
        <v>10</v>
      </c>
      <c r="C178" s="35">
        <f>'[1]מצב קיים'!C176*(1+'יולי 2025'!$Q$1)</f>
        <v>4790.6564223974638</v>
      </c>
      <c r="D178" s="35">
        <f>'[1]מצב קיים'!D176*(1+'יולי 2025'!$Q$1)</f>
        <v>1232.5068215514402</v>
      </c>
      <c r="E178" s="11">
        <f t="shared" si="10"/>
        <v>6023.163243948904</v>
      </c>
      <c r="F178" s="35">
        <f>'[1]מצב קיים'!F176*(1+'יולי 2025'!$Q$1)</f>
        <v>883.49838165825031</v>
      </c>
      <c r="G178" s="9">
        <f>'[1]גיליון סיכום'!$D$15</f>
        <v>344.41623909167424</v>
      </c>
      <c r="H178" s="24"/>
      <c r="I178" s="1"/>
      <c r="J178" s="6"/>
      <c r="K178" s="7"/>
      <c r="L178" s="7"/>
      <c r="M178" s="7"/>
      <c r="N178" s="7"/>
      <c r="O178" s="7"/>
      <c r="P178" s="7"/>
      <c r="Q178" s="63"/>
      <c r="R178" s="63"/>
      <c r="S178" s="63"/>
      <c r="T178" s="63"/>
    </row>
    <row r="179" spans="1:20" ht="16.5" x14ac:dyDescent="0.25">
      <c r="A179" s="1"/>
      <c r="B179" s="31">
        <v>11</v>
      </c>
      <c r="C179" s="35">
        <f>'[1]מצב קיים'!C177*(1+'יולי 2025'!$Q$1)</f>
        <v>4823.2999701815288</v>
      </c>
      <c r="D179" s="35">
        <f>'[1]מצב קיים'!D177*(1+'יולי 2025'!$Q$1)</f>
        <v>1232.5068215514402</v>
      </c>
      <c r="E179" s="11">
        <f t="shared" si="10"/>
        <v>6055.806791732969</v>
      </c>
      <c r="F179" s="35">
        <f>'[1]מצב קיים'!F177*(1+'יולי 2025'!$Q$1)</f>
        <v>888.06847834801943</v>
      </c>
      <c r="G179" s="9">
        <f>'[1]גיליון סיכום'!$D$15</f>
        <v>344.41623909167424</v>
      </c>
      <c r="H179" s="24"/>
      <c r="I179" s="1"/>
      <c r="J179" s="6"/>
      <c r="K179" s="7"/>
      <c r="L179" s="7"/>
      <c r="M179" s="7"/>
      <c r="N179" s="7"/>
      <c r="O179" s="7"/>
      <c r="P179" s="7"/>
      <c r="Q179" s="63"/>
      <c r="R179" s="63"/>
      <c r="S179" s="63"/>
      <c r="T179" s="63"/>
    </row>
    <row r="180" spans="1:20" ht="16.5" x14ac:dyDescent="0.25">
      <c r="A180" s="1"/>
      <c r="B180" s="31">
        <v>12</v>
      </c>
      <c r="C180" s="35">
        <f>'[1]מצב קיים'!C178*(1+'יולי 2025'!$Q$1)</f>
        <v>4855.9435179655966</v>
      </c>
      <c r="D180" s="35">
        <f>'[1]מצב קיים'!D178*(1+'יולי 2025'!$Q$1)</f>
        <v>1232.5068215514402</v>
      </c>
      <c r="E180" s="11">
        <f t="shared" si="10"/>
        <v>6088.4503395170368</v>
      </c>
      <c r="F180" s="35">
        <f>'[1]מצב קיים'!F178*(1+'יולי 2025'!$Q$1)</f>
        <v>892.63857503778888</v>
      </c>
      <c r="G180" s="9">
        <f>'[1]גיליון סיכום'!$D$15</f>
        <v>344.41623909167424</v>
      </c>
      <c r="H180" s="24"/>
      <c r="I180" s="1"/>
      <c r="J180" s="6"/>
      <c r="K180" s="7"/>
      <c r="L180" s="7"/>
      <c r="M180" s="7"/>
      <c r="N180" s="7"/>
      <c r="O180" s="7"/>
      <c r="P180" s="7"/>
      <c r="Q180" s="63"/>
      <c r="R180" s="63"/>
      <c r="S180" s="63"/>
      <c r="T180" s="63"/>
    </row>
    <row r="181" spans="1:20" ht="16.5" x14ac:dyDescent="0.25">
      <c r="A181" s="1"/>
      <c r="B181" s="31">
        <v>13</v>
      </c>
      <c r="C181" s="35">
        <f>'[1]מצב קיים'!C179*(1+'יולי 2025'!$Q$1)</f>
        <v>4888.5870657496625</v>
      </c>
      <c r="D181" s="35">
        <f>'[1]מצב קיים'!D179*(1+'יולי 2025'!$Q$1)</f>
        <v>1232.5068215514402</v>
      </c>
      <c r="E181" s="11">
        <f t="shared" si="10"/>
        <v>6121.0938873011028</v>
      </c>
      <c r="F181" s="35">
        <f>'[1]מצב קיים'!F179*(1+'יולי 2025'!$Q$1)</f>
        <v>897.20867172755811</v>
      </c>
      <c r="G181" s="9">
        <f>'[1]גיליון סיכום'!$D$15</f>
        <v>344.41623909167424</v>
      </c>
      <c r="H181" s="24"/>
      <c r="I181" s="1"/>
      <c r="J181" s="6"/>
      <c r="K181" s="7"/>
      <c r="L181" s="7"/>
      <c r="M181" s="7"/>
      <c r="N181" s="7"/>
      <c r="O181" s="7"/>
      <c r="P181" s="7"/>
      <c r="Q181" s="63"/>
      <c r="R181" s="63"/>
      <c r="S181" s="63"/>
      <c r="T181" s="63"/>
    </row>
    <row r="182" spans="1:20" ht="16.5" x14ac:dyDescent="0.25">
      <c r="A182" s="1"/>
      <c r="B182" s="31">
        <v>14</v>
      </c>
      <c r="C182" s="35">
        <f>'[1]מצב קיים'!C180*(1+'יולי 2025'!$Q$1)</f>
        <v>4921.2306135337285</v>
      </c>
      <c r="D182" s="35">
        <f>'[1]מצב קיים'!D180*(1+'יולי 2025'!$Q$1)</f>
        <v>1232.5068215514402</v>
      </c>
      <c r="E182" s="11">
        <f t="shared" si="10"/>
        <v>6153.7374350851687</v>
      </c>
      <c r="F182" s="35">
        <f>'[1]מצב קיים'!F180*(1+'יולי 2025'!$Q$1)</f>
        <v>901.77876841732746</v>
      </c>
      <c r="G182" s="9">
        <f>'[1]גיליון סיכום'!$D$15</f>
        <v>344.41623909167424</v>
      </c>
      <c r="H182" s="24"/>
      <c r="I182" s="1"/>
      <c r="J182" s="6"/>
      <c r="K182" s="7"/>
      <c r="L182" s="7"/>
      <c r="M182" s="7"/>
      <c r="N182" s="7"/>
      <c r="O182" s="7"/>
      <c r="P182" s="7"/>
      <c r="Q182" s="63"/>
      <c r="R182" s="63"/>
      <c r="S182" s="63"/>
      <c r="T182" s="63"/>
    </row>
    <row r="183" spans="1:20" ht="16.5" x14ac:dyDescent="0.25">
      <c r="A183" s="1"/>
      <c r="B183" s="31">
        <v>15</v>
      </c>
      <c r="C183" s="35">
        <f>'[1]מצב קיים'!C181*(1+'יולי 2025'!$Q$1)</f>
        <v>4953.8741613177954</v>
      </c>
      <c r="D183" s="35">
        <f>'[1]מצב קיים'!D181*(1+'יולי 2025'!$Q$1)</f>
        <v>1232.5068215514402</v>
      </c>
      <c r="E183" s="11">
        <f t="shared" si="10"/>
        <v>6186.3809828692356</v>
      </c>
      <c r="F183" s="35">
        <f>'[1]מצב קיים'!F181*(1+'יולי 2025'!$Q$1)</f>
        <v>906.34886510709669</v>
      </c>
      <c r="G183" s="9">
        <f>'[1]גיליון סיכום'!$D$15</f>
        <v>344.41623909167424</v>
      </c>
      <c r="H183" s="24"/>
      <c r="I183" s="1"/>
      <c r="J183" s="6"/>
      <c r="K183" s="7"/>
      <c r="L183" s="7"/>
      <c r="M183" s="7"/>
      <c r="N183" s="7"/>
      <c r="O183" s="7"/>
      <c r="P183" s="7"/>
      <c r="Q183" s="63"/>
      <c r="R183" s="63"/>
      <c r="S183" s="63"/>
      <c r="T183" s="63"/>
    </row>
  </sheetData>
  <mergeCells count="22">
    <mergeCell ref="L170:N170"/>
    <mergeCell ref="A127:P127"/>
    <mergeCell ref="A128:P128"/>
    <mergeCell ref="L167:N167"/>
    <mergeCell ref="L168:N168"/>
    <mergeCell ref="L169:N169"/>
    <mergeCell ref="A107:P107"/>
    <mergeCell ref="A48:P48"/>
    <mergeCell ref="A49:P49"/>
    <mergeCell ref="A73:P73"/>
    <mergeCell ref="A74:P74"/>
    <mergeCell ref="A75:P75"/>
    <mergeCell ref="A106:P106"/>
    <mergeCell ref="A77:P77"/>
    <mergeCell ref="A78:P78"/>
    <mergeCell ref="A79:P79"/>
    <mergeCell ref="A80:P80"/>
    <mergeCell ref="A1:P1"/>
    <mergeCell ref="A2:P2"/>
    <mergeCell ref="A3:P3"/>
    <mergeCell ref="A4:P4"/>
    <mergeCell ref="A76:P76"/>
  </mergeCells>
  <pageMargins left="0.7" right="0.7" top="0.75" bottom="0.75" header="0.3" footer="0.3"/>
  <pageSetup paperSize="9" scale="33" orientation="portrait" r:id="rId1"/>
  <rowBreaks count="1" manualBreakCount="1">
    <brk id="76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1165-323B-4DBA-9435-3F0BEAD1291E}">
  <dimension ref="A1:R183"/>
  <sheetViews>
    <sheetView rightToLeft="1" view="pageBreakPreview" zoomScale="55" zoomScaleNormal="100" zoomScaleSheetLayoutView="55" workbookViewId="0">
      <selection sqref="A1:P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7" width="14.140625" customWidth="1"/>
    <col min="8" max="8" width="7.140625" bestFit="1" customWidth="1"/>
    <col min="9" max="9" width="4.42578125" customWidth="1"/>
    <col min="10" max="10" width="9.85546875" customWidth="1"/>
    <col min="11" max="12" width="15.7109375" customWidth="1"/>
    <col min="13" max="13" width="21.7109375" customWidth="1"/>
    <col min="14" max="14" width="19.85546875" customWidth="1"/>
    <col min="15" max="15" width="14.140625" customWidth="1"/>
    <col min="16" max="16" width="12" customWidth="1"/>
    <col min="17" max="17" width="12.85546875" bestFit="1" customWidth="1"/>
    <col min="18" max="18" width="9.140625" bestFit="1" customWidth="1"/>
    <col min="19" max="19" width="10.5703125" bestFit="1" customWidth="1"/>
  </cols>
  <sheetData>
    <row r="1" spans="1:18" ht="34.5" x14ac:dyDescent="0.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69">
        <f>'[1]גיליון סיכום'!D6</f>
        <v>2.2499999999999999E-2</v>
      </c>
      <c r="R1" s="69">
        <f>'[1]גיליון סיכום'!E6</f>
        <v>0.05</v>
      </c>
    </row>
    <row r="2" spans="1:18" ht="18.75" customHeight="1" x14ac:dyDescent="0.3">
      <c r="A2" s="85" t="s">
        <v>123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8" x14ac:dyDescent="0.25">
      <c r="A3" s="103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</row>
    <row r="4" spans="1:18" x14ac:dyDescent="0.25">
      <c r="A4" s="103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9"/>
    </row>
    <row r="5" spans="1:18" ht="18.75" customHeight="1" x14ac:dyDescent="0.4">
      <c r="A5" s="14"/>
      <c r="B5" s="2" t="s">
        <v>2</v>
      </c>
      <c r="C5" s="3"/>
      <c r="D5" s="3"/>
      <c r="E5" s="4"/>
      <c r="F5" s="4" t="s">
        <v>122</v>
      </c>
      <c r="G5" s="4"/>
      <c r="H5" s="5"/>
      <c r="I5" s="1"/>
      <c r="J5" s="1"/>
      <c r="K5" s="2" t="s">
        <v>4</v>
      </c>
      <c r="L5" s="3"/>
      <c r="M5" s="3"/>
      <c r="N5" s="4"/>
      <c r="O5" s="4" t="str">
        <f>$F$5</f>
        <v>מעודכן לאקטובר 2026</v>
      </c>
      <c r="P5" s="14"/>
    </row>
    <row r="6" spans="1:18" ht="49.5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49" t="s">
        <v>119</v>
      </c>
      <c r="H6" s="51"/>
      <c r="I6" s="52"/>
      <c r="J6" s="53"/>
      <c r="K6" s="49" t="s">
        <v>5</v>
      </c>
      <c r="L6" s="50" t="s">
        <v>6</v>
      </c>
      <c r="M6" s="49" t="s">
        <v>7</v>
      </c>
      <c r="N6" s="49" t="s">
        <v>8</v>
      </c>
      <c r="O6" s="49" t="s">
        <v>9</v>
      </c>
      <c r="P6" s="49" t="s">
        <v>119</v>
      </c>
    </row>
    <row r="7" spans="1:18" ht="18.75" customHeight="1" x14ac:dyDescent="0.25">
      <c r="A7" s="14"/>
      <c r="B7" s="8">
        <v>0</v>
      </c>
      <c r="C7" s="9">
        <f>'[1]מצב קיים'!C7*(1+'אוקטובר 2026'!$Q$1)</f>
        <v>7667.070134787773</v>
      </c>
      <c r="D7" s="9">
        <f>'[1]מצב קיים'!D7*(1+'אוקטובר 2026'!$Q$1)</f>
        <v>2419.9802571388514</v>
      </c>
      <c r="E7" s="9">
        <f t="shared" ref="E7:E17" si="0">SUM(C7:D7)</f>
        <v>10087.050391926625</v>
      </c>
      <c r="F7" s="9">
        <f>'[1]מצב קיים'!F7*(1+'אוקטובר 2026'!$Q$1)</f>
        <v>1412.1870548697275</v>
      </c>
      <c r="G7" s="9">
        <f>'יולי 2025'!G7</f>
        <v>306.39325753089435</v>
      </c>
      <c r="H7" s="10"/>
      <c r="I7" s="14"/>
      <c r="J7" s="15"/>
      <c r="K7" s="8">
        <v>0</v>
      </c>
      <c r="L7" s="9">
        <f>'[1]מצב קיים'!L7*(1+'אוקטובר 2026'!$Q$1)</f>
        <v>6501.1244470200782</v>
      </c>
      <c r="M7" s="9">
        <f>'[1]מצב קיים'!M7*(1+'אוקטובר 2026'!$Q$1)</f>
        <v>2384.3737585399249</v>
      </c>
      <c r="N7" s="9">
        <f t="shared" ref="N7:N17" si="1">SUM(L7:M7)</f>
        <v>8885.498205560003</v>
      </c>
      <c r="O7" s="9">
        <f>'[1]מצב קיים'!O7*(1+'אוקטובר 2026'!$Q$1)</f>
        <v>1243.9697487784006</v>
      </c>
      <c r="P7" s="9">
        <f>'יולי 2025'!P7</f>
        <v>306.39325753089435</v>
      </c>
    </row>
    <row r="8" spans="1:18" ht="18.75" customHeight="1" x14ac:dyDescent="0.25">
      <c r="A8" s="14"/>
      <c r="B8" s="8">
        <v>1</v>
      </c>
      <c r="C8" s="11">
        <f>'[1]מצב קיים'!C8*(1+'אוקטובר 2026'!$Q$1)</f>
        <v>7743.0924894584068</v>
      </c>
      <c r="D8" s="11">
        <f>'[1]מצב קיים'!D8*(1+'אוקטובר 2026'!$Q$1)</f>
        <v>2419.9802571388514</v>
      </c>
      <c r="E8" s="11">
        <f t="shared" si="0"/>
        <v>10163.072746597258</v>
      </c>
      <c r="F8" s="11">
        <f>'[1]מצב קיים'!F8*(1+'אוקטובר 2026'!$Q$1)</f>
        <v>1422.830184523616</v>
      </c>
      <c r="G8" s="9">
        <f>'יולי 2025'!G8</f>
        <v>306.39325753089435</v>
      </c>
      <c r="H8" s="10"/>
      <c r="I8" s="16"/>
      <c r="J8" s="15"/>
      <c r="K8" s="8">
        <v>1</v>
      </c>
      <c r="L8" s="11">
        <f>'[1]מצב קיים'!L8*(1+'אוקטובר 2026'!$Q$1)</f>
        <v>6564.3416178366178</v>
      </c>
      <c r="M8" s="11">
        <f>'[1]מצב קיים'!M8*(1+'אוקטובר 2026'!$Q$1)</f>
        <v>2384.3737585399249</v>
      </c>
      <c r="N8" s="11">
        <f t="shared" si="1"/>
        <v>8948.7153763765418</v>
      </c>
      <c r="O8" s="11">
        <f>'[1]מצב קיים'!O8*(1+'אוקטובר 2026'!$Q$1)</f>
        <v>1252.820152692716</v>
      </c>
      <c r="P8" s="9">
        <f>'יולי 2025'!P8</f>
        <v>306.39325753089435</v>
      </c>
    </row>
    <row r="9" spans="1:18" ht="18.75" customHeight="1" x14ac:dyDescent="0.25">
      <c r="A9" s="14"/>
      <c r="B9" s="8">
        <v>2</v>
      </c>
      <c r="C9" s="11">
        <f>'[1]מצב קיים'!C9*(1+'אוקטובר 2026'!$Q$1)</f>
        <v>7818.9800527200496</v>
      </c>
      <c r="D9" s="11">
        <f>'[1]מצב קיים'!D9*(1+'אוקטובר 2026'!$Q$1)</f>
        <v>2419.9802571388514</v>
      </c>
      <c r="E9" s="11">
        <f t="shared" si="0"/>
        <v>10238.960309858901</v>
      </c>
      <c r="F9" s="11">
        <f>'[1]מצב קיים'!F9*(1+'אוקטובר 2026'!$Q$1)</f>
        <v>1433.4544433802464</v>
      </c>
      <c r="G9" s="9">
        <f>'יולי 2025'!G9</f>
        <v>306.39325753089435</v>
      </c>
      <c r="H9" s="13"/>
      <c r="I9" s="14"/>
      <c r="J9" s="7"/>
      <c r="K9" s="8">
        <v>2</v>
      </c>
      <c r="L9" s="11">
        <f>'[1]מצב קיים'!L9*(1+'אוקטובר 2026'!$Q$1)</f>
        <v>6627.4239972441637</v>
      </c>
      <c r="M9" s="11">
        <f>'[1]מצב קיים'!M9*(1+'אוקטובר 2026'!$Q$1)</f>
        <v>2384.3737585399249</v>
      </c>
      <c r="N9" s="11">
        <f t="shared" si="1"/>
        <v>9011.7977557840895</v>
      </c>
      <c r="O9" s="11">
        <f>'[1]מצב קיים'!O9*(1+'אוקטובר 2026'!$Q$1)</f>
        <v>1261.6516858097725</v>
      </c>
      <c r="P9" s="9">
        <f>'יולי 2025'!P9</f>
        <v>306.39325753089435</v>
      </c>
    </row>
    <row r="10" spans="1:18" ht="18.75" customHeight="1" x14ac:dyDescent="0.25">
      <c r="A10" s="14"/>
      <c r="B10" s="8">
        <v>3</v>
      </c>
      <c r="C10" s="11">
        <f>'[1]מצב קיים'!C10*(1+'אוקטובר 2026'!$Q$1)</f>
        <v>7895.0024073906834</v>
      </c>
      <c r="D10" s="11">
        <f>'[1]מצב קיים'!D10*(1+'אוקטובר 2026'!$Q$1)</f>
        <v>2419.9802571388514</v>
      </c>
      <c r="E10" s="11">
        <f t="shared" si="0"/>
        <v>10314.982664529534</v>
      </c>
      <c r="F10" s="11">
        <f>'[1]מצב קיים'!F10*(1+'אוקטובר 2026'!$Q$1)</f>
        <v>1444.0975730341349</v>
      </c>
      <c r="G10" s="9">
        <f>'יולי 2025'!G10</f>
        <v>306.39325753089435</v>
      </c>
      <c r="H10" s="13"/>
      <c r="I10" s="14"/>
      <c r="J10" s="7"/>
      <c r="K10" s="8">
        <v>3</v>
      </c>
      <c r="L10" s="11">
        <f>'[1]מצב קיים'!L10*(1+'אוקטובר 2026'!$Q$1)</f>
        <v>6690.6411680606998</v>
      </c>
      <c r="M10" s="11">
        <f>'[1]מצב קיים'!M10*(1+'אוקטובר 2026'!$Q$1)</f>
        <v>2384.3737585399249</v>
      </c>
      <c r="N10" s="11">
        <f t="shared" si="1"/>
        <v>9075.0149266006247</v>
      </c>
      <c r="O10" s="11">
        <f>'[1]מצב קיים'!O10*(1+'אוקטובר 2026'!$Q$1)</f>
        <v>1270.5020897240877</v>
      </c>
      <c r="P10" s="9">
        <f>'יולי 2025'!P10</f>
        <v>306.39325753089435</v>
      </c>
    </row>
    <row r="11" spans="1:18" ht="18.75" customHeight="1" x14ac:dyDescent="0.25">
      <c r="A11" s="14"/>
      <c r="B11" s="8">
        <v>4</v>
      </c>
      <c r="C11" s="11">
        <f>'[1]מצב קיים'!C11*(1+'אוקטובר 2026'!$Q$1)</f>
        <v>7971.0247620613172</v>
      </c>
      <c r="D11" s="11">
        <f>'[1]מצב קיים'!D11*(1+'אוקטובר 2026'!$Q$1)</f>
        <v>2419.9802571388514</v>
      </c>
      <c r="E11" s="11">
        <f t="shared" si="0"/>
        <v>10391.005019200169</v>
      </c>
      <c r="F11" s="11">
        <f>'[1]מצב קיים'!F11*(1+'אוקטובר 2026'!$Q$1)</f>
        <v>1454.7407026880239</v>
      </c>
      <c r="G11" s="9">
        <f>'יולי 2025'!G11</f>
        <v>306.39325753089435</v>
      </c>
      <c r="H11" s="13"/>
      <c r="I11" s="14"/>
      <c r="J11" s="7"/>
      <c r="K11" s="8">
        <v>4</v>
      </c>
      <c r="L11" s="11">
        <f>'[1]מצב קיים'!L11*(1+'אוקטובר 2026'!$Q$1)</f>
        <v>6753.8583388772377</v>
      </c>
      <c r="M11" s="11">
        <f>'[1]מצב קיים'!M11*(1+'אוקטובר 2026'!$Q$1)</f>
        <v>2384.3737585399249</v>
      </c>
      <c r="N11" s="11">
        <f t="shared" si="1"/>
        <v>9138.2320974171635</v>
      </c>
      <c r="O11" s="11">
        <f>'[1]מצב קיים'!O11*(1+'אוקטובר 2026'!$Q$1)</f>
        <v>1279.3524936384028</v>
      </c>
      <c r="P11" s="9">
        <f>'יולי 2025'!P11</f>
        <v>306.39325753089435</v>
      </c>
    </row>
    <row r="12" spans="1:18" ht="18.75" customHeight="1" x14ac:dyDescent="0.25">
      <c r="A12" s="14"/>
      <c r="B12" s="8">
        <v>5</v>
      </c>
      <c r="C12" s="11">
        <f>'[1]מצב קיים'!C12*(1+'אוקטובר 2026'!$Q$1)</f>
        <v>8047.0471167319502</v>
      </c>
      <c r="D12" s="11">
        <f>'[1]מצב קיים'!D12*(1+'אוקטובר 2026'!$Q$1)</f>
        <v>2419.9802571388514</v>
      </c>
      <c r="E12" s="11">
        <f t="shared" si="0"/>
        <v>10467.027373870802</v>
      </c>
      <c r="F12" s="11">
        <f>'[1]מצב קיים'!F12*(1+'אוקטובר 2026'!$Q$1)</f>
        <v>1465.3838323419122</v>
      </c>
      <c r="G12" s="9">
        <f>'יולי 2025'!G12</f>
        <v>306.39325753089435</v>
      </c>
      <c r="H12" s="13"/>
      <c r="I12" s="14"/>
      <c r="J12" s="7"/>
      <c r="K12" s="8">
        <v>5</v>
      </c>
      <c r="L12" s="11">
        <f>'[1]מצב קיים'!L12*(1+'אוקטובר 2026'!$Q$1)</f>
        <v>6816.9407182847854</v>
      </c>
      <c r="M12" s="11">
        <f>'[1]מצב קיים'!M12*(1+'אוקטובר 2026'!$Q$1)</f>
        <v>2384.3737585399249</v>
      </c>
      <c r="N12" s="11">
        <f t="shared" si="1"/>
        <v>9201.3144768247112</v>
      </c>
      <c r="O12" s="11">
        <f>'[1]מצב קיים'!O12*(1+'אוקטובר 2026'!$Q$1)</f>
        <v>1288.1840267554594</v>
      </c>
      <c r="P12" s="9">
        <f>'יולי 2025'!P12</f>
        <v>306.39325753089435</v>
      </c>
    </row>
    <row r="13" spans="1:18" ht="18.75" customHeight="1" x14ac:dyDescent="0.25">
      <c r="A13" s="14"/>
      <c r="B13" s="8">
        <v>6</v>
      </c>
      <c r="C13" s="11">
        <f>'[1]מצב קיים'!C13*(1+'אוקטובר 2026'!$Q$1)</f>
        <v>8123.0694714025822</v>
      </c>
      <c r="D13" s="11">
        <f>'[1]מצב קיים'!D13*(1+'אוקטובר 2026'!$Q$1)</f>
        <v>2419.9802571388514</v>
      </c>
      <c r="E13" s="11">
        <f t="shared" si="0"/>
        <v>10543.049728541433</v>
      </c>
      <c r="F13" s="11">
        <f>'[1]מצב קיים'!F13*(1+'אוקטובר 2026'!$Q$1)</f>
        <v>1476.026961995801</v>
      </c>
      <c r="G13" s="9">
        <f>'יולי 2025'!G13</f>
        <v>306.39325753089435</v>
      </c>
      <c r="H13" s="13"/>
      <c r="I13" s="14"/>
      <c r="J13" s="7"/>
      <c r="K13" s="8">
        <v>6</v>
      </c>
      <c r="L13" s="11">
        <f>'[1]מצב קיים'!L13*(1+'אוקטובר 2026'!$Q$1)</f>
        <v>6880.1578891013232</v>
      </c>
      <c r="M13" s="11">
        <f>'[1]מצב קיים'!M13*(1+'אוקטובר 2026'!$Q$1)</f>
        <v>2384.3737585399249</v>
      </c>
      <c r="N13" s="11">
        <f t="shared" si="1"/>
        <v>9264.5316476412481</v>
      </c>
      <c r="O13" s="11">
        <f>'[1]מצב קיים'!O13*(1+'אוקטובר 2026'!$Q$1)</f>
        <v>1297.0344306697748</v>
      </c>
      <c r="P13" s="9">
        <f>'יולי 2025'!P13</f>
        <v>306.39325753089435</v>
      </c>
    </row>
    <row r="14" spans="1:18" ht="18.75" customHeight="1" x14ac:dyDescent="0.25">
      <c r="A14" s="14"/>
      <c r="B14" s="8">
        <v>7</v>
      </c>
      <c r="C14" s="11">
        <f>'[1]מצב קיים'!C14*(1+'אוקטובר 2026'!$Q$1)</f>
        <v>8199.0918260732178</v>
      </c>
      <c r="D14" s="11">
        <f>'[1]מצב קיים'!D14*(1+'אוקטובר 2026'!$Q$1)</f>
        <v>2419.9802571388514</v>
      </c>
      <c r="E14" s="11">
        <f t="shared" si="0"/>
        <v>10619.07208321207</v>
      </c>
      <c r="F14" s="11">
        <f>'[1]מצב קיים'!F14*(1+'אוקטובר 2026'!$Q$1)</f>
        <v>1486.6700916496898</v>
      </c>
      <c r="G14" s="9">
        <f>'יולי 2025'!G14</f>
        <v>306.39325753089435</v>
      </c>
      <c r="H14" s="13"/>
      <c r="I14" s="14"/>
      <c r="J14" s="7"/>
      <c r="K14" s="8">
        <v>7</v>
      </c>
      <c r="L14" s="11">
        <f>'[1]מצב קיים'!L14*(1+'אוקטובר 2026'!$Q$1)</f>
        <v>6943.2402685088709</v>
      </c>
      <c r="M14" s="11">
        <f>'[1]מצב קיים'!M14*(1+'אוקטובר 2026'!$Q$1)</f>
        <v>2384.3737585399249</v>
      </c>
      <c r="N14" s="11">
        <f t="shared" si="1"/>
        <v>9327.6140270487958</v>
      </c>
      <c r="O14" s="11">
        <f>'[1]מצב קיים'!O14*(1+'אוקטובר 2026'!$Q$1)</f>
        <v>1305.8659637868313</v>
      </c>
      <c r="P14" s="9">
        <f>'יולי 2025'!P14</f>
        <v>306.39325753089435</v>
      </c>
    </row>
    <row r="15" spans="1:18" ht="18.75" customHeight="1" x14ac:dyDescent="0.25">
      <c r="A15" s="14"/>
      <c r="B15" s="8">
        <v>8</v>
      </c>
      <c r="C15" s="11">
        <f>'[1]מצב קיים'!C15*(1+'אוקטובר 2026'!$Q$1)</f>
        <v>8275.1141807438489</v>
      </c>
      <c r="D15" s="11">
        <f>'[1]מצב קיים'!D15*(1+'אוקטובר 2026'!$Q$1)</f>
        <v>2419.9802571388514</v>
      </c>
      <c r="E15" s="11">
        <f t="shared" si="0"/>
        <v>10695.094437882701</v>
      </c>
      <c r="F15" s="11">
        <f>'[1]מצב קיים'!F15*(1+'אוקטובר 2026'!$Q$1)</f>
        <v>1497.3132213035781</v>
      </c>
      <c r="G15" s="9">
        <f>'יולי 2025'!G15</f>
        <v>306.39325753089435</v>
      </c>
      <c r="H15" s="13"/>
      <c r="I15" s="14"/>
      <c r="J15" s="7"/>
      <c r="K15" s="8">
        <v>8</v>
      </c>
      <c r="L15" s="11">
        <f>'[1]מצב קיים'!L15*(1+'אוקטובר 2026'!$Q$1)</f>
        <v>7006.4574393254061</v>
      </c>
      <c r="M15" s="11">
        <f>'[1]מצב קיים'!M15*(1+'אוקטובר 2026'!$Q$1)</f>
        <v>2384.3737585399249</v>
      </c>
      <c r="N15" s="11">
        <f t="shared" si="1"/>
        <v>9390.831197865331</v>
      </c>
      <c r="O15" s="11">
        <f>'[1]מצב קיים'!O15*(1+'אוקטובר 2026'!$Q$1)</f>
        <v>1314.7163677011465</v>
      </c>
      <c r="P15" s="9">
        <f>'יולי 2025'!P15</f>
        <v>306.39325753089435</v>
      </c>
    </row>
    <row r="16" spans="1:18" ht="18.75" customHeight="1" x14ac:dyDescent="0.25">
      <c r="A16" s="14"/>
      <c r="B16" s="8">
        <v>9</v>
      </c>
      <c r="C16" s="11">
        <f>'[1]מצב קיים'!C16*(1+'אוקטובר 2026'!$Q$1)</f>
        <v>8351.1365354144855</v>
      </c>
      <c r="D16" s="11">
        <f>'[1]מצב קיים'!D16*(1+'אוקטובר 2026'!$Q$1)</f>
        <v>2419.9802571388514</v>
      </c>
      <c r="E16" s="11">
        <f t="shared" si="0"/>
        <v>10771.116792553337</v>
      </c>
      <c r="F16" s="11">
        <f>'[1]מצב קיים'!F16*(1+'אוקטובר 2026'!$Q$1)</f>
        <v>1507.9563509574673</v>
      </c>
      <c r="G16" s="9">
        <f>'יולי 2025'!G16</f>
        <v>306.39325753089435</v>
      </c>
      <c r="H16" s="13"/>
      <c r="I16" s="14"/>
      <c r="J16" s="7"/>
      <c r="K16" s="8">
        <v>9</v>
      </c>
      <c r="L16" s="11">
        <f>'[1]מצב קיים'!L16*(1+'אוקטובר 2026'!$Q$1)</f>
        <v>7069.674610141943</v>
      </c>
      <c r="M16" s="11">
        <f>'[1]מצב קיים'!M16*(1+'אוקטובר 2026'!$Q$1)</f>
        <v>2384.3737585399249</v>
      </c>
      <c r="N16" s="11">
        <f t="shared" si="1"/>
        <v>9454.0483686818679</v>
      </c>
      <c r="O16" s="11">
        <f>'[1]מצב קיים'!O16*(1+'אוקטובר 2026'!$Q$1)</f>
        <v>1323.5667716154614</v>
      </c>
      <c r="P16" s="9">
        <f>'יולי 2025'!P16</f>
        <v>306.39325753089435</v>
      </c>
    </row>
    <row r="17" spans="1:16" ht="18.75" customHeight="1" x14ac:dyDescent="0.25">
      <c r="A17" s="14"/>
      <c r="B17" s="8">
        <v>10</v>
      </c>
      <c r="C17" s="11">
        <f>'[1]מצב קיים'!C17*(1+'אוקטובר 2026'!$Q$1)</f>
        <v>8427.1588900851184</v>
      </c>
      <c r="D17" s="11">
        <f>'[1]מצב קיים'!D17*(1+'אוקטובר 2026'!$Q$1)</f>
        <v>2419.9802571388514</v>
      </c>
      <c r="E17" s="11">
        <f t="shared" si="0"/>
        <v>10847.13914722397</v>
      </c>
      <c r="F17" s="11">
        <f>'[1]מצב קיים'!F17*(1+'אוקטובר 2026'!$Q$1)</f>
        <v>1518.5994806113558</v>
      </c>
      <c r="G17" s="9">
        <f>'יולי 2025'!G17</f>
        <v>306.39325753089435</v>
      </c>
      <c r="H17" s="13"/>
      <c r="I17" s="14"/>
      <c r="J17" s="7"/>
      <c r="K17" s="8">
        <v>10</v>
      </c>
      <c r="L17" s="11">
        <f>'[1]מצב קיים'!L17*(1+'אוקטובר 2026'!$Q$1)</f>
        <v>7132.7569895494908</v>
      </c>
      <c r="M17" s="11">
        <f>'[1]מצב קיים'!M17*(1+'אוקטובר 2026'!$Q$1)</f>
        <v>2384.3737585399249</v>
      </c>
      <c r="N17" s="11">
        <f t="shared" si="1"/>
        <v>9517.1307480894156</v>
      </c>
      <c r="O17" s="11">
        <f>'[1]מצב קיים'!O17*(1+'אוקטובר 2026'!$Q$1)</f>
        <v>1332.3983047325185</v>
      </c>
      <c r="P17" s="9">
        <f>'יולי 2025'!P17</f>
        <v>306.39325753089435</v>
      </c>
    </row>
    <row r="18" spans="1:16" x14ac:dyDescent="0.25">
      <c r="A18" s="94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</row>
    <row r="19" spans="1:16" x14ac:dyDescent="0.25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107"/>
    </row>
    <row r="20" spans="1:16" ht="26.25" x14ac:dyDescent="0.4">
      <c r="A20" s="1"/>
      <c r="B20" s="2" t="s">
        <v>10</v>
      </c>
      <c r="C20" s="3"/>
      <c r="D20" s="3"/>
      <c r="E20" s="4"/>
      <c r="F20" s="4" t="str">
        <f>$F$5</f>
        <v>מעודכן לאקטובר 2026</v>
      </c>
      <c r="G20" s="4"/>
      <c r="H20" s="5"/>
      <c r="I20" s="1"/>
      <c r="J20" s="1"/>
      <c r="K20" s="2" t="s">
        <v>11</v>
      </c>
      <c r="L20" s="3"/>
      <c r="M20" s="3"/>
      <c r="N20" s="4"/>
      <c r="O20" s="4" t="str">
        <f>$F$5</f>
        <v>מעודכן לאקטובר 2026</v>
      </c>
      <c r="P20" s="5"/>
    </row>
    <row r="21" spans="1:16" s="54" customFormat="1" ht="49.5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49" t="s">
        <v>119</v>
      </c>
      <c r="H21" s="51"/>
      <c r="I21" s="52"/>
      <c r="J21" s="53"/>
      <c r="K21" s="49" t="s">
        <v>5</v>
      </c>
      <c r="L21" s="50" t="s">
        <v>6</v>
      </c>
      <c r="M21" s="49" t="s">
        <v>7</v>
      </c>
      <c r="N21" s="49" t="s">
        <v>8</v>
      </c>
      <c r="O21" s="49" t="s">
        <v>9</v>
      </c>
      <c r="P21" s="49" t="s">
        <v>119</v>
      </c>
    </row>
    <row r="22" spans="1:16" ht="16.5" x14ac:dyDescent="0.25">
      <c r="A22" s="7"/>
      <c r="B22" s="8">
        <v>0</v>
      </c>
      <c r="C22" s="9">
        <f>'[1]מצב קיים'!C22*(1+'אוקטובר 2026'!$Q$1)</f>
        <v>8142.644587633572</v>
      </c>
      <c r="D22" s="9">
        <f>'[1]מצב קיים'!D22*(1+'אוקטובר 2026'!$Q$1)</f>
        <v>2207.1538198743133</v>
      </c>
      <c r="E22" s="9">
        <f t="shared" ref="E22:E47" si="2">SUM(C22:D22)</f>
        <v>10349.798407507886</v>
      </c>
      <c r="F22" s="9">
        <f>'[1]מצב קיים'!F22*(1+'אוקטובר 2026'!$Q$1)</f>
        <v>1474.3708284220879</v>
      </c>
      <c r="G22" s="9">
        <f>'יולי 2025'!G22</f>
        <v>306.39325753089435</v>
      </c>
      <c r="H22" s="10"/>
      <c r="I22" s="14"/>
      <c r="J22" s="15"/>
      <c r="K22" s="8">
        <v>0</v>
      </c>
      <c r="L22" s="9">
        <f>'[1]מצב קיים'!L22*(1+'אוקטובר 2026'!$Q$1)</f>
        <v>7634.9506109653375</v>
      </c>
      <c r="M22" s="9">
        <f>'[1]מצב קיים'!M22*(1+'אוקטובר 2026'!$Q$1)</f>
        <v>2190.0273820261104</v>
      </c>
      <c r="N22" s="9">
        <f t="shared" ref="N22:N47" si="3">SUM(L22:M22)</f>
        <v>9824.9779929914475</v>
      </c>
      <c r="O22" s="9">
        <f>'[1]מצב קיים'!O22*(1+'אוקטובר 2026'!$Q$1)</f>
        <v>1400.8959703897865</v>
      </c>
      <c r="P22" s="9">
        <f>'יולי 2025'!P22</f>
        <v>306.39325753089435</v>
      </c>
    </row>
    <row r="23" spans="1:16" ht="16.5" x14ac:dyDescent="0.25">
      <c r="A23" s="7"/>
      <c r="B23" s="8">
        <v>1</v>
      </c>
      <c r="C23" s="11">
        <f>'[1]מצב קיים'!C23*(1+'אוקטובר 2026'!$Q$1)</f>
        <v>8211.4430986477182</v>
      </c>
      <c r="D23" s="11">
        <f>'[1]מצב קיים'!D23*(1+'אוקטובר 2026'!$Q$1)</f>
        <v>2207.1538198743133</v>
      </c>
      <c r="E23" s="11">
        <f t="shared" si="2"/>
        <v>10418.596918522031</v>
      </c>
      <c r="F23" s="11">
        <f>'[1]מצב קיים'!F23*(1+'אוקטובר 2026'!$Q$1)</f>
        <v>1484.0026199640683</v>
      </c>
      <c r="G23" s="9">
        <f>'יולי 2025'!G23</f>
        <v>306.39325753089435</v>
      </c>
      <c r="H23" s="10"/>
      <c r="I23" s="16"/>
      <c r="J23" s="15"/>
      <c r="K23" s="8">
        <v>1</v>
      </c>
      <c r="L23" s="11">
        <f>'[1]מצב קיים'!L23*(1+'אוקטובר 2026'!$Q$1)</f>
        <v>7703.7491219794856</v>
      </c>
      <c r="M23" s="11">
        <f>'[1]מצב קיים'!M23*(1+'אוקטובר 2026'!$Q$1)</f>
        <v>2190.0273820261104</v>
      </c>
      <c r="N23" s="11">
        <f t="shared" si="3"/>
        <v>9893.7765040055965</v>
      </c>
      <c r="O23" s="11">
        <f>'[1]מצב קיים'!O23*(1+'אוקטובר 2026'!$Q$1)</f>
        <v>1410.5277619317674</v>
      </c>
      <c r="P23" s="9">
        <f>'יולי 2025'!P23</f>
        <v>306.39325753089435</v>
      </c>
    </row>
    <row r="24" spans="1:16" ht="16.5" x14ac:dyDescent="0.25">
      <c r="A24" s="7"/>
      <c r="B24" s="8">
        <v>2</v>
      </c>
      <c r="C24" s="11">
        <f>'[1]מצב קיים'!C24*(1+'אוקטובר 2026'!$Q$1)</f>
        <v>8280.2416096618672</v>
      </c>
      <c r="D24" s="11">
        <f>'[1]מצב קיים'!D24*(1+'אוקטובר 2026'!$Q$1)</f>
        <v>2207.1538198743133</v>
      </c>
      <c r="E24" s="11">
        <f t="shared" si="2"/>
        <v>10487.39542953618</v>
      </c>
      <c r="F24" s="11">
        <f>'[1]מצב קיים'!F24*(1+'אוקטובר 2026'!$Q$1)</f>
        <v>1493.6344115060497</v>
      </c>
      <c r="G24" s="9">
        <f>'יולי 2025'!G24</f>
        <v>306.39325753089435</v>
      </c>
      <c r="H24" s="13"/>
      <c r="I24" s="14"/>
      <c r="J24" s="7"/>
      <c r="K24" s="8">
        <v>2</v>
      </c>
      <c r="L24" s="11">
        <f>'[1]מצב קיים'!L24*(1+'אוקטובר 2026'!$Q$1)</f>
        <v>7772.4256498180775</v>
      </c>
      <c r="M24" s="11">
        <f>'[1]מצב קיים'!M24*(1+'אוקטובר 2026'!$Q$1)</f>
        <v>2190.0273820261104</v>
      </c>
      <c r="N24" s="11">
        <f t="shared" si="3"/>
        <v>9962.4530318441884</v>
      </c>
      <c r="O24" s="11">
        <f>'[1]מצב קיים'!O24*(1+'אוקטובר 2026'!$Q$1)</f>
        <v>1420.1424758291701</v>
      </c>
      <c r="P24" s="9">
        <f>'יולי 2025'!P24</f>
        <v>306.39325753089435</v>
      </c>
    </row>
    <row r="25" spans="1:16" ht="16.5" x14ac:dyDescent="0.25">
      <c r="A25" s="7"/>
      <c r="B25" s="8">
        <v>3</v>
      </c>
      <c r="C25" s="11">
        <f>'[1]מצב קיים'!C25*(1+'אוקטובר 2026'!$Q$1)</f>
        <v>8348.9181375004573</v>
      </c>
      <c r="D25" s="11">
        <f>'[1]מצב קיים'!D25*(1+'אוקטובר 2026'!$Q$1)</f>
        <v>2207.1538198743133</v>
      </c>
      <c r="E25" s="11">
        <f t="shared" si="2"/>
        <v>10556.07195737477</v>
      </c>
      <c r="F25" s="11">
        <f>'[1]מצב קיים'!F25*(1+'אוקטובר 2026'!$Q$1)</f>
        <v>1503.2491254034517</v>
      </c>
      <c r="G25" s="9">
        <f>'יולי 2025'!G25</f>
        <v>306.39325753089435</v>
      </c>
      <c r="H25" s="13"/>
      <c r="I25" s="14"/>
      <c r="J25" s="7"/>
      <c r="K25" s="8">
        <v>3</v>
      </c>
      <c r="L25" s="11">
        <f>'[1]מצב קיים'!L25*(1+'אוקטובר 2026'!$Q$1)</f>
        <v>7841.2241608322247</v>
      </c>
      <c r="M25" s="11">
        <f>'[1]מצב קיים'!M25*(1+'אוקטובר 2026'!$Q$1)</f>
        <v>2190.0273820261104</v>
      </c>
      <c r="N25" s="11">
        <f t="shared" si="3"/>
        <v>10031.251542858336</v>
      </c>
      <c r="O25" s="11">
        <f>'[1]מצב קיים'!O25*(1+'אוקטובר 2026'!$Q$1)</f>
        <v>1429.7742673711507</v>
      </c>
      <c r="P25" s="9">
        <f>'יולי 2025'!P25</f>
        <v>306.39325753089435</v>
      </c>
    </row>
    <row r="26" spans="1:16" ht="16.5" x14ac:dyDescent="0.25">
      <c r="A26" s="7"/>
      <c r="B26" s="8">
        <v>4</v>
      </c>
      <c r="C26" s="11">
        <f>'[1]מצב קיים'!C26*(1+'אוקטובר 2026'!$Q$1)</f>
        <v>8417.7166485146063</v>
      </c>
      <c r="D26" s="11">
        <f>'[1]מצב קיים'!D26*(1+'אוקטובר 2026'!$Q$1)</f>
        <v>2207.1538198743133</v>
      </c>
      <c r="E26" s="11">
        <f t="shared" si="2"/>
        <v>10624.870468388919</v>
      </c>
      <c r="F26" s="11">
        <f>'[1]מצב קיים'!F26*(1+'אוקטובר 2026'!$Q$1)</f>
        <v>1512.8809169454325</v>
      </c>
      <c r="G26" s="9">
        <f>'יולי 2025'!G26</f>
        <v>306.39325753089435</v>
      </c>
      <c r="H26" s="13"/>
      <c r="I26" s="14"/>
      <c r="J26" s="7"/>
      <c r="K26" s="8">
        <v>4</v>
      </c>
      <c r="L26" s="11">
        <f>'[1]מצב קיים'!L26*(1+'אוקטובר 2026'!$Q$1)</f>
        <v>7910.0226718463737</v>
      </c>
      <c r="M26" s="11">
        <f>'[1]מצב קיים'!M26*(1+'אוקטובר 2026'!$Q$1)</f>
        <v>2190.0273820261104</v>
      </c>
      <c r="N26" s="11">
        <f t="shared" si="3"/>
        <v>10100.050053872485</v>
      </c>
      <c r="O26" s="11">
        <f>'[1]מצב קיים'!O26*(1+'אוקטובר 2026'!$Q$1)</f>
        <v>1439.4060589131318</v>
      </c>
      <c r="P26" s="9">
        <f>'יולי 2025'!P26</f>
        <v>306.39325753089435</v>
      </c>
    </row>
    <row r="27" spans="1:16" ht="16.5" x14ac:dyDescent="0.25">
      <c r="A27" s="7"/>
      <c r="B27" s="8">
        <v>5</v>
      </c>
      <c r="C27" s="11">
        <f>'[1]מצב קיים'!C27*(1+'אוקטובר 2026'!$Q$1)</f>
        <v>8486.5151595287534</v>
      </c>
      <c r="D27" s="11">
        <f>'[1]מצב קיים'!D27*(1+'אוקטובר 2026'!$Q$1)</f>
        <v>2207.1538198743133</v>
      </c>
      <c r="E27" s="11">
        <f t="shared" si="2"/>
        <v>10693.668979403066</v>
      </c>
      <c r="F27" s="11">
        <f>'[1]מצב קיים'!F27*(1+'אוקטובר 2026'!$Q$1)</f>
        <v>1522.5127084874134</v>
      </c>
      <c r="G27" s="9">
        <f>'יולי 2025'!G27</f>
        <v>306.39325753089435</v>
      </c>
      <c r="H27" s="13"/>
      <c r="I27" s="14"/>
      <c r="J27" s="7"/>
      <c r="K27" s="8">
        <v>5</v>
      </c>
      <c r="L27" s="11">
        <f>'[1]מצב קיים'!L27*(1+'אוקטובר 2026'!$Q$1)</f>
        <v>7978.8211828605208</v>
      </c>
      <c r="M27" s="11">
        <f>'[1]מצב קיים'!M27*(1+'אוקטובר 2026'!$Q$1)</f>
        <v>2190.0273820261104</v>
      </c>
      <c r="N27" s="11">
        <f t="shared" si="3"/>
        <v>10168.848564886632</v>
      </c>
      <c r="O27" s="11">
        <f>'[1]מצב קיים'!O27*(1+'אוקטובר 2026'!$Q$1)</f>
        <v>1449.0378504551122</v>
      </c>
      <c r="P27" s="9">
        <f>'יולי 2025'!P27</f>
        <v>306.39325753089435</v>
      </c>
    </row>
    <row r="28" spans="1:16" ht="16.5" x14ac:dyDescent="0.25">
      <c r="A28" s="7"/>
      <c r="B28" s="8">
        <v>6</v>
      </c>
      <c r="C28" s="11">
        <f>'[1]מצב קיים'!C28*(1+'אוקטובר 2026'!$Q$1)</f>
        <v>8555.3136705429042</v>
      </c>
      <c r="D28" s="11">
        <f>'[1]מצב קיים'!D28*(1+'אוקטובר 2026'!$Q$1)</f>
        <v>2207.1538198743133</v>
      </c>
      <c r="E28" s="11">
        <f t="shared" si="2"/>
        <v>10762.467490417217</v>
      </c>
      <c r="F28" s="11">
        <f>'[1]מצב קיים'!F28*(1+'אוקטובר 2026'!$Q$1)</f>
        <v>1532.1445000293943</v>
      </c>
      <c r="G28" s="9">
        <f>'יולי 2025'!G28</f>
        <v>306.39325753089435</v>
      </c>
      <c r="H28" s="13"/>
      <c r="I28" s="14"/>
      <c r="J28" s="7"/>
      <c r="K28" s="8">
        <v>6</v>
      </c>
      <c r="L28" s="11">
        <f>'[1]מצב קיים'!L28*(1+'אוקטובר 2026'!$Q$1)</f>
        <v>8047.619693874668</v>
      </c>
      <c r="M28" s="11">
        <f>'[1]מצב קיים'!M28*(1+'אוקטובר 2026'!$Q$1)</f>
        <v>2190.0273820261104</v>
      </c>
      <c r="N28" s="11">
        <f t="shared" si="3"/>
        <v>10237.647075900779</v>
      </c>
      <c r="O28" s="11">
        <f>'[1]מצב קיים'!O28*(1+'אוקטובר 2026'!$Q$1)</f>
        <v>1458.6696419970929</v>
      </c>
      <c r="P28" s="9">
        <f>'יולי 2025'!P28</f>
        <v>306.39325753089435</v>
      </c>
    </row>
    <row r="29" spans="1:16" ht="16.5" x14ac:dyDescent="0.25">
      <c r="A29" s="7"/>
      <c r="B29" s="8">
        <v>7</v>
      </c>
      <c r="C29" s="11">
        <f>'[1]מצב קיים'!C29*(1+'אוקטובר 2026'!$Q$1)</f>
        <v>8624.1121815570496</v>
      </c>
      <c r="D29" s="11">
        <f>'[1]מצב קיים'!D29*(1+'אוקטובר 2026'!$Q$1)</f>
        <v>2207.1538198743133</v>
      </c>
      <c r="E29" s="11">
        <f t="shared" si="2"/>
        <v>10831.266001431362</v>
      </c>
      <c r="F29" s="11">
        <f>'[1]מצב קיים'!F29*(1+'אוקטובר 2026'!$Q$1)</f>
        <v>1541.7762915713747</v>
      </c>
      <c r="G29" s="9">
        <f>'יולי 2025'!G29</f>
        <v>306.39325753089435</v>
      </c>
      <c r="H29" s="13"/>
      <c r="I29" s="14"/>
      <c r="J29" s="7"/>
      <c r="K29" s="8">
        <v>7</v>
      </c>
      <c r="L29" s="11">
        <f>'[1]מצב קיים'!L29*(1+'אוקטובר 2026'!$Q$1)</f>
        <v>8116.4182048888169</v>
      </c>
      <c r="M29" s="11">
        <f>'[1]מצב קיים'!M29*(1+'אוקטובר 2026'!$Q$1)</f>
        <v>2190.0273820261104</v>
      </c>
      <c r="N29" s="11">
        <f t="shared" si="3"/>
        <v>10306.445586914928</v>
      </c>
      <c r="O29" s="11">
        <f>'[1]מצב קיים'!O29*(1+'אוקטובר 2026'!$Q$1)</f>
        <v>1468.3014335390737</v>
      </c>
      <c r="P29" s="9">
        <f>'יולי 2025'!P29</f>
        <v>306.39325753089435</v>
      </c>
    </row>
    <row r="30" spans="1:16" ht="16.5" x14ac:dyDescent="0.25">
      <c r="A30" s="7"/>
      <c r="B30" s="8">
        <v>8</v>
      </c>
      <c r="C30" s="11">
        <f>'[1]מצב קיים'!C30*(1+'אוקטובר 2026'!$Q$1)</f>
        <v>8692.9106925711967</v>
      </c>
      <c r="D30" s="11">
        <f>'[1]מצב קיים'!D30*(1+'אוקטובר 2026'!$Q$1)</f>
        <v>2207.1538198743133</v>
      </c>
      <c r="E30" s="11">
        <f t="shared" si="2"/>
        <v>10900.06451244551</v>
      </c>
      <c r="F30" s="11">
        <f>'[1]מצב קיים'!F30*(1+'אוקטובר 2026'!$Q$1)</f>
        <v>1551.4080831133556</v>
      </c>
      <c r="G30" s="9">
        <f>'יולי 2025'!G30</f>
        <v>306.39325753089435</v>
      </c>
      <c r="H30" s="13"/>
      <c r="I30" s="14"/>
      <c r="J30" s="7"/>
      <c r="K30" s="8">
        <v>8</v>
      </c>
      <c r="L30" s="11">
        <f>'[1]מצב קיים'!L30*(1+'אוקטובר 2026'!$Q$1)</f>
        <v>8185.2167159029641</v>
      </c>
      <c r="M30" s="11">
        <f>'[1]מצב קיים'!M30*(1+'אוקטובר 2026'!$Q$1)</f>
        <v>2190.0273820261104</v>
      </c>
      <c r="N30" s="11">
        <f t="shared" si="3"/>
        <v>10375.244097929075</v>
      </c>
      <c r="O30" s="11">
        <f>'[1]מצב קיים'!O30*(1+'אוקטובר 2026'!$Q$1)</f>
        <v>1477.9332250810542</v>
      </c>
      <c r="P30" s="9">
        <f>'יולי 2025'!P30</f>
        <v>306.39325753089435</v>
      </c>
    </row>
    <row r="31" spans="1:16" ht="16.5" x14ac:dyDescent="0.25">
      <c r="A31" s="7"/>
      <c r="B31" s="8">
        <v>9</v>
      </c>
      <c r="C31" s="11">
        <f>'[1]מצב קיים'!C31*(1+'אוקטובר 2026'!$Q$1)</f>
        <v>8761.7092035853475</v>
      </c>
      <c r="D31" s="11">
        <f>'[1]מצב קיים'!D31*(1+'אוקטובר 2026'!$Q$1)</f>
        <v>2207.1538198743133</v>
      </c>
      <c r="E31" s="11">
        <f t="shared" si="2"/>
        <v>10968.86302345966</v>
      </c>
      <c r="F31" s="11">
        <f>'[1]מצב קיים'!F31*(1+'אוקטובר 2026'!$Q$1)</f>
        <v>1561.0398746553362</v>
      </c>
      <c r="G31" s="9">
        <f>'יולי 2025'!G31</f>
        <v>306.39325753089435</v>
      </c>
      <c r="H31" s="13"/>
      <c r="I31" s="14"/>
      <c r="J31" s="7"/>
      <c r="K31" s="8">
        <v>9</v>
      </c>
      <c r="L31" s="11">
        <f>'[1]מצב קיים'!L31*(1+'אוקטובר 2026'!$Q$1)</f>
        <v>8254.015226917114</v>
      </c>
      <c r="M31" s="11">
        <f>'[1]מצב קיים'!M31*(1+'אוקטובר 2026'!$Q$1)</f>
        <v>2190.0273820261104</v>
      </c>
      <c r="N31" s="11">
        <f t="shared" si="3"/>
        <v>10444.042608943224</v>
      </c>
      <c r="O31" s="11">
        <f>'[1]מצב קיים'!O31*(1+'אוקטובר 2026'!$Q$1)</f>
        <v>1487.5650166230353</v>
      </c>
      <c r="P31" s="9">
        <f>'יולי 2025'!P31</f>
        <v>306.39325753089435</v>
      </c>
    </row>
    <row r="32" spans="1:16" ht="16.5" x14ac:dyDescent="0.25">
      <c r="A32" s="7"/>
      <c r="B32" s="8">
        <v>10</v>
      </c>
      <c r="C32" s="11">
        <f>'[1]מצב קיים'!C32*(1+'אוקטובר 2026'!$Q$1)</f>
        <v>8830.5077145994928</v>
      </c>
      <c r="D32" s="11">
        <f>'[1]מצב קיים'!D32*(1+'אוקטובר 2026'!$Q$1)</f>
        <v>2207.1538198743133</v>
      </c>
      <c r="E32" s="11">
        <f t="shared" si="2"/>
        <v>11037.661534473806</v>
      </c>
      <c r="F32" s="11">
        <f>'[1]מצב קיים'!F32*(1+'אוקטובר 2026'!$Q$1)</f>
        <v>1570.6716661973169</v>
      </c>
      <c r="G32" s="9">
        <f>'יולי 2025'!G32</f>
        <v>306.39325753089435</v>
      </c>
      <c r="H32" s="13"/>
      <c r="I32" s="14"/>
      <c r="J32" s="7"/>
      <c r="K32" s="8">
        <v>10</v>
      </c>
      <c r="L32" s="11">
        <f>'[1]מצב קיים'!L32*(1+'אוקטובר 2026'!$Q$1)</f>
        <v>8322.8137379312611</v>
      </c>
      <c r="M32" s="11">
        <f>'[1]מצב קיים'!M32*(1+'אוקטובר 2026'!$Q$1)</f>
        <v>2190.0273820261104</v>
      </c>
      <c r="N32" s="11">
        <f t="shared" si="3"/>
        <v>10512.841119957371</v>
      </c>
      <c r="O32" s="11">
        <f>'[1]מצב קיים'!O32*(1+'אוקטובר 2026'!$Q$1)</f>
        <v>1497.1968081650159</v>
      </c>
      <c r="P32" s="9">
        <f>'יולי 2025'!P32</f>
        <v>306.39325753089435</v>
      </c>
    </row>
    <row r="33" spans="1:16" ht="16.5" x14ac:dyDescent="0.25">
      <c r="A33" s="7"/>
      <c r="B33" s="8">
        <v>11</v>
      </c>
      <c r="C33" s="11">
        <f>'[1]מצב קיים'!C33*(1+'אוקטובר 2026'!$Q$1)</f>
        <v>8899.3062256136436</v>
      </c>
      <c r="D33" s="11">
        <f>'[1]מצב קיים'!D33*(1+'אוקטובר 2026'!$Q$1)</f>
        <v>2207.1538198743133</v>
      </c>
      <c r="E33" s="11">
        <f t="shared" si="2"/>
        <v>11106.460045487956</v>
      </c>
      <c r="F33" s="11">
        <f>'[1]מצב קיים'!F33*(1+'אוקטובר 2026'!$Q$1)</f>
        <v>1580.303457739298</v>
      </c>
      <c r="G33" s="9">
        <f>'יולי 2025'!G33</f>
        <v>306.39325753089435</v>
      </c>
      <c r="H33" s="13"/>
      <c r="I33" s="14"/>
      <c r="J33" s="7"/>
      <c r="K33" s="8">
        <v>11</v>
      </c>
      <c r="L33" s="11">
        <f>'[1]מצב קיים'!L33*(1+'אוקטובר 2026'!$Q$1)</f>
        <v>8391.4902657698512</v>
      </c>
      <c r="M33" s="11">
        <f>'[1]מצב קיים'!M33*(1+'אוקטובר 2026'!$Q$1)</f>
        <v>2190.0273820261104</v>
      </c>
      <c r="N33" s="11">
        <f t="shared" si="3"/>
        <v>10581.517647795961</v>
      </c>
      <c r="O33" s="11">
        <f>'[1]מצב קיים'!O33*(1+'אוקטובר 2026'!$Q$1)</f>
        <v>1506.8115220624186</v>
      </c>
      <c r="P33" s="9">
        <f>'יולי 2025'!P33</f>
        <v>306.39325753089435</v>
      </c>
    </row>
    <row r="34" spans="1:16" ht="16.5" x14ac:dyDescent="0.25">
      <c r="A34" s="7"/>
      <c r="B34" s="8">
        <v>12</v>
      </c>
      <c r="C34" s="11">
        <f>'[1]מצב קיים'!C34*(1+'אוקטובר 2026'!$Q$1)</f>
        <v>8967.9827534522319</v>
      </c>
      <c r="D34" s="11">
        <f>'[1]מצב קיים'!D34*(1+'אוקטובר 2026'!$Q$1)</f>
        <v>2207.1538198743133</v>
      </c>
      <c r="E34" s="11">
        <f t="shared" si="2"/>
        <v>11175.136573326545</v>
      </c>
      <c r="F34" s="11">
        <f>'[1]מצב קיים'!F34*(1+'אוקטובר 2026'!$Q$1)</f>
        <v>1589.9181716367004</v>
      </c>
      <c r="G34" s="9">
        <f>'יולי 2025'!G34</f>
        <v>306.39325753089435</v>
      </c>
      <c r="H34" s="13"/>
      <c r="I34" s="14"/>
      <c r="J34" s="7"/>
      <c r="K34" s="8">
        <v>12</v>
      </c>
      <c r="L34" s="11">
        <f>'[1]מצב קיים'!L34*(1+'אוקטובר 2026'!$Q$1)</f>
        <v>8460.2887767839984</v>
      </c>
      <c r="M34" s="11">
        <f>'[1]מצב קיים'!M34*(1+'אוקטובר 2026'!$Q$1)</f>
        <v>2190.0273820261104</v>
      </c>
      <c r="N34" s="11">
        <f t="shared" si="3"/>
        <v>10650.316158810108</v>
      </c>
      <c r="O34" s="11">
        <f>'[1]מצב קיים'!O34*(1+'אוקטובר 2026'!$Q$1)</f>
        <v>1516.4433136043992</v>
      </c>
      <c r="P34" s="9">
        <f>'יולי 2025'!P34</f>
        <v>306.39325753089435</v>
      </c>
    </row>
    <row r="35" spans="1:16" ht="16.5" x14ac:dyDescent="0.25">
      <c r="A35" s="7"/>
      <c r="B35" s="8">
        <v>13</v>
      </c>
      <c r="C35" s="11">
        <f>'[1]מצב קיים'!C35*(1+'אוקטובר 2026'!$Q$1)</f>
        <v>9036.7812644663809</v>
      </c>
      <c r="D35" s="11">
        <f>'[1]מצב קיים'!D35*(1+'אוקטובר 2026'!$Q$1)</f>
        <v>2207.1538198743133</v>
      </c>
      <c r="E35" s="11">
        <f t="shared" si="2"/>
        <v>11243.935084340694</v>
      </c>
      <c r="F35" s="11">
        <f>'[1]מצב קיים'!F35*(1+'אוקטובר 2026'!$Q$1)</f>
        <v>1599.5499631786811</v>
      </c>
      <c r="G35" s="9">
        <f>'יולי 2025'!G35</f>
        <v>306.39325753089435</v>
      </c>
      <c r="H35" s="13"/>
      <c r="I35" s="14"/>
      <c r="J35" s="7"/>
      <c r="K35" s="8">
        <v>13</v>
      </c>
      <c r="L35" s="11">
        <f>'[1]מצב קיים'!L35*(1+'אוקטובר 2026'!$Q$1)</f>
        <v>8529.0872877981474</v>
      </c>
      <c r="M35" s="11">
        <f>'[1]מצב קיים'!M35*(1+'אוקטובר 2026'!$Q$1)</f>
        <v>2190.0273820261104</v>
      </c>
      <c r="N35" s="11">
        <f t="shared" si="3"/>
        <v>10719.114669824257</v>
      </c>
      <c r="O35" s="11">
        <f>'[1]מצב קיים'!O35*(1+'אוקטובר 2026'!$Q$1)</f>
        <v>1526.0751051463801</v>
      </c>
      <c r="P35" s="9">
        <f>'יולי 2025'!P35</f>
        <v>306.39325753089435</v>
      </c>
    </row>
    <row r="36" spans="1:16" ht="16.5" x14ac:dyDescent="0.25">
      <c r="A36" s="7"/>
      <c r="B36" s="8">
        <v>14</v>
      </c>
      <c r="C36" s="11">
        <f>'[1]מצב קיים'!C36*(1+'אוקטובר 2026'!$Q$1)</f>
        <v>9105.579775480528</v>
      </c>
      <c r="D36" s="11">
        <f>'[1]מצב קיים'!D36*(1+'אוקטובר 2026'!$Q$1)</f>
        <v>2207.1538198743133</v>
      </c>
      <c r="E36" s="11">
        <f t="shared" si="2"/>
        <v>11312.733595354841</v>
      </c>
      <c r="F36" s="11">
        <f>'[1]מצב קיים'!F36*(1+'אוקטובר 2026'!$Q$1)</f>
        <v>1609.1817547206617</v>
      </c>
      <c r="G36" s="9">
        <f>'יולי 2025'!G36</f>
        <v>306.39325753089435</v>
      </c>
      <c r="H36" s="13"/>
      <c r="I36" s="14"/>
      <c r="J36" s="7"/>
      <c r="K36" s="8">
        <v>14</v>
      </c>
      <c r="L36" s="11">
        <f>'[1]מצב קיים'!L36*(1+'אוקטובר 2026'!$Q$1)</f>
        <v>8597.8857988122945</v>
      </c>
      <c r="M36" s="11">
        <f>'[1]מצב קיים'!M36*(1+'אוקטובר 2026'!$Q$1)</f>
        <v>2190.0273820261104</v>
      </c>
      <c r="N36" s="11">
        <f t="shared" si="3"/>
        <v>10787.913180838405</v>
      </c>
      <c r="O36" s="11">
        <f>'[1]מצב קיים'!O36*(1+'אוקטובר 2026'!$Q$1)</f>
        <v>1535.7068966883605</v>
      </c>
      <c r="P36" s="9">
        <f>'יולי 2025'!P36</f>
        <v>306.39325753089435</v>
      </c>
    </row>
    <row r="37" spans="1:16" ht="16.5" x14ac:dyDescent="0.25">
      <c r="A37" s="7"/>
      <c r="B37" s="8">
        <v>15</v>
      </c>
      <c r="C37" s="11">
        <f>'[1]מצב קיים'!C37*(1+'אוקטובר 2026'!$Q$1)</f>
        <v>9174.3782864946788</v>
      </c>
      <c r="D37" s="11">
        <f>'[1]מצב קיים'!D37*(1+'אוקטובר 2026'!$Q$1)</f>
        <v>2207.1538198743133</v>
      </c>
      <c r="E37" s="11">
        <f t="shared" si="2"/>
        <v>11381.532106368992</v>
      </c>
      <c r="F37" s="11">
        <f>'[1]מצב קיים'!F37*(1+'אוקטובר 2026'!$Q$1)</f>
        <v>1618.8135462626431</v>
      </c>
      <c r="G37" s="9">
        <f>'יולי 2025'!G37</f>
        <v>306.39325753089435</v>
      </c>
      <c r="H37" s="13"/>
      <c r="I37" s="14"/>
      <c r="J37" s="7"/>
      <c r="K37" s="8">
        <v>15</v>
      </c>
      <c r="L37" s="11">
        <f>'[1]מצב קיים'!L37*(1+'אוקטובר 2026'!$Q$1)</f>
        <v>8666.6843098264435</v>
      </c>
      <c r="M37" s="11">
        <f>'[1]מצב קיים'!M37*(1+'אוקטובר 2026'!$Q$1)</f>
        <v>2190.0273820261104</v>
      </c>
      <c r="N37" s="11">
        <f t="shared" si="3"/>
        <v>10856.711691852553</v>
      </c>
      <c r="O37" s="11">
        <f>'[1]מצב קיים'!O37*(1+'אוקטובר 2026'!$Q$1)</f>
        <v>1545.3386882303414</v>
      </c>
      <c r="P37" s="9">
        <f>'יולי 2025'!P37</f>
        <v>306.39325753089435</v>
      </c>
    </row>
    <row r="38" spans="1:16" ht="16.5" x14ac:dyDescent="0.25">
      <c r="A38" s="7"/>
      <c r="B38" s="8">
        <v>16</v>
      </c>
      <c r="C38" s="11">
        <f>'[1]מצב קיים'!C38*(1+'אוקטובר 2026'!$Q$1)</f>
        <v>9243.1767975088242</v>
      </c>
      <c r="D38" s="11">
        <f>'[1]מצב קיים'!D38*(1+'אוקטובר 2026'!$Q$1)</f>
        <v>2207.1538198743133</v>
      </c>
      <c r="E38" s="11">
        <f t="shared" si="2"/>
        <v>11450.330617383137</v>
      </c>
      <c r="F38" s="11">
        <f>'[1]מצב קיים'!F38*(1+'אוקטובר 2026'!$Q$1)</f>
        <v>1628.4453378046233</v>
      </c>
      <c r="G38" s="9">
        <f>'יולי 2025'!G38</f>
        <v>306.39325753089435</v>
      </c>
      <c r="H38" s="13"/>
      <c r="I38" s="14"/>
      <c r="J38" s="7"/>
      <c r="K38" s="8">
        <v>16</v>
      </c>
      <c r="L38" s="11">
        <f>'[1]מצב קיים'!L38*(1+'אוקטובר 2026'!$Q$1)</f>
        <v>8735.4828208405925</v>
      </c>
      <c r="M38" s="11">
        <f>'[1]מצב קיים'!M38*(1+'אוקטובר 2026'!$Q$1)</f>
        <v>2190.0273820261104</v>
      </c>
      <c r="N38" s="11">
        <f t="shared" si="3"/>
        <v>10925.510202866702</v>
      </c>
      <c r="O38" s="11">
        <f>'[1]מצב קיים'!O38*(1+'אוקטובר 2026'!$Q$1)</f>
        <v>1554.9704797723223</v>
      </c>
      <c r="P38" s="9">
        <f>'יולי 2025'!P38</f>
        <v>306.39325753089435</v>
      </c>
    </row>
    <row r="39" spans="1:16" ht="16.5" x14ac:dyDescent="0.25">
      <c r="A39" s="7"/>
      <c r="B39" s="8">
        <v>17</v>
      </c>
      <c r="C39" s="11">
        <f>'[1]מצב קיים'!C39*(1+'אוקטובר 2026'!$Q$1)</f>
        <v>9311.9753085229731</v>
      </c>
      <c r="D39" s="11">
        <f>'[1]מצב קיים'!D39*(1+'אוקטובר 2026'!$Q$1)</f>
        <v>2207.1538198743133</v>
      </c>
      <c r="E39" s="11">
        <f t="shared" si="2"/>
        <v>11519.129128397286</v>
      </c>
      <c r="F39" s="11">
        <f>'[1]מצב קיים'!F39*(1+'אוקטובר 2026'!$Q$1)</f>
        <v>1638.0771293466039</v>
      </c>
      <c r="G39" s="9">
        <f>'יולי 2025'!G39</f>
        <v>306.39325753089435</v>
      </c>
      <c r="H39" s="13"/>
      <c r="I39" s="14"/>
      <c r="J39" s="7"/>
      <c r="K39" s="8">
        <v>17</v>
      </c>
      <c r="L39" s="11">
        <f>'[1]מצב קיים'!L39*(1+'אוקטובר 2026'!$Q$1)</f>
        <v>8804.2813318547396</v>
      </c>
      <c r="M39" s="11">
        <f>'[1]מצב קיים'!M39*(1+'אוקטובר 2026'!$Q$1)</f>
        <v>2190.0273820261104</v>
      </c>
      <c r="N39" s="11">
        <f t="shared" si="3"/>
        <v>10994.30871388085</v>
      </c>
      <c r="O39" s="11">
        <f>'[1]מצב קיים'!O39*(1+'אוקטובר 2026'!$Q$1)</f>
        <v>1564.6022713143029</v>
      </c>
      <c r="P39" s="9">
        <f>'יולי 2025'!P39</f>
        <v>306.39325753089435</v>
      </c>
    </row>
    <row r="40" spans="1:16" ht="16.5" x14ac:dyDescent="0.25">
      <c r="A40" s="7"/>
      <c r="B40" s="8">
        <v>18</v>
      </c>
      <c r="C40" s="11">
        <f>'[1]מצב קיים'!C40*(1+'אוקטובר 2026'!$Q$1)</f>
        <v>9380.7738195371203</v>
      </c>
      <c r="D40" s="11">
        <f>'[1]מצב קיים'!D40*(1+'אוקטובר 2026'!$Q$1)</f>
        <v>2207.1538198743133</v>
      </c>
      <c r="E40" s="11">
        <f t="shared" si="2"/>
        <v>11587.927639411433</v>
      </c>
      <c r="F40" s="11">
        <f>'[1]מצב קיים'!F40*(1+'אוקטובר 2026'!$Q$1)</f>
        <v>1647.7089208885848</v>
      </c>
      <c r="G40" s="9">
        <f>'יולי 2025'!G40</f>
        <v>306.39325753089435</v>
      </c>
      <c r="H40" s="13"/>
      <c r="I40" s="14"/>
      <c r="J40" s="7"/>
      <c r="K40" s="8">
        <v>18</v>
      </c>
      <c r="L40" s="11">
        <f>'[1]מצב קיים'!L40*(1+'אוקטובר 2026'!$Q$1)</f>
        <v>8873.0798428688886</v>
      </c>
      <c r="M40" s="11">
        <f>'[1]מצב קיים'!M40*(1+'אוקטובר 2026'!$Q$1)</f>
        <v>2190.0273820261104</v>
      </c>
      <c r="N40" s="11">
        <f t="shared" si="3"/>
        <v>11063.107224894999</v>
      </c>
      <c r="O40" s="11">
        <f>'[1]מצב קיים'!O40*(1+'אוקטובר 2026'!$Q$1)</f>
        <v>1574.2340628562836</v>
      </c>
      <c r="P40" s="9">
        <f>'יולי 2025'!P40</f>
        <v>306.39325753089435</v>
      </c>
    </row>
    <row r="41" spans="1:16" ht="16.5" x14ac:dyDescent="0.25">
      <c r="A41" s="7"/>
      <c r="B41" s="8">
        <v>19</v>
      </c>
      <c r="C41" s="11">
        <f>'[1]מצב קיים'!C41*(1+'אוקטובר 2026'!$Q$1)</f>
        <v>9449.5723305512674</v>
      </c>
      <c r="D41" s="11">
        <f>'[1]מצב קיים'!D41*(1+'אוקטובר 2026'!$Q$1)</f>
        <v>2207.1538198743133</v>
      </c>
      <c r="E41" s="11">
        <f t="shared" si="2"/>
        <v>11656.72615042558</v>
      </c>
      <c r="F41" s="11">
        <f>'[1]מצב קיים'!F41*(1+'אוקטובר 2026'!$Q$1)</f>
        <v>1657.3407124305654</v>
      </c>
      <c r="G41" s="9">
        <f>'יולי 2025'!G41</f>
        <v>306.39325753089435</v>
      </c>
      <c r="H41" s="17"/>
      <c r="I41" s="18"/>
      <c r="J41" s="19"/>
      <c r="K41" s="8">
        <v>19</v>
      </c>
      <c r="L41" s="11">
        <f>'[1]מצב קיים'!L41*(1+'אוקטובר 2026'!$Q$1)</f>
        <v>8941.8783538830357</v>
      </c>
      <c r="M41" s="11">
        <f>'[1]מצב קיים'!M41*(1+'אוקטובר 2026'!$Q$1)</f>
        <v>2190.0273820261104</v>
      </c>
      <c r="N41" s="11">
        <f t="shared" si="3"/>
        <v>11131.905735909146</v>
      </c>
      <c r="O41" s="11">
        <f>'[1]מצב קיים'!O41*(1+'אוקטובר 2026'!$Q$1)</f>
        <v>1583.8658543982644</v>
      </c>
      <c r="P41" s="9">
        <f>'יולי 2025'!P41</f>
        <v>306.39325753089435</v>
      </c>
    </row>
    <row r="42" spans="1:16" ht="16.5" x14ac:dyDescent="0.25">
      <c r="A42" s="7"/>
      <c r="B42" s="8">
        <v>20</v>
      </c>
      <c r="C42" s="11">
        <f>'[1]מצב קיים'!C42*(1+'אוקטובר 2026'!$Q$1)</f>
        <v>9518.3708415654164</v>
      </c>
      <c r="D42" s="11">
        <f>'[1]מצב קיים'!D42*(1+'אוקטובר 2026'!$Q$1)</f>
        <v>2207.1538198743133</v>
      </c>
      <c r="E42" s="11">
        <f t="shared" si="2"/>
        <v>11725.524661439729</v>
      </c>
      <c r="F42" s="11">
        <f>'[1]מצב קיים'!F42*(1+'אוקטובר 2026'!$Q$1)</f>
        <v>1666.9725039725461</v>
      </c>
      <c r="G42" s="9">
        <f>'יולי 2025'!G42</f>
        <v>306.39325753089435</v>
      </c>
      <c r="H42" s="17"/>
      <c r="I42" s="18"/>
      <c r="J42" s="19"/>
      <c r="K42" s="8">
        <v>20</v>
      </c>
      <c r="L42" s="11">
        <f>'[1]מצב קיים'!L42*(1+'אוקטובר 2026'!$Q$1)</f>
        <v>9010.5548817216259</v>
      </c>
      <c r="M42" s="11">
        <f>'[1]מצב קיים'!M42*(1+'אוקטובר 2026'!$Q$1)</f>
        <v>2190.0273820261104</v>
      </c>
      <c r="N42" s="11">
        <f t="shared" si="3"/>
        <v>11200.582263747736</v>
      </c>
      <c r="O42" s="11">
        <f>'[1]מצב קיים'!O42*(1+'אוקטובר 2026'!$Q$1)</f>
        <v>1593.4805682956671</v>
      </c>
      <c r="P42" s="9">
        <f>'יולי 2025'!P42</f>
        <v>306.39325753089435</v>
      </c>
    </row>
    <row r="43" spans="1:16" ht="16.5" x14ac:dyDescent="0.25">
      <c r="A43" s="7"/>
      <c r="B43" s="8">
        <v>21</v>
      </c>
      <c r="C43" s="11">
        <f>'[1]מצב קיים'!C43*(1+'אוקטובר 2026'!$Q$1)</f>
        <v>9587.0473694040084</v>
      </c>
      <c r="D43" s="11">
        <f>'[1]מצב קיים'!D43*(1+'אוקטובר 2026'!$Q$1)</f>
        <v>2207.1538198743133</v>
      </c>
      <c r="E43" s="11">
        <f t="shared" si="2"/>
        <v>11794.201189278321</v>
      </c>
      <c r="F43" s="11">
        <f>'[1]מצב קיים'!F43*(1+'אוקטובר 2026'!$Q$1)</f>
        <v>1676.587217869949</v>
      </c>
      <c r="G43" s="9">
        <f>'יולי 2025'!G43</f>
        <v>306.39325753089435</v>
      </c>
      <c r="H43" s="17"/>
      <c r="I43" s="18"/>
      <c r="J43" s="19"/>
      <c r="K43" s="8">
        <v>21</v>
      </c>
      <c r="L43" s="11">
        <f>'[1]מצב קיים'!L43*(1+'אוקטובר 2026'!$Q$1)</f>
        <v>9079.3533927357748</v>
      </c>
      <c r="M43" s="11">
        <f>'[1]מצב קיים'!M43*(1+'אוקטובר 2026'!$Q$1)</f>
        <v>2190.0273820261104</v>
      </c>
      <c r="N43" s="11">
        <f t="shared" si="3"/>
        <v>11269.380774761885</v>
      </c>
      <c r="O43" s="11">
        <f>'[1]מצב קיים'!O43*(1+'אוקטובר 2026'!$Q$1)</f>
        <v>1603.1123598376478</v>
      </c>
      <c r="P43" s="9">
        <f>'יולי 2025'!P43</f>
        <v>306.39325753089435</v>
      </c>
    </row>
    <row r="44" spans="1:16" ht="16.5" x14ac:dyDescent="0.25">
      <c r="A44" s="7"/>
      <c r="B44" s="8">
        <v>22</v>
      </c>
      <c r="C44" s="11">
        <f>'[1]מצב קיים'!C44*(1+'אוקטובר 2026'!$Q$1)</f>
        <v>9655.8458804181555</v>
      </c>
      <c r="D44" s="11">
        <f>'[1]מצב קיים'!D44*(1+'אוקטובר 2026'!$Q$1)</f>
        <v>2207.1538198743133</v>
      </c>
      <c r="E44" s="11">
        <f t="shared" si="2"/>
        <v>11862.999700292468</v>
      </c>
      <c r="F44" s="11">
        <f>'[1]מצב קיים'!F44*(1+'אוקטובר 2026'!$Q$1)</f>
        <v>1686.2190094119294</v>
      </c>
      <c r="G44" s="9">
        <f>'יולי 2025'!G44</f>
        <v>306.39325753089435</v>
      </c>
      <c r="H44" s="17"/>
      <c r="I44" s="18"/>
      <c r="J44" s="19"/>
      <c r="K44" s="8">
        <v>22</v>
      </c>
      <c r="L44" s="11">
        <f>'[1]מצב קיים'!L44*(1+'אוקטובר 2026'!$Q$1)</f>
        <v>9148.151903749922</v>
      </c>
      <c r="M44" s="11">
        <f>'[1]מצב קיים'!M44*(1+'אוקטובר 2026'!$Q$1)</f>
        <v>2190.0273820261104</v>
      </c>
      <c r="N44" s="11">
        <f t="shared" si="3"/>
        <v>11338.179285776032</v>
      </c>
      <c r="O44" s="11">
        <f>'[1]מצב קיים'!O44*(1+'אוקטובר 2026'!$Q$1)</f>
        <v>1612.7441513796286</v>
      </c>
      <c r="P44" s="9">
        <f>'יולי 2025'!P44</f>
        <v>306.39325753089435</v>
      </c>
    </row>
    <row r="45" spans="1:16" ht="16.5" x14ac:dyDescent="0.25">
      <c r="A45" s="7"/>
      <c r="B45" s="8">
        <v>23</v>
      </c>
      <c r="C45" s="11">
        <f>'[1]מצב קיים'!C45*(1+'אוקטובר 2026'!$Q$1)</f>
        <v>9724.6443914323027</v>
      </c>
      <c r="D45" s="11">
        <f>'[1]מצב קיים'!D45*(1+'אוקטובר 2026'!$Q$1)</f>
        <v>2207.1538198743133</v>
      </c>
      <c r="E45" s="11">
        <f t="shared" si="2"/>
        <v>11931.798211306615</v>
      </c>
      <c r="F45" s="11">
        <f>'[1]מצב קיים'!F45*(1+'אוקטובר 2026'!$Q$1)</f>
        <v>1695.8508009539105</v>
      </c>
      <c r="G45" s="9">
        <f>'יולי 2025'!G45</f>
        <v>306.39325753089435</v>
      </c>
      <c r="H45" s="17"/>
      <c r="I45" s="18"/>
      <c r="J45" s="19"/>
      <c r="K45" s="8">
        <v>23</v>
      </c>
      <c r="L45" s="11">
        <f>'[1]מצב קיים'!L45*(1+'אוקטובר 2026'!$Q$1)</f>
        <v>9216.9504147640691</v>
      </c>
      <c r="M45" s="11">
        <f>'[1]מצב קיים'!M45*(1+'אוקטובר 2026'!$Q$1)</f>
        <v>2190.0273820261104</v>
      </c>
      <c r="N45" s="11">
        <f t="shared" si="3"/>
        <v>11406.977796790179</v>
      </c>
      <c r="O45" s="11">
        <f>'[1]מצב קיים'!O45*(1+'אוקטובר 2026'!$Q$1)</f>
        <v>1622.3759429216093</v>
      </c>
      <c r="P45" s="9">
        <f>'יולי 2025'!P45</f>
        <v>306.39325753089435</v>
      </c>
    </row>
    <row r="46" spans="1:16" ht="16.5" x14ac:dyDescent="0.25">
      <c r="A46" s="7"/>
      <c r="B46" s="8">
        <v>24</v>
      </c>
      <c r="C46" s="11">
        <f>'[1]מצב קיים'!C46*(1+'אוקטובר 2026'!$Q$1)</f>
        <v>9793.4429024464534</v>
      </c>
      <c r="D46" s="11">
        <f>'[1]מצב קיים'!D46*(1+'אוקטובר 2026'!$Q$1)</f>
        <v>2207.1538198743133</v>
      </c>
      <c r="E46" s="11">
        <f t="shared" si="2"/>
        <v>12000.596722320766</v>
      </c>
      <c r="F46" s="11">
        <f>'[1]מצב קיים'!F46*(1+'אוקטובר 2026'!$Q$1)</f>
        <v>1705.4825924958914</v>
      </c>
      <c r="G46" s="9">
        <f>'יולי 2025'!G46</f>
        <v>306.39325753089435</v>
      </c>
      <c r="H46" s="17"/>
      <c r="I46" s="18"/>
      <c r="J46" s="19"/>
      <c r="K46" s="8">
        <v>24</v>
      </c>
      <c r="L46" s="11">
        <f>'[1]מצב קיים'!L46*(1+'אוקטובר 2026'!$Q$1)</f>
        <v>9285.7489257782181</v>
      </c>
      <c r="M46" s="11">
        <f>'[1]מצב קיים'!M46*(1+'אוקטובר 2026'!$Q$1)</f>
        <v>2190.0273820261104</v>
      </c>
      <c r="N46" s="11">
        <f t="shared" si="3"/>
        <v>11475.776307804328</v>
      </c>
      <c r="O46" s="11">
        <f>'[1]מצב קיים'!O46*(1+'אוקטובר 2026'!$Q$1)</f>
        <v>1632.0077344635899</v>
      </c>
      <c r="P46" s="9">
        <f>'יולי 2025'!P46</f>
        <v>306.39325753089435</v>
      </c>
    </row>
    <row r="47" spans="1:16" ht="16.5" x14ac:dyDescent="0.25">
      <c r="A47" s="7"/>
      <c r="B47" s="8">
        <v>25</v>
      </c>
      <c r="C47" s="11">
        <f>'[1]מצב קיים'!C47*(1+'אוקטובר 2026'!$Q$1)</f>
        <v>9862.2414134605988</v>
      </c>
      <c r="D47" s="11">
        <f>'[1]מצב קיים'!D47*(1+'אוקטובר 2026'!$Q$1)</f>
        <v>2207.1538198743133</v>
      </c>
      <c r="E47" s="11">
        <f t="shared" si="2"/>
        <v>12069.395233334912</v>
      </c>
      <c r="F47" s="11">
        <f>'[1]מצב קיים'!F47*(1+'אוקטובר 2026'!$Q$1)</f>
        <v>1715.1143840378716</v>
      </c>
      <c r="G47" s="9">
        <f>'יולי 2025'!G47</f>
        <v>306.39325753089435</v>
      </c>
      <c r="H47" s="17"/>
      <c r="I47" s="18"/>
      <c r="J47" s="19"/>
      <c r="K47" s="8">
        <v>25</v>
      </c>
      <c r="L47" s="11">
        <f>'[1]מצב קיים'!L47*(1+'אוקטובר 2026'!$Q$1)</f>
        <v>9354.5474367923653</v>
      </c>
      <c r="M47" s="11">
        <f>'[1]מצב קיים'!M47*(1+'אוקטובר 2026'!$Q$1)</f>
        <v>2190.0273820261104</v>
      </c>
      <c r="N47" s="11">
        <f t="shared" si="3"/>
        <v>11544.574818818475</v>
      </c>
      <c r="O47" s="11">
        <f>'[1]מצב קיים'!O47*(1+'אוקטובר 2026'!$Q$1)</f>
        <v>1641.6395260055708</v>
      </c>
      <c r="P47" s="9">
        <f>'יולי 2025'!P47</f>
        <v>306.39325753089435</v>
      </c>
    </row>
    <row r="48" spans="1:16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1:16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</row>
    <row r="50" spans="1:16" ht="26.25" x14ac:dyDescent="0.4">
      <c r="A50" s="1"/>
      <c r="B50" s="2" t="s">
        <v>12</v>
      </c>
      <c r="C50" s="3"/>
      <c r="D50" s="3"/>
      <c r="E50" s="4"/>
      <c r="F50" s="4" t="str">
        <f>$F$5</f>
        <v>מעודכן לאקטובר 2026</v>
      </c>
      <c r="G50" s="4"/>
      <c r="H50" s="5"/>
      <c r="I50" s="1"/>
      <c r="J50" s="1"/>
      <c r="K50" s="2" t="s">
        <v>13</v>
      </c>
      <c r="L50" s="3"/>
      <c r="M50" s="3"/>
      <c r="N50" s="4"/>
      <c r="O50" s="4" t="str">
        <f>$F$5</f>
        <v>מעודכן לאקטובר 2026</v>
      </c>
      <c r="P50" s="5"/>
    </row>
    <row r="51" spans="1:16" s="54" customFormat="1" ht="49.5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49" t="s">
        <v>119</v>
      </c>
      <c r="H51" s="51"/>
      <c r="I51" s="52"/>
      <c r="J51" s="53"/>
      <c r="K51" s="49" t="s">
        <v>5</v>
      </c>
      <c r="L51" s="50" t="s">
        <v>6</v>
      </c>
      <c r="M51" s="49" t="s">
        <v>7</v>
      </c>
      <c r="N51" s="49" t="s">
        <v>8</v>
      </c>
      <c r="O51" s="49" t="s">
        <v>9</v>
      </c>
      <c r="P51" s="49" t="s">
        <v>119</v>
      </c>
    </row>
    <row r="52" spans="1:16" ht="16.5" x14ac:dyDescent="0.25">
      <c r="A52" s="7"/>
      <c r="B52" s="8">
        <v>0</v>
      </c>
      <c r="C52" s="9">
        <f>'[1]מצב קיים'!C52*(1+'אוקטובר 2026'!$Q$1)</f>
        <v>7244.848415534052</v>
      </c>
      <c r="D52" s="9">
        <f>'[1]מצב קיים'!D52*(1+'אוקטובר 2026'!$Q$1)</f>
        <v>2174.1695692037006</v>
      </c>
      <c r="E52" s="9">
        <f t="shared" ref="E52:E72" si="4">SUM(C52:D52)</f>
        <v>9419.0179847377531</v>
      </c>
      <c r="F52" s="9">
        <f>'[1]מצב קיים'!F52*(1+'אוקטובר 2026'!$Q$1)</f>
        <v>1344.0615692342692</v>
      </c>
      <c r="G52" s="9">
        <f>'יולי 2025'!G52</f>
        <v>306.39325753089435</v>
      </c>
      <c r="H52" s="10"/>
      <c r="I52" s="14"/>
      <c r="J52" s="7"/>
      <c r="K52" s="8">
        <v>0</v>
      </c>
      <c r="L52" s="9">
        <f>'[1]מצב קיים'!L52*(1+'אוקטובר 2026'!$Q$1)</f>
        <v>6579.7961423972883</v>
      </c>
      <c r="M52" s="9">
        <f>'[1]מצב קיים'!M52*(1+'אוקטובר 2026'!$Q$1)</f>
        <v>2157.8043063709738</v>
      </c>
      <c r="N52" s="9">
        <f t="shared" ref="N52:N67" si="5">SUM(L52:M52)</f>
        <v>8737.6004487682621</v>
      </c>
      <c r="O52" s="9">
        <f>'[1]מצב קיים'!O52*(1+'אוקטובר 2026'!$Q$1)</f>
        <v>1248.6631141985404</v>
      </c>
      <c r="P52" s="9">
        <f>'יולי 2025'!P52</f>
        <v>306.39325753089435</v>
      </c>
    </row>
    <row r="53" spans="1:16" ht="16.5" x14ac:dyDescent="0.25">
      <c r="A53" s="7"/>
      <c r="B53" s="8">
        <v>1</v>
      </c>
      <c r="C53" s="11">
        <f>'[1]מצב קיים'!C53*(1+'אוקטובר 2026'!$Q$1)</f>
        <v>7309.1335490525908</v>
      </c>
      <c r="D53" s="11">
        <f>'[1]מצב קיים'!D53*(1+'אוקטובר 2026'!$Q$1)</f>
        <v>2174.1695692037006</v>
      </c>
      <c r="E53" s="11">
        <f t="shared" si="4"/>
        <v>9483.3031182562918</v>
      </c>
      <c r="F53" s="11">
        <f>'[1]מצב קיים'!F53*(1+'אוקטובר 2026'!$Q$1)</f>
        <v>1353.0614879268649</v>
      </c>
      <c r="G53" s="9">
        <f>'יולי 2025'!G53</f>
        <v>306.39325753089435</v>
      </c>
      <c r="H53" s="13"/>
      <c r="I53" s="14"/>
      <c r="J53" s="7"/>
      <c r="K53" s="8">
        <v>1</v>
      </c>
      <c r="L53" s="11">
        <f>'[1]מצב קיים'!L53*(1+'אוקטובר 2026'!$Q$1)</f>
        <v>6637.0062517335227</v>
      </c>
      <c r="M53" s="11">
        <f>'[1]מצב קיים'!M53*(1+'אוקטובר 2026'!$Q$1)</f>
        <v>2157.8043063709738</v>
      </c>
      <c r="N53" s="11">
        <f t="shared" si="5"/>
        <v>8794.8105581044965</v>
      </c>
      <c r="O53" s="11">
        <f>'[1]מצב קיים'!O53*(1+'אוקטובר 2026'!$Q$1)</f>
        <v>1256.6725295056133</v>
      </c>
      <c r="P53" s="9">
        <f>'יולי 2025'!P53</f>
        <v>306.39325753089435</v>
      </c>
    </row>
    <row r="54" spans="1:16" ht="16.5" x14ac:dyDescent="0.25">
      <c r="A54" s="7"/>
      <c r="B54" s="8">
        <v>2</v>
      </c>
      <c r="C54" s="11">
        <f>'[1]מצב קיים'!C54*(1+'אוקטובר 2026'!$Q$1)</f>
        <v>7373.5406657466865</v>
      </c>
      <c r="D54" s="11">
        <f>'[1]מצב קיים'!D54*(1+'אוקטובר 2026'!$Q$1)</f>
        <v>2174.1695692037006</v>
      </c>
      <c r="E54" s="11">
        <f t="shared" si="4"/>
        <v>9547.7102349503875</v>
      </c>
      <c r="F54" s="11">
        <f>'[1]מצב קיים'!F54*(1+'אוקטובר 2026'!$Q$1)</f>
        <v>1362.078484264038</v>
      </c>
      <c r="G54" s="9">
        <f>'יולי 2025'!G54</f>
        <v>306.39325753089435</v>
      </c>
      <c r="H54" s="13"/>
      <c r="I54" s="14"/>
      <c r="J54" s="7"/>
      <c r="K54" s="8">
        <v>2</v>
      </c>
      <c r="L54" s="11">
        <f>'[1]מצב קיים'!L54*(1+'אוקטובר 2026'!$Q$1)</f>
        <v>6694.0943778941983</v>
      </c>
      <c r="M54" s="11">
        <f>'[1]מצב קיים'!M54*(1+'אוקטובר 2026'!$Q$1)</f>
        <v>2157.8043063709738</v>
      </c>
      <c r="N54" s="11">
        <f t="shared" si="5"/>
        <v>8851.8986842651721</v>
      </c>
      <c r="O54" s="11">
        <f>'[1]מצב קיים'!O54*(1+'אוקטובר 2026'!$Q$1)</f>
        <v>1264.6648671681078</v>
      </c>
      <c r="P54" s="9">
        <f>'יולי 2025'!P54</f>
        <v>306.39325753089435</v>
      </c>
    </row>
    <row r="55" spans="1:16" ht="16.5" x14ac:dyDescent="0.25">
      <c r="A55" s="7"/>
      <c r="B55" s="8">
        <v>3</v>
      </c>
      <c r="C55" s="11">
        <f>'[1]מצב קיים'!C55*(1+'אוקטובר 2026'!$Q$1)</f>
        <v>7437.9477824407832</v>
      </c>
      <c r="D55" s="11">
        <f>'[1]מצב קיים'!D55*(1+'אוקטובר 2026'!$Q$1)</f>
        <v>2174.1695692037006</v>
      </c>
      <c r="E55" s="11">
        <f t="shared" si="4"/>
        <v>9612.1173516444833</v>
      </c>
      <c r="F55" s="11">
        <f>'[1]מצב קיים'!F55*(1+'אוקטובר 2026'!$Q$1)</f>
        <v>1371.0954806012116</v>
      </c>
      <c r="G55" s="9">
        <f>'יולי 2025'!G55</f>
        <v>306.39325753089435</v>
      </c>
      <c r="H55" s="13"/>
      <c r="I55" s="14"/>
      <c r="J55" s="7"/>
      <c r="K55" s="8">
        <v>3</v>
      </c>
      <c r="L55" s="11">
        <f>'[1]מצב קיים'!L55*(1+'אוקטובר 2026'!$Q$1)</f>
        <v>6751.304487230429</v>
      </c>
      <c r="M55" s="11">
        <f>'[1]מצב קיים'!M55*(1+'אוקטובר 2026'!$Q$1)</f>
        <v>2157.8043063709738</v>
      </c>
      <c r="N55" s="11">
        <f t="shared" si="5"/>
        <v>8909.1087936014028</v>
      </c>
      <c r="O55" s="11">
        <f>'[1]מצב קיים'!O55*(1+'אוקטובר 2026'!$Q$1)</f>
        <v>1272.6742824751802</v>
      </c>
      <c r="P55" s="9">
        <f>'יולי 2025'!P55</f>
        <v>306.39325753089435</v>
      </c>
    </row>
    <row r="56" spans="1:16" ht="16.5" x14ac:dyDescent="0.25">
      <c r="A56" s="7"/>
      <c r="B56" s="8">
        <v>4</v>
      </c>
      <c r="C56" s="11">
        <f>'[1]מצב קיים'!C56*(1+'אוקטובר 2026'!$Q$1)</f>
        <v>7502.2329159593228</v>
      </c>
      <c r="D56" s="11">
        <f>'[1]מצב קיים'!D56*(1+'אוקטובר 2026'!$Q$1)</f>
        <v>2174.1695692037006</v>
      </c>
      <c r="E56" s="11">
        <f t="shared" si="4"/>
        <v>9676.4024851630238</v>
      </c>
      <c r="F56" s="11">
        <f>'[1]מצב קיים'!F56*(1+'אוקטובר 2026'!$Q$1)</f>
        <v>1380.0953992938071</v>
      </c>
      <c r="G56" s="9">
        <f>'יולי 2025'!G56</f>
        <v>306.39325753089435</v>
      </c>
      <c r="H56" s="13"/>
      <c r="I56" s="14"/>
      <c r="J56" s="7"/>
      <c r="K56" s="8">
        <v>4</v>
      </c>
      <c r="L56" s="11">
        <f>'[1]מצב קיים'!L56*(1+'אוקטובר 2026'!$Q$1)</f>
        <v>6808.5145965666625</v>
      </c>
      <c r="M56" s="11">
        <f>'[1]מצב קיים'!M56*(1+'אוקטובר 2026'!$Q$1)</f>
        <v>2157.8043063709738</v>
      </c>
      <c r="N56" s="11">
        <f t="shared" si="5"/>
        <v>8966.3189029376372</v>
      </c>
      <c r="O56" s="11">
        <f>'[1]מצב קיים'!O56*(1+'אוקטובר 2026'!$Q$1)</f>
        <v>1280.6836977822531</v>
      </c>
      <c r="P56" s="9">
        <f>'יולי 2025'!P56</f>
        <v>306.39325753089435</v>
      </c>
    </row>
    <row r="57" spans="1:16" ht="16.5" x14ac:dyDescent="0.25">
      <c r="A57" s="7"/>
      <c r="B57" s="8">
        <v>5</v>
      </c>
      <c r="C57" s="11">
        <f>'[1]מצב קיים'!C57*(1+'אוקטובר 2026'!$Q$1)</f>
        <v>7566.6400326534185</v>
      </c>
      <c r="D57" s="11">
        <f>'[1]מצב קיים'!D57*(1+'אוקטובר 2026'!$Q$1)</f>
        <v>2174.1695692037006</v>
      </c>
      <c r="E57" s="11">
        <f t="shared" si="4"/>
        <v>9740.8096018571196</v>
      </c>
      <c r="F57" s="11">
        <f>'[1]מצב קיים'!F57*(1+'אוקטובר 2026'!$Q$1)</f>
        <v>1389.1123956309805</v>
      </c>
      <c r="G57" s="9">
        <f>'יולי 2025'!G57</f>
        <v>306.39325753089435</v>
      </c>
      <c r="H57" s="13"/>
      <c r="I57" s="14"/>
      <c r="J57" s="7"/>
      <c r="K57" s="8">
        <v>5</v>
      </c>
      <c r="L57" s="11">
        <f>'[1]מצב קיים'!L57*(1+'אוקטובר 2026'!$Q$1)</f>
        <v>6865.6027227273389</v>
      </c>
      <c r="M57" s="11">
        <f>'[1]מצב קיים'!M57*(1+'אוקטובר 2026'!$Q$1)</f>
        <v>2157.8043063709738</v>
      </c>
      <c r="N57" s="11">
        <f t="shared" si="5"/>
        <v>9023.4070290983127</v>
      </c>
      <c r="O57" s="11">
        <f>'[1]מצב קיים'!O57*(1+'אוקטובר 2026'!$Q$1)</f>
        <v>1288.6760354447476</v>
      </c>
      <c r="P57" s="9">
        <f>'יולי 2025'!P57</f>
        <v>306.39325753089435</v>
      </c>
    </row>
    <row r="58" spans="1:16" ht="16.5" x14ac:dyDescent="0.25">
      <c r="A58" s="7"/>
      <c r="B58" s="8">
        <v>6</v>
      </c>
      <c r="C58" s="11">
        <f>'[1]מצב קיים'!C58*(1+'אוקטובר 2026'!$Q$1)</f>
        <v>7631.0471493475134</v>
      </c>
      <c r="D58" s="11">
        <f>'[1]מצב קיים'!D58*(1+'אוקטובר 2026'!$Q$1)</f>
        <v>2174.1695692037006</v>
      </c>
      <c r="E58" s="11">
        <f t="shared" si="4"/>
        <v>9805.2167185512135</v>
      </c>
      <c r="F58" s="11">
        <f>'[1]מצב קיים'!F58*(1+'אוקטובר 2026'!$Q$1)</f>
        <v>1398.1293919681539</v>
      </c>
      <c r="G58" s="9">
        <f>'יולי 2025'!G58</f>
        <v>306.39325753089435</v>
      </c>
      <c r="H58" s="13"/>
      <c r="I58" s="14"/>
      <c r="J58" s="7"/>
      <c r="K58" s="8">
        <v>6</v>
      </c>
      <c r="L58" s="11">
        <f>'[1]מצב קיים'!L58*(1+'אוקטובר 2026'!$Q$1)</f>
        <v>6922.8128320635724</v>
      </c>
      <c r="M58" s="11">
        <f>'[1]מצב קיים'!M58*(1+'אוקטובר 2026'!$Q$1)</f>
        <v>2157.8043063709738</v>
      </c>
      <c r="N58" s="11">
        <f t="shared" si="5"/>
        <v>9080.6171384345471</v>
      </c>
      <c r="O58" s="11">
        <f>'[1]מצב קיים'!O58*(1+'אוקטובר 2026'!$Q$1)</f>
        <v>1296.6854507518203</v>
      </c>
      <c r="P58" s="9">
        <f>'יולי 2025'!P58</f>
        <v>306.39325753089435</v>
      </c>
    </row>
    <row r="59" spans="1:16" ht="16.5" x14ac:dyDescent="0.25">
      <c r="A59" s="7"/>
      <c r="B59" s="8">
        <v>7</v>
      </c>
      <c r="C59" s="11">
        <f>'[1]מצב קיים'!C59*(1+'אוקטובר 2026'!$Q$1)</f>
        <v>7695.3322828660539</v>
      </c>
      <c r="D59" s="11">
        <f>'[1]מצב קיים'!D59*(1+'אוקטובר 2026'!$Q$1)</f>
        <v>2174.1695692037006</v>
      </c>
      <c r="E59" s="11">
        <f t="shared" si="4"/>
        <v>9869.501852069754</v>
      </c>
      <c r="F59" s="11">
        <f>'[1]מצב קיים'!F59*(1+'אוקטובר 2026'!$Q$1)</f>
        <v>1407.1293106607493</v>
      </c>
      <c r="G59" s="9">
        <f>'יולי 2025'!G59</f>
        <v>306.39325753089435</v>
      </c>
      <c r="H59" s="13"/>
      <c r="I59" s="14"/>
      <c r="J59" s="7"/>
      <c r="K59" s="8">
        <v>7</v>
      </c>
      <c r="L59" s="11">
        <f>'[1]מצב קיים'!L59*(1+'אוקטובר 2026'!$Q$1)</f>
        <v>6979.9009582242497</v>
      </c>
      <c r="M59" s="11">
        <f>'[1]מצב קיים'!M59*(1+'אוקטובר 2026'!$Q$1)</f>
        <v>2157.8043063709738</v>
      </c>
      <c r="N59" s="11">
        <f t="shared" si="5"/>
        <v>9137.7052645952244</v>
      </c>
      <c r="O59" s="11">
        <f>'[1]מצב קיים'!O59*(1+'אוקטובר 2026'!$Q$1)</f>
        <v>1304.6777884143148</v>
      </c>
      <c r="P59" s="9">
        <f>'יולי 2025'!P59</f>
        <v>306.39325753089435</v>
      </c>
    </row>
    <row r="60" spans="1:16" ht="16.5" x14ac:dyDescent="0.25">
      <c r="A60" s="7"/>
      <c r="B60" s="8">
        <v>8</v>
      </c>
      <c r="C60" s="11">
        <f>'[1]מצב קיים'!C60*(1+'אוקטובר 2026'!$Q$1)</f>
        <v>7759.7393995601496</v>
      </c>
      <c r="D60" s="11">
        <f>'[1]מצב קיים'!D60*(1+'אוקטובר 2026'!$Q$1)</f>
        <v>2174.1695692037006</v>
      </c>
      <c r="E60" s="11">
        <f t="shared" si="4"/>
        <v>9933.9089687638498</v>
      </c>
      <c r="F60" s="11">
        <f>'[1]מצב קיים'!F60*(1+'אוקטובר 2026'!$Q$1)</f>
        <v>1416.1463069979229</v>
      </c>
      <c r="G60" s="9">
        <f>'יולי 2025'!G60</f>
        <v>306.39325753089435</v>
      </c>
      <c r="H60" s="13"/>
      <c r="I60" s="14"/>
      <c r="J60" s="7"/>
      <c r="K60" s="8">
        <v>8</v>
      </c>
      <c r="L60" s="11">
        <f>'[1]מצב קיים'!L60*(1+'אוקטובר 2026'!$Q$1)</f>
        <v>7037.1110675604805</v>
      </c>
      <c r="M60" s="11">
        <f>'[1]מצב קיים'!M60*(1+'אוקטובר 2026'!$Q$1)</f>
        <v>2157.8043063709738</v>
      </c>
      <c r="N60" s="11">
        <f t="shared" si="5"/>
        <v>9194.9153739314534</v>
      </c>
      <c r="O60" s="11">
        <f>'[1]מצב קיים'!O60*(1+'אוקטובר 2026'!$Q$1)</f>
        <v>1312.6872037213875</v>
      </c>
      <c r="P60" s="9">
        <f>'יולי 2025'!P60</f>
        <v>306.39325753089435</v>
      </c>
    </row>
    <row r="61" spans="1:16" ht="16.5" x14ac:dyDescent="0.25">
      <c r="A61" s="7"/>
      <c r="B61" s="8">
        <v>9</v>
      </c>
      <c r="C61" s="11">
        <f>'[1]מצב קיים'!C61*(1+'אוקטובר 2026'!$Q$1)</f>
        <v>7824.1465162542454</v>
      </c>
      <c r="D61" s="11">
        <f>'[1]מצב קיים'!D61*(1+'אוקטובר 2026'!$Q$1)</f>
        <v>2174.1695692037006</v>
      </c>
      <c r="E61" s="11">
        <f t="shared" si="4"/>
        <v>9998.3160854579455</v>
      </c>
      <c r="F61" s="11">
        <f>'[1]מצב קיים'!F61*(1+'אוקטובר 2026'!$Q$1)</f>
        <v>1425.1633033350963</v>
      </c>
      <c r="G61" s="9">
        <f>'יולי 2025'!G61</f>
        <v>306.39325753089435</v>
      </c>
      <c r="H61" s="13"/>
      <c r="I61" s="14"/>
      <c r="J61" s="7"/>
      <c r="K61" s="8">
        <v>9</v>
      </c>
      <c r="L61" s="11">
        <f>'[1]מצב קיים'!L61*(1+'אוקטובר 2026'!$Q$1)</f>
        <v>7094.321176896714</v>
      </c>
      <c r="M61" s="11">
        <f>'[1]מצב קיים'!M61*(1+'אוקטובר 2026'!$Q$1)</f>
        <v>2157.8043063709738</v>
      </c>
      <c r="N61" s="11">
        <f t="shared" si="5"/>
        <v>9252.1254832676877</v>
      </c>
      <c r="O61" s="11">
        <f>'[1]מצב קיים'!O61*(1+'אוקטובר 2026'!$Q$1)</f>
        <v>1320.69661902846</v>
      </c>
      <c r="P61" s="9">
        <f>'יולי 2025'!P61</f>
        <v>306.39325753089435</v>
      </c>
    </row>
    <row r="62" spans="1:16" ht="16.5" x14ac:dyDescent="0.25">
      <c r="A62" s="7"/>
      <c r="B62" s="8">
        <v>10</v>
      </c>
      <c r="C62" s="11">
        <f>'[1]מצב קיים'!C62*(1+'אוקטובר 2026'!$Q$1)</f>
        <v>7888.4316497727832</v>
      </c>
      <c r="D62" s="11">
        <f>'[1]מצב קיים'!D62*(1+'אוקטובר 2026'!$Q$1)</f>
        <v>2174.1695692037006</v>
      </c>
      <c r="E62" s="11">
        <f t="shared" si="4"/>
        <v>10062.601218976484</v>
      </c>
      <c r="F62" s="11">
        <f>'[1]מצב קיים'!F62*(1+'אוקטובר 2026'!$Q$1)</f>
        <v>1434.1632220276917</v>
      </c>
      <c r="G62" s="9">
        <f>'יולי 2025'!G62</f>
        <v>306.39325753089435</v>
      </c>
      <c r="H62" s="13"/>
      <c r="I62" s="14"/>
      <c r="J62" s="7"/>
      <c r="K62" s="8">
        <v>10</v>
      </c>
      <c r="L62" s="11">
        <f>'[1]מצב קיים'!L62*(1+'אוקטובר 2026'!$Q$1)</f>
        <v>7151.4093030573904</v>
      </c>
      <c r="M62" s="11">
        <f>'[1]מצב קיים'!M62*(1+'אוקטובר 2026'!$Q$1)</f>
        <v>2157.8043063709738</v>
      </c>
      <c r="N62" s="11">
        <f t="shared" si="5"/>
        <v>9309.2136094283633</v>
      </c>
      <c r="O62" s="11">
        <f>'[1]מצב קיים'!O62*(1+'אוקטובר 2026'!$Q$1)</f>
        <v>1328.6889566909547</v>
      </c>
      <c r="P62" s="9">
        <f>'יולי 2025'!P62</f>
        <v>306.39325753089435</v>
      </c>
    </row>
    <row r="63" spans="1:16" ht="16.5" x14ac:dyDescent="0.25">
      <c r="A63" s="7"/>
      <c r="B63" s="8">
        <v>11</v>
      </c>
      <c r="C63" s="11">
        <f>'[1]מצב קיים'!C63*(1+'אוקטובר 2026'!$Q$1)</f>
        <v>7952.8387664668799</v>
      </c>
      <c r="D63" s="11">
        <f>'[1]מצב קיים'!D63*(1+'אוקטובר 2026'!$Q$1)</f>
        <v>2174.1695692037006</v>
      </c>
      <c r="E63" s="11">
        <f t="shared" si="4"/>
        <v>10127.00833567058</v>
      </c>
      <c r="F63" s="11">
        <f>'[1]מצב קיים'!F63*(1+'אוקטובר 2026'!$Q$1)</f>
        <v>1443.1802183648651</v>
      </c>
      <c r="G63" s="9">
        <f>'יולי 2025'!G63</f>
        <v>306.39325753089435</v>
      </c>
      <c r="H63" s="13"/>
      <c r="I63" s="14"/>
      <c r="J63" s="7"/>
      <c r="K63" s="8">
        <v>11</v>
      </c>
      <c r="L63" s="11">
        <f>'[1]מצב קיים'!L63*(1+'אוקטובר 2026'!$Q$1)</f>
        <v>7208.619412393623</v>
      </c>
      <c r="M63" s="11">
        <f>'[1]מצב קיים'!M63*(1+'אוקטובר 2026'!$Q$1)</f>
        <v>2157.8043063709738</v>
      </c>
      <c r="N63" s="11">
        <f t="shared" si="5"/>
        <v>9366.4237187645958</v>
      </c>
      <c r="O63" s="11">
        <f>'[1]מצב קיים'!O63*(1+'אוקטובר 2026'!$Q$1)</f>
        <v>1336.6983719980274</v>
      </c>
      <c r="P63" s="9">
        <f>'יולי 2025'!P63</f>
        <v>306.39325753089435</v>
      </c>
    </row>
    <row r="64" spans="1:16" ht="16.5" x14ac:dyDescent="0.25">
      <c r="A64" s="7"/>
      <c r="B64" s="8">
        <v>12</v>
      </c>
      <c r="C64" s="11">
        <f>'[1]מצב קיים'!C64*(1+'אוקטובר 2026'!$Q$1)</f>
        <v>8017.1238999854186</v>
      </c>
      <c r="D64" s="11">
        <f>'[1]מצב קיים'!D64*(1+'אוקטובר 2026'!$Q$1)</f>
        <v>2174.1695692037006</v>
      </c>
      <c r="E64" s="11">
        <f t="shared" si="4"/>
        <v>10191.293469189119</v>
      </c>
      <c r="F64" s="11">
        <f>'[1]מצב קיים'!F64*(1+'אוקטובר 2026'!$Q$1)</f>
        <v>1452.1801370574606</v>
      </c>
      <c r="G64" s="9">
        <f>'יולי 2025'!G64</f>
        <v>306.39325753089435</v>
      </c>
      <c r="H64" s="13"/>
      <c r="I64" s="14"/>
      <c r="J64" s="7"/>
      <c r="K64" s="8">
        <v>12</v>
      </c>
      <c r="L64" s="11">
        <f>'[1]מצב קיים'!L64*(1+'אוקטובר 2026'!$Q$1)</f>
        <v>7265.8295217298555</v>
      </c>
      <c r="M64" s="11">
        <f>'[1]מצב קיים'!M64*(1+'אוקטובר 2026'!$Q$1)</f>
        <v>2157.8043063709738</v>
      </c>
      <c r="N64" s="11">
        <f t="shared" si="5"/>
        <v>9423.6338281008284</v>
      </c>
      <c r="O64" s="11">
        <f>'[1]מצב קיים'!O64*(1+'אוקטובר 2026'!$Q$1)</f>
        <v>1344.7077873051001</v>
      </c>
      <c r="P64" s="9">
        <f>'יולי 2025'!P64</f>
        <v>306.39325753089435</v>
      </c>
    </row>
    <row r="65" spans="1:16" ht="16.5" x14ac:dyDescent="0.25">
      <c r="A65" s="7"/>
      <c r="B65" s="8">
        <v>13</v>
      </c>
      <c r="C65" s="11">
        <f>'[1]מצב קיים'!C65*(1+'אוקטובר 2026'!$Q$1)</f>
        <v>8081.5310166795143</v>
      </c>
      <c r="D65" s="11">
        <f>'[1]מצב קיים'!D65*(1+'אוקטובר 2026'!$Q$1)</f>
        <v>2174.1695692037006</v>
      </c>
      <c r="E65" s="11">
        <f t="shared" si="4"/>
        <v>10255.700585883214</v>
      </c>
      <c r="F65" s="11">
        <f>'[1]מצב קיים'!F65*(1+'אוקטובר 2026'!$Q$1)</f>
        <v>1461.197133394634</v>
      </c>
      <c r="G65" s="9">
        <f>'יולי 2025'!G65</f>
        <v>306.39325753089435</v>
      </c>
      <c r="H65" s="13"/>
      <c r="I65" s="14"/>
      <c r="J65" s="7"/>
      <c r="K65" s="8">
        <v>13</v>
      </c>
      <c r="L65" s="11">
        <f>'[1]מצב קיים'!L65*(1+'אוקטובר 2026'!$Q$1)</f>
        <v>7322.917647890531</v>
      </c>
      <c r="M65" s="11">
        <f>'[1]מצב קיים'!M65*(1+'אוקטובר 2026'!$Q$1)</f>
        <v>2157.8043063709738</v>
      </c>
      <c r="N65" s="11">
        <f t="shared" si="5"/>
        <v>9480.7219542615057</v>
      </c>
      <c r="O65" s="11">
        <f>'[1]מצב קיים'!O65*(1+'אוקטובר 2026'!$Q$1)</f>
        <v>1352.7001249675945</v>
      </c>
      <c r="P65" s="9">
        <f>'יולי 2025'!P65</f>
        <v>306.39325753089435</v>
      </c>
    </row>
    <row r="66" spans="1:16" ht="16.5" x14ac:dyDescent="0.25">
      <c r="A66" s="7"/>
      <c r="B66" s="8">
        <v>14</v>
      </c>
      <c r="C66" s="11">
        <f>'[1]מצב קיים'!C66*(1+'אוקטובר 2026'!$Q$1)</f>
        <v>8145.938133373611</v>
      </c>
      <c r="D66" s="11">
        <f>'[1]מצב קיים'!D66*(1+'אוקטובר 2026'!$Q$1)</f>
        <v>2174.1695692037006</v>
      </c>
      <c r="E66" s="11">
        <f t="shared" si="4"/>
        <v>10320.107702577312</v>
      </c>
      <c r="F66" s="11">
        <f>'[1]מצב קיים'!F66*(1+'אוקטובר 2026'!$Q$1)</f>
        <v>1470.2141297318074</v>
      </c>
      <c r="G66" s="9">
        <f>'יולי 2025'!G66</f>
        <v>306.39325753089435</v>
      </c>
      <c r="H66" s="13"/>
      <c r="I66" s="14"/>
      <c r="J66" s="7"/>
      <c r="K66" s="8">
        <v>14</v>
      </c>
      <c r="L66" s="11">
        <f>'[1]מצב קיים'!L66*(1+'אוקטובר 2026'!$Q$1)</f>
        <v>7380.1277572267645</v>
      </c>
      <c r="M66" s="11">
        <f>'[1]מצב קיים'!M66*(1+'אוקטובר 2026'!$Q$1)</f>
        <v>2157.8043063709738</v>
      </c>
      <c r="N66" s="11">
        <f t="shared" si="5"/>
        <v>9537.9320635977383</v>
      </c>
      <c r="O66" s="11">
        <f>'[1]מצב קיים'!O66*(1+'אוקטובר 2026'!$Q$1)</f>
        <v>1360.7095402746672</v>
      </c>
      <c r="P66" s="9">
        <f>'יולי 2025'!P66</f>
        <v>306.39325753089435</v>
      </c>
    </row>
    <row r="67" spans="1:16" ht="16.5" x14ac:dyDescent="0.25">
      <c r="A67" s="7"/>
      <c r="B67" s="8">
        <v>15</v>
      </c>
      <c r="C67" s="11">
        <f>'[1]מצב קיים'!C67*(1+'אוקטובר 2026'!$Q$1)</f>
        <v>8210.2232668921497</v>
      </c>
      <c r="D67" s="11">
        <f>'[1]מצב קיים'!D67*(1+'אוקטובר 2026'!$Q$1)</f>
        <v>2174.1695692037006</v>
      </c>
      <c r="E67" s="11">
        <f t="shared" si="4"/>
        <v>10384.392836095851</v>
      </c>
      <c r="F67" s="11">
        <f>'[1]מצב קיים'!F67*(1+'אוקטובר 2026'!$Q$1)</f>
        <v>1479.214048424403</v>
      </c>
      <c r="G67" s="9">
        <f>'יולי 2025'!G67</f>
        <v>306.39325753089435</v>
      </c>
      <c r="H67" s="13"/>
      <c r="I67" s="14"/>
      <c r="J67" s="7"/>
      <c r="K67" s="8">
        <v>15</v>
      </c>
      <c r="L67" s="11">
        <f>'[1]מצב קיים'!L67*(1+'אוקטובר 2026'!$Q$1)</f>
        <v>7437.215883387441</v>
      </c>
      <c r="M67" s="11">
        <f>'[1]מצב קיים'!M67*(1+'אוקטובר 2026'!$Q$1)</f>
        <v>2157.8043063709738</v>
      </c>
      <c r="N67" s="11">
        <f t="shared" si="5"/>
        <v>9595.0201897584157</v>
      </c>
      <c r="O67" s="11">
        <f>'[1]מצב קיים'!O67*(1+'אוקטובר 2026'!$Q$1)</f>
        <v>1368.7018779371617</v>
      </c>
      <c r="P67" s="9">
        <f>'יולי 2025'!P67</f>
        <v>306.39325753089435</v>
      </c>
    </row>
    <row r="68" spans="1:16" ht="16.5" x14ac:dyDescent="0.25">
      <c r="A68" s="7"/>
      <c r="B68" s="8">
        <v>16</v>
      </c>
      <c r="C68" s="11">
        <f>'[1]מצב קיים'!C68*(1+'אוקטובר 2026'!$Q$1)</f>
        <v>8274.6303835862454</v>
      </c>
      <c r="D68" s="11">
        <f>'[1]מצב קיים'!D68*(1+'אוקטובר 2026'!$Q$1)</f>
        <v>2174.1695692037006</v>
      </c>
      <c r="E68" s="11">
        <f t="shared" si="4"/>
        <v>10448.799952789946</v>
      </c>
      <c r="F68" s="11">
        <f>'[1]מצב קיים'!F68*(1+'אוקטובר 2026'!$Q$1)</f>
        <v>1488.2310447615762</v>
      </c>
      <c r="G68" s="9">
        <f>'יולי 2025'!G68</f>
        <v>306.39325753089435</v>
      </c>
      <c r="H68" s="13"/>
      <c r="I68" s="14"/>
      <c r="J68" s="14"/>
      <c r="K68" s="20"/>
      <c r="L68" s="21"/>
      <c r="M68" s="21"/>
      <c r="N68" s="21"/>
      <c r="O68" s="21"/>
      <c r="P68" s="14"/>
    </row>
    <row r="69" spans="1:16" ht="16.5" x14ac:dyDescent="0.25">
      <c r="A69" s="7"/>
      <c r="B69" s="8">
        <v>17</v>
      </c>
      <c r="C69" s="11">
        <f>'[1]מצב קיים'!C69*(1+'אוקטובר 2026'!$Q$1)</f>
        <v>8339.037500280343</v>
      </c>
      <c r="D69" s="11">
        <f>'[1]מצב קיים'!D69*(1+'אוקטובר 2026'!$Q$1)</f>
        <v>2174.1695692037006</v>
      </c>
      <c r="E69" s="11">
        <f t="shared" si="4"/>
        <v>10513.207069484044</v>
      </c>
      <c r="F69" s="11">
        <f>'[1]מצב קיים'!F69*(1+'אוקטובר 2026'!$Q$1)</f>
        <v>1497.24804109875</v>
      </c>
      <c r="G69" s="9">
        <f>'יולי 2025'!G69</f>
        <v>306.39325753089435</v>
      </c>
      <c r="H69" s="13"/>
      <c r="I69" s="14"/>
      <c r="J69" s="14"/>
      <c r="K69" s="22"/>
      <c r="L69" s="14"/>
      <c r="M69" s="14"/>
      <c r="N69" s="14"/>
      <c r="O69" s="14"/>
      <c r="P69" s="14"/>
    </row>
    <row r="70" spans="1:16" ht="16.5" x14ac:dyDescent="0.25">
      <c r="A70" s="7"/>
      <c r="B70" s="8">
        <v>18</v>
      </c>
      <c r="C70" s="11">
        <f>'[1]מצב קיים'!C70*(1+'אוקטובר 2026'!$Q$1)</f>
        <v>8403.3226337988817</v>
      </c>
      <c r="D70" s="11">
        <f>'[1]מצב קיים'!D70*(1+'אוקטובר 2026'!$Q$1)</f>
        <v>2174.1695692037006</v>
      </c>
      <c r="E70" s="11">
        <f t="shared" si="4"/>
        <v>10577.492203002583</v>
      </c>
      <c r="F70" s="11">
        <f>'[1]מצב קיים'!F70*(1+'אוקטובר 2026'!$Q$1)</f>
        <v>1506.2479597913452</v>
      </c>
      <c r="G70" s="9">
        <f>'יולי 2025'!G70</f>
        <v>306.39325753089435</v>
      </c>
      <c r="H70" s="13"/>
      <c r="I70" s="14"/>
      <c r="J70" s="14"/>
      <c r="K70" s="22"/>
      <c r="L70" s="14"/>
      <c r="M70" s="14"/>
      <c r="N70" s="14"/>
      <c r="O70" s="14"/>
      <c r="P70" s="14"/>
    </row>
    <row r="71" spans="1:16" ht="16.5" x14ac:dyDescent="0.25">
      <c r="A71" s="7"/>
      <c r="B71" s="8">
        <v>19</v>
      </c>
      <c r="C71" s="11">
        <f>'[1]מצב קיים'!C71*(1+'אוקטובר 2026'!$Q$1)</f>
        <v>8467.7297504929775</v>
      </c>
      <c r="D71" s="11">
        <f>'[1]מצב קיים'!D71*(1+'אוקטובר 2026'!$Q$1)</f>
        <v>2174.1695692037006</v>
      </c>
      <c r="E71" s="11">
        <f t="shared" si="4"/>
        <v>10641.899319696679</v>
      </c>
      <c r="F71" s="11">
        <f>'[1]מצב קיים'!F71*(1+'אוקטובר 2026'!$Q$1)</f>
        <v>1515.2649561285189</v>
      </c>
      <c r="G71" s="9">
        <f>'יולי 2025'!G71</f>
        <v>306.39325753089435</v>
      </c>
      <c r="H71" s="13"/>
      <c r="I71" s="14"/>
      <c r="J71" s="14"/>
      <c r="K71" s="22"/>
      <c r="L71" s="14"/>
      <c r="M71" s="14"/>
      <c r="N71" s="14"/>
      <c r="O71" s="14"/>
      <c r="P71" s="14"/>
    </row>
    <row r="72" spans="1:16" ht="16.5" x14ac:dyDescent="0.25">
      <c r="A72" s="7"/>
      <c r="B72" s="8">
        <v>20</v>
      </c>
      <c r="C72" s="11">
        <f>'[1]מצב קיים'!C72*(1+'אוקטובר 2026'!$Q$1)</f>
        <v>8532.1368671870732</v>
      </c>
      <c r="D72" s="11">
        <f>'[1]מצב קיים'!D72*(1+'אוקטובר 2026'!$Q$1)</f>
        <v>2174.1695692037006</v>
      </c>
      <c r="E72" s="11">
        <f t="shared" si="4"/>
        <v>10706.306436390774</v>
      </c>
      <c r="F72" s="11">
        <f>'[1]מצב קיים'!F72*(1+'אוקטובר 2026'!$Q$1)</f>
        <v>1524.2819524656923</v>
      </c>
      <c r="G72" s="9">
        <f>'יולי 2025'!G72</f>
        <v>306.39325753089435</v>
      </c>
      <c r="H72" s="13"/>
      <c r="I72" s="14"/>
      <c r="J72" s="14"/>
      <c r="K72" s="22"/>
      <c r="L72" s="14"/>
      <c r="M72" s="14"/>
      <c r="N72" s="14"/>
      <c r="O72" s="14"/>
      <c r="P72" s="14"/>
    </row>
    <row r="73" spans="1:16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</row>
    <row r="74" spans="1:16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</row>
    <row r="75" spans="1:16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</row>
    <row r="76" spans="1:16" x14ac:dyDescent="0.2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</row>
    <row r="77" spans="1:16" ht="34.5" x14ac:dyDescent="0.5">
      <c r="A77" s="98" t="str">
        <f>$A$1</f>
        <v>לוחות שכר באוניברסיטאות - סגל אקדמי זוטר, עמיתי הוראה ומורים מן החוץ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</row>
    <row r="78" spans="1:16" ht="20.25" x14ac:dyDescent="0.3">
      <c r="A78" s="85" t="str">
        <f>$A$2</f>
        <v>פעימה שניה בגין הסכם השכר עם הסגל האקדמי הזוטר באוניברסיטאות, החל מ-1.10.2026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1:16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</row>
    <row r="80" spans="1:16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16" ht="26.25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56"/>
      <c r="M81" s="4" t="str">
        <f>$F$5</f>
        <v>מעודכן לאקטובר 2026</v>
      </c>
      <c r="N81" s="56"/>
      <c r="O81" s="56"/>
      <c r="P81" s="56"/>
    </row>
    <row r="82" spans="1:16" ht="23.25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56"/>
      <c r="K82" s="23" t="s">
        <v>17</v>
      </c>
      <c r="L82" s="28"/>
      <c r="M82" s="28"/>
      <c r="N82" s="56"/>
      <c r="O82" s="56"/>
      <c r="P82" s="56"/>
    </row>
    <row r="83" spans="1:16" ht="33" x14ac:dyDescent="0.25">
      <c r="A83" s="56"/>
      <c r="B83" s="29" t="s">
        <v>5</v>
      </c>
      <c r="C83" s="29" t="s">
        <v>6</v>
      </c>
      <c r="D83" s="29" t="s">
        <v>9</v>
      </c>
      <c r="E83" s="29" t="s">
        <v>119</v>
      </c>
      <c r="F83" s="56"/>
      <c r="G83" s="56"/>
      <c r="H83" s="56"/>
      <c r="I83" s="56"/>
      <c r="J83" s="56"/>
      <c r="K83" s="29" t="s">
        <v>5</v>
      </c>
      <c r="L83" s="29" t="s">
        <v>6</v>
      </c>
      <c r="M83" s="29" t="s">
        <v>9</v>
      </c>
      <c r="N83" s="29" t="s">
        <v>119</v>
      </c>
      <c r="O83" s="56"/>
      <c r="P83" s="56"/>
    </row>
    <row r="84" spans="1:16" ht="16.5" x14ac:dyDescent="0.25">
      <c r="A84" s="56"/>
      <c r="B84" s="31">
        <v>0</v>
      </c>
      <c r="C84" s="32">
        <f>'[1]מצב קיים'!C84*(1+'אוקטובר 2026'!$Q$1)</f>
        <v>5939.9878113926889</v>
      </c>
      <c r="D84" s="32">
        <f>'[1]מצב קיים'!D84*(1+'אוקטובר 2026'!$Q$1)</f>
        <v>831.59829359497667</v>
      </c>
      <c r="E84" s="9">
        <f>'יולי 2025'!E84</f>
        <v>306.39325753089435</v>
      </c>
      <c r="F84" s="56"/>
      <c r="G84" s="56"/>
      <c r="H84" s="56"/>
      <c r="I84" s="56"/>
      <c r="J84" s="56"/>
      <c r="K84" s="31">
        <v>0</v>
      </c>
      <c r="L84" s="32">
        <f>'[1]מצב קיים'!L84*(1+'אוקטובר 2026'!$Q$1)</f>
        <v>6274.0009228711124</v>
      </c>
      <c r="M84" s="32">
        <f>'[1]מצב קיים'!M84*(1+'אוקטובר 2026'!$Q$1)</f>
        <v>878.36012920195571</v>
      </c>
      <c r="N84" s="9">
        <f>'יולי 2025'!N84</f>
        <v>306.39325753089435</v>
      </c>
      <c r="O84" s="56"/>
      <c r="P84" s="56"/>
    </row>
    <row r="85" spans="1:16" ht="16.5" x14ac:dyDescent="0.25">
      <c r="A85" s="56"/>
      <c r="B85" s="31">
        <v>1</v>
      </c>
      <c r="C85" s="35">
        <f>'[1]מצב קיים'!C85*(1+'אוקטובר 2026'!$Q$1)</f>
        <v>5999.4308227574938</v>
      </c>
      <c r="D85" s="35">
        <f>'[1]מצב קיים'!D85*(1+'אוקטובר 2026'!$Q$1)</f>
        <v>839.92031518604927</v>
      </c>
      <c r="E85" s="9">
        <f>'יולי 2025'!E85</f>
        <v>306.39325753089435</v>
      </c>
      <c r="F85" s="56"/>
      <c r="G85" s="56"/>
      <c r="H85" s="56"/>
      <c r="I85" s="56"/>
      <c r="J85" s="56"/>
      <c r="K85" s="31">
        <v>1</v>
      </c>
      <c r="L85" s="35">
        <f>'[1]מצב קיים'!L85*(1+'אוקטובר 2026'!$Q$1)</f>
        <v>6336.6789280516869</v>
      </c>
      <c r="M85" s="35">
        <f>'[1]מצב קיים'!M85*(1+'אוקטובר 2026'!$Q$1)</f>
        <v>887.1350499272362</v>
      </c>
      <c r="N85" s="9">
        <f>'יולי 2025'!N85</f>
        <v>306.39325753089435</v>
      </c>
      <c r="O85" s="56"/>
      <c r="P85" s="56"/>
    </row>
    <row r="86" spans="1:16" ht="16.5" x14ac:dyDescent="0.25">
      <c r="A86" s="56"/>
      <c r="B86" s="31">
        <v>2</v>
      </c>
      <c r="C86" s="35">
        <f>'[1]מצב קיים'!C86*(1+'אוקטובר 2026'!$Q$1)</f>
        <v>6059.4129997582586</v>
      </c>
      <c r="D86" s="35">
        <f>'[1]מצב קיים'!D86*(1+'אוקטובר 2026'!$Q$1)</f>
        <v>848.31781996615632</v>
      </c>
      <c r="E86" s="9">
        <f>'יולי 2025'!E86</f>
        <v>306.39325753089435</v>
      </c>
      <c r="F86" s="56"/>
      <c r="G86" s="56"/>
      <c r="H86" s="56"/>
      <c r="I86" s="56"/>
      <c r="J86" s="56"/>
      <c r="K86" s="31">
        <v>2</v>
      </c>
      <c r="L86" s="35">
        <f>'[1]מצב קיים'!L86*(1+'אוקטובר 2026'!$Q$1)</f>
        <v>6400.0308902772149</v>
      </c>
      <c r="M86" s="35">
        <f>'[1]מצב קיים'!M86*(1+'אוקטובר 2026'!$Q$1)</f>
        <v>896.00432463880998</v>
      </c>
      <c r="N86" s="9">
        <f>'יולי 2025'!N86</f>
        <v>306.39325753089435</v>
      </c>
      <c r="O86" s="56"/>
      <c r="P86" s="56"/>
    </row>
    <row r="87" spans="1:16" ht="16.5" x14ac:dyDescent="0.25">
      <c r="A87" s="56"/>
      <c r="B87" s="31">
        <v>3</v>
      </c>
      <c r="C87" s="35">
        <f>'[1]מצב קיים'!C87*(1+'אוקטובר 2026'!$Q$1)</f>
        <v>6120.0691338039769</v>
      </c>
      <c r="D87" s="35">
        <f>'[1]מצב קיים'!D87*(1+'אוקטובר 2026'!$Q$1)</f>
        <v>856.80967873255702</v>
      </c>
      <c r="E87" s="9">
        <f>'יולי 2025'!E87</f>
        <v>306.39325753089435</v>
      </c>
      <c r="F87" s="56"/>
      <c r="G87" s="56"/>
      <c r="H87" s="56"/>
      <c r="I87" s="56"/>
      <c r="J87" s="56"/>
      <c r="K87" s="31">
        <v>3</v>
      </c>
      <c r="L87" s="35">
        <f>'[1]מצב קיים'!L87*(1+'אוקטובר 2026'!$Q$1)</f>
        <v>6464.0568095476965</v>
      </c>
      <c r="M87" s="35">
        <f>'[1]מצב קיים'!M87*(1+'אוקטובר 2026'!$Q$1)</f>
        <v>904.96795333667762</v>
      </c>
      <c r="N87" s="9">
        <f>'יולי 2025'!N87</f>
        <v>306.39325753089435</v>
      </c>
      <c r="O87" s="56"/>
      <c r="P87" s="56"/>
    </row>
    <row r="88" spans="1:16" ht="16.5" x14ac:dyDescent="0.25">
      <c r="A88" s="56"/>
      <c r="B88" s="31">
        <v>4</v>
      </c>
      <c r="C88" s="35">
        <f>'[1]מצב קיים'!C88*(1+'אוקטובר 2026'!$Q$1)</f>
        <v>6181.2644334856577</v>
      </c>
      <c r="D88" s="35">
        <f>'[1]מצב קיים'!D88*(1+'אוקטובר 2026'!$Q$1)</f>
        <v>865.37702068799229</v>
      </c>
      <c r="E88" s="9">
        <f>'יולי 2025'!E88</f>
        <v>306.39325753089435</v>
      </c>
      <c r="F88" s="56"/>
      <c r="G88" s="56"/>
      <c r="H88" s="56"/>
      <c r="I88" s="56"/>
      <c r="J88" s="56"/>
      <c r="K88" s="31">
        <v>4</v>
      </c>
      <c r="L88" s="35">
        <f>'[1]מצב קיים'!L88*(1+'אוקטובר 2026'!$Q$1)</f>
        <v>6528.756685863129</v>
      </c>
      <c r="M88" s="35">
        <f>'[1]מצב קיים'!M88*(1+'אוקטובר 2026'!$Q$1)</f>
        <v>914.025936020838</v>
      </c>
      <c r="N88" s="9">
        <f>'יולי 2025'!N88</f>
        <v>306.39325753089435</v>
      </c>
      <c r="O88" s="56"/>
      <c r="P88" s="56"/>
    </row>
    <row r="89" spans="1:16" ht="16.5" x14ac:dyDescent="0.25">
      <c r="A89" s="56"/>
      <c r="B89" s="31">
        <v>5</v>
      </c>
      <c r="C89" s="35">
        <f>'[1]מצב קיים'!C89*(1+'אוקטובר 2026'!$Q$1)</f>
        <v>6243.1336902122912</v>
      </c>
      <c r="D89" s="35">
        <f>'[1]מצב קיים'!D89*(1+'אוקטובר 2026'!$Q$1)</f>
        <v>874.03871662972085</v>
      </c>
      <c r="E89" s="9">
        <f>'יולי 2025'!E89</f>
        <v>306.39325753089435</v>
      </c>
      <c r="F89" s="56"/>
      <c r="G89" s="56"/>
      <c r="H89" s="56"/>
      <c r="I89" s="56"/>
      <c r="J89" s="56"/>
      <c r="K89" s="31">
        <v>5</v>
      </c>
      <c r="L89" s="35">
        <f>'[1]מצב קיים'!L89*(1+'אוקטובר 2026'!$Q$1)</f>
        <v>6593.9957278145239</v>
      </c>
      <c r="M89" s="35">
        <f>'[1]מצב קיים'!M89*(1+'אוקטובר 2026'!$Q$1)</f>
        <v>923.15940189403341</v>
      </c>
      <c r="N89" s="9">
        <f>'יולי 2025'!N89</f>
        <v>306.39325753089435</v>
      </c>
      <c r="O89" s="56"/>
      <c r="P89" s="56"/>
    </row>
    <row r="90" spans="1:16" ht="16.5" x14ac:dyDescent="0.25">
      <c r="A90" s="56"/>
      <c r="B90" s="31">
        <v>6</v>
      </c>
      <c r="C90" s="35">
        <f>'[1]מצב קיים'!C90*(1+'אוקטובר 2026'!$Q$1)</f>
        <v>6305.5421125748853</v>
      </c>
      <c r="D90" s="35">
        <f>'[1]מצב קיים'!D90*(1+'אוקטובר 2026'!$Q$1)</f>
        <v>882.77589576048388</v>
      </c>
      <c r="E90" s="9">
        <f>'יולי 2025'!E90</f>
        <v>306.39325753089435</v>
      </c>
      <c r="F90" s="56"/>
      <c r="G90" s="56"/>
      <c r="H90" s="56"/>
      <c r="I90" s="56"/>
      <c r="J90" s="56"/>
      <c r="K90" s="31">
        <v>6</v>
      </c>
      <c r="L90" s="35">
        <f>'[1]מצב קיים'!L90*(1+'אוקטובר 2026'!$Q$1)</f>
        <v>6659.9087268108706</v>
      </c>
      <c r="M90" s="35">
        <f>'[1]מצב קיים'!M90*(1+'אוקטובר 2026'!$Q$1)</f>
        <v>932.38722175352189</v>
      </c>
      <c r="N90" s="9">
        <f>'יולי 2025'!N90</f>
        <v>306.39325753089435</v>
      </c>
      <c r="O90" s="56"/>
      <c r="P90" s="56"/>
    </row>
    <row r="91" spans="1:16" ht="16.5" x14ac:dyDescent="0.25">
      <c r="A91" s="56"/>
      <c r="B91" s="31">
        <v>7</v>
      </c>
      <c r="C91" s="35">
        <f>'[1]מצב קיים'!C91*(1+'אוקטובר 2026'!$Q$1)</f>
        <v>6368.6244919824312</v>
      </c>
      <c r="D91" s="35">
        <f>'[1]מצב קיים'!D91*(1+'אוקטובר 2026'!$Q$1)</f>
        <v>891.60742887754054</v>
      </c>
      <c r="E91" s="9">
        <f>'יולי 2025'!E91</f>
        <v>306.39325753089435</v>
      </c>
      <c r="F91" s="56"/>
      <c r="G91" s="56"/>
      <c r="H91" s="56"/>
      <c r="I91" s="56"/>
      <c r="J91" s="56"/>
      <c r="K91" s="31">
        <v>7</v>
      </c>
      <c r="L91" s="35">
        <f>'[1]מצב קיים'!L91*(1+'אוקטובר 2026'!$Q$1)</f>
        <v>6726.4956828521708</v>
      </c>
      <c r="M91" s="35">
        <f>'[1]מצב קיים'!M91*(1+'אוקטובר 2026'!$Q$1)</f>
        <v>941.70939559930389</v>
      </c>
      <c r="N91" s="9">
        <f>'יולי 2025'!N91</f>
        <v>306.39325753089435</v>
      </c>
      <c r="O91" s="56"/>
      <c r="P91" s="56"/>
    </row>
    <row r="92" spans="1:16" ht="16.5" x14ac:dyDescent="0.25">
      <c r="A92" s="56"/>
      <c r="B92" s="31">
        <v>8</v>
      </c>
      <c r="C92" s="35">
        <f>'[1]מצב קיים'!C92*(1+'אוקטובר 2026'!$Q$1)</f>
        <v>6432.2460370259405</v>
      </c>
      <c r="D92" s="35">
        <f>'[1]מצב קיים'!D92*(1+'אוקטובר 2026'!$Q$1)</f>
        <v>900.51444518363178</v>
      </c>
      <c r="E92" s="9">
        <f>'יולי 2025'!E92</f>
        <v>306.39325753089435</v>
      </c>
      <c r="F92" s="56"/>
      <c r="G92" s="56"/>
      <c r="H92" s="56"/>
      <c r="I92" s="56"/>
      <c r="J92" s="56"/>
      <c r="K92" s="31">
        <v>8</v>
      </c>
      <c r="L92" s="35">
        <f>'[1]מצב קיים'!L92*(1+'אוקטובר 2026'!$Q$1)</f>
        <v>6793.756595938421</v>
      </c>
      <c r="M92" s="35">
        <f>'[1]מצב קיים'!M92*(1+'אוקטובר 2026'!$Q$1)</f>
        <v>951.12592343137908</v>
      </c>
      <c r="N92" s="9">
        <f>'יולי 2025'!N92</f>
        <v>306.39325753089435</v>
      </c>
      <c r="O92" s="56"/>
      <c r="P92" s="56"/>
    </row>
    <row r="93" spans="1:16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 ht="23.25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56"/>
      <c r="K95" s="23" t="s">
        <v>19</v>
      </c>
      <c r="L95" s="28"/>
      <c r="M95" s="28"/>
      <c r="N95" s="56"/>
      <c r="O95" s="56"/>
      <c r="P95" s="56"/>
    </row>
    <row r="96" spans="1:16" ht="33" x14ac:dyDescent="0.25">
      <c r="A96" s="56"/>
      <c r="B96" s="29" t="s">
        <v>5</v>
      </c>
      <c r="C96" s="29" t="s">
        <v>6</v>
      </c>
      <c r="D96" s="29" t="s">
        <v>9</v>
      </c>
      <c r="E96" s="29" t="s">
        <v>119</v>
      </c>
      <c r="F96" s="56"/>
      <c r="G96" s="56"/>
      <c r="H96" s="56"/>
      <c r="I96" s="56"/>
      <c r="J96" s="56"/>
      <c r="K96" s="29" t="s">
        <v>5</v>
      </c>
      <c r="L96" s="29" t="s">
        <v>6</v>
      </c>
      <c r="M96" s="29" t="s">
        <v>9</v>
      </c>
      <c r="N96" s="29" t="s">
        <v>119</v>
      </c>
      <c r="O96" s="56"/>
      <c r="P96" s="56"/>
    </row>
    <row r="97" spans="1:16" ht="16.5" x14ac:dyDescent="0.25">
      <c r="A97" s="56"/>
      <c r="B97" s="31">
        <v>0</v>
      </c>
      <c r="C97" s="32">
        <f>'[1]מצב קיים'!C97*(1+'אוקטובר 2026'!$Q$1)</f>
        <v>6848.077533761586</v>
      </c>
      <c r="D97" s="32">
        <f>'[1]מצב קיים'!D97*(1+'אוקטובר 2026'!$Q$1)</f>
        <v>958.73085472662228</v>
      </c>
      <c r="E97" s="9">
        <f>'יולי 2025'!E97</f>
        <v>306.39325753089435</v>
      </c>
      <c r="F97" s="56"/>
      <c r="G97" s="56"/>
      <c r="H97" s="56"/>
      <c r="I97" s="56"/>
      <c r="J97" s="56"/>
      <c r="K97" s="31">
        <v>0</v>
      </c>
      <c r="L97" s="32">
        <f>'[1]מצב קיים'!L97*(1+'אוקטובר 2026'!$Q$1)</f>
        <v>7319.4430910013116</v>
      </c>
      <c r="M97" s="32">
        <f>'[1]מצב קיים'!M97*(1+'אוקטובר 2026'!$Q$1)</f>
        <v>1024.7220327401837</v>
      </c>
      <c r="N97" s="9">
        <f>'יולי 2025'!N97</f>
        <v>306.39325753089435</v>
      </c>
      <c r="O97" s="56"/>
      <c r="P97" s="56"/>
    </row>
    <row r="98" spans="1:16" ht="16.5" x14ac:dyDescent="0.25">
      <c r="A98" s="56"/>
      <c r="B98" s="31">
        <v>1</v>
      </c>
      <c r="C98" s="35">
        <f>'[1]מצב קיים'!C98*(1+'אוקטובר 2026'!$Q$1)</f>
        <v>6916.5515695287531</v>
      </c>
      <c r="D98" s="35">
        <f>'[1]מצב קיים'!D98*(1+'אוקטובר 2026'!$Q$1)</f>
        <v>968.31721973402568</v>
      </c>
      <c r="E98" s="9">
        <f>'יולי 2025'!E98</f>
        <v>306.39325753089435</v>
      </c>
      <c r="F98" s="56"/>
      <c r="G98" s="56"/>
      <c r="H98" s="56"/>
      <c r="I98" s="56"/>
      <c r="J98" s="56"/>
      <c r="K98" s="31">
        <v>1</v>
      </c>
      <c r="L98" s="35">
        <f>'[1]מצב קיים'!L98*(1+'אוקטובר 2026'!$Q$1)</f>
        <v>7392.6348260831446</v>
      </c>
      <c r="M98" s="35">
        <f>'[1]מצב קיים'!M98*(1+'אוקטובר 2026'!$Q$1)</f>
        <v>1034.9688756516405</v>
      </c>
      <c r="N98" s="9">
        <f>'יולי 2025'!N98</f>
        <v>306.39325753089435</v>
      </c>
      <c r="O98" s="56"/>
      <c r="P98" s="56"/>
    </row>
    <row r="99" spans="1:16" ht="16.5" x14ac:dyDescent="0.25">
      <c r="A99" s="56"/>
      <c r="B99" s="31">
        <v>2</v>
      </c>
      <c r="C99" s="35">
        <f>'[1]מצב קיים'!C99*(1+'אוקטובר 2026'!$Q$1)</f>
        <v>6985.699562340872</v>
      </c>
      <c r="D99" s="35">
        <f>'[1]מצב קיים'!D99*(1+'אוקטובר 2026'!$Q$1)</f>
        <v>977.99793872772216</v>
      </c>
      <c r="E99" s="9">
        <f>'יולי 2025'!E99</f>
        <v>306.39325753089435</v>
      </c>
      <c r="F99" s="56"/>
      <c r="G99" s="56"/>
      <c r="H99" s="56"/>
      <c r="I99" s="56"/>
      <c r="J99" s="56"/>
      <c r="K99" s="31">
        <v>2</v>
      </c>
      <c r="L99" s="35">
        <f>'[1]מצב קיים'!L99*(1+'אוקטובר 2026'!$Q$1)</f>
        <v>7466.500518209933</v>
      </c>
      <c r="M99" s="35">
        <f>'[1]מצב קיים'!M99*(1+'אוקטובר 2026'!$Q$1)</f>
        <v>1045.3100725493907</v>
      </c>
      <c r="N99" s="9">
        <f>'יולי 2025'!N99</f>
        <v>306.39325753089435</v>
      </c>
      <c r="O99" s="56"/>
      <c r="P99" s="56"/>
    </row>
    <row r="100" spans="1:16" ht="16.5" x14ac:dyDescent="0.25">
      <c r="A100" s="56"/>
      <c r="B100" s="31">
        <v>3</v>
      </c>
      <c r="C100" s="35">
        <f>'[1]מצב קיים'!C100*(1+'אוקטובר 2026'!$Q$1)</f>
        <v>7055.5215121979418</v>
      </c>
      <c r="D100" s="35">
        <f>'[1]מצב קיים'!D100*(1+'אוקטובר 2026'!$Q$1)</f>
        <v>987.77301170771193</v>
      </c>
      <c r="E100" s="9">
        <f>'יולי 2025'!E100</f>
        <v>306.39325753089435</v>
      </c>
      <c r="F100" s="56"/>
      <c r="G100" s="56"/>
      <c r="H100" s="56"/>
      <c r="I100" s="56"/>
      <c r="J100" s="56"/>
      <c r="K100" s="31">
        <v>3</v>
      </c>
      <c r="L100" s="35">
        <f>'[1]מצב קיים'!L100*(1+'אוקטובר 2026'!$Q$1)</f>
        <v>7541.1749587906606</v>
      </c>
      <c r="M100" s="35">
        <f>'[1]מצב קיים'!M100*(1+'אוקטובר 2026'!$Q$1)</f>
        <v>1055.7644942306924</v>
      </c>
      <c r="N100" s="9">
        <f>'יולי 2025'!N100</f>
        <v>306.39325753089435</v>
      </c>
      <c r="O100" s="56"/>
      <c r="P100" s="56"/>
    </row>
    <row r="101" spans="1:16" ht="16.5" x14ac:dyDescent="0.25">
      <c r="A101" s="56"/>
      <c r="B101" s="31">
        <v>4</v>
      </c>
      <c r="C101" s="35">
        <f>'[1]מצב קיים'!C101*(1+'אוקטובר 2026'!$Q$1)</f>
        <v>7126.017419099966</v>
      </c>
      <c r="D101" s="35">
        <f>'[1]מצב קיים'!D101*(1+'אוקטובר 2026'!$Q$1)</f>
        <v>997.64243867399523</v>
      </c>
      <c r="E101" s="9">
        <f>'יולי 2025'!E101</f>
        <v>306.39325753089435</v>
      </c>
      <c r="F101" s="56"/>
      <c r="G101" s="56"/>
      <c r="H101" s="56"/>
      <c r="I101" s="56"/>
      <c r="J101" s="56"/>
      <c r="K101" s="31">
        <v>4</v>
      </c>
      <c r="L101" s="35">
        <f>'[1]מצב קיים'!L101*(1+'אוקטובר 2026'!$Q$1)</f>
        <v>7616.5233564163427</v>
      </c>
      <c r="M101" s="35">
        <f>'[1]מצב קיים'!M101*(1+'אוקטובר 2026'!$Q$1)</f>
        <v>1066.3132698982881</v>
      </c>
      <c r="N101" s="9">
        <f>'יולי 2025'!N101</f>
        <v>306.39325753089435</v>
      </c>
      <c r="O101" s="56"/>
      <c r="P101" s="56"/>
    </row>
    <row r="102" spans="1:16" ht="16.5" x14ac:dyDescent="0.25">
      <c r="A102" s="56"/>
      <c r="B102" s="31">
        <v>5</v>
      </c>
      <c r="C102" s="35">
        <f>'[1]מצב קיים'!C102*(1+'אוקטובר 2026'!$Q$1)</f>
        <v>7197.3220744559339</v>
      </c>
      <c r="D102" s="35">
        <f>'[1]מצב קיים'!D102*(1+'אוקטובר 2026'!$Q$1)</f>
        <v>1007.6250904238309</v>
      </c>
      <c r="E102" s="9">
        <f>'יולי 2025'!E102</f>
        <v>306.39325753089435</v>
      </c>
      <c r="F102" s="56"/>
      <c r="G102" s="56"/>
      <c r="H102" s="56"/>
      <c r="I102" s="56"/>
      <c r="J102" s="56"/>
      <c r="K102" s="31">
        <v>5</v>
      </c>
      <c r="L102" s="35">
        <f>'[1]מצב קיים'!L102*(1+'אוקטובר 2026'!$Q$1)</f>
        <v>7692.6805024959658</v>
      </c>
      <c r="M102" s="35">
        <f>'[1]מצב קיים'!M102*(1+'אוקטובר 2026'!$Q$1)</f>
        <v>1076.9752703494355</v>
      </c>
      <c r="N102" s="9">
        <f>'יולי 2025'!N102</f>
        <v>306.39325753089435</v>
      </c>
      <c r="O102" s="56"/>
      <c r="P102" s="56"/>
    </row>
    <row r="103" spans="1:16" ht="16.5" x14ac:dyDescent="0.25">
      <c r="A103" s="56"/>
      <c r="B103" s="31">
        <v>6</v>
      </c>
      <c r="C103" s="35">
        <f>'[1]מצב קיים'!C103*(1+'אוקטובר 2026'!$Q$1)</f>
        <v>7269.3006868568518</v>
      </c>
      <c r="D103" s="35">
        <f>'[1]מצב קיים'!D103*(1+'אוקטובר 2026'!$Q$1)</f>
        <v>1017.7020961599595</v>
      </c>
      <c r="E103" s="9">
        <f>'יולי 2025'!E103</f>
        <v>306.39325753089435</v>
      </c>
      <c r="F103" s="56"/>
      <c r="G103" s="56"/>
      <c r="H103" s="56"/>
      <c r="I103" s="56"/>
      <c r="J103" s="56"/>
      <c r="K103" s="31">
        <v>6</v>
      </c>
      <c r="L103" s="35">
        <f>'[1]מצב קיים'!L103*(1+'אוקטובר 2026'!$Q$1)</f>
        <v>7769.6463970295317</v>
      </c>
      <c r="M103" s="35">
        <f>'[1]מצב קיים'!M103*(1+'אוקטובר 2026'!$Q$1)</f>
        <v>1087.7504955841346</v>
      </c>
      <c r="N103" s="9">
        <f>'יולי 2025'!N103</f>
        <v>306.39325753089435</v>
      </c>
      <c r="O103" s="56"/>
      <c r="P103" s="56"/>
    </row>
    <row r="104" spans="1:16" ht="16.5" x14ac:dyDescent="0.25">
      <c r="A104" s="56"/>
      <c r="B104" s="31">
        <v>7</v>
      </c>
      <c r="C104" s="35">
        <f>'[1]מצב קיים'!C104*(1+'אוקטובר 2026'!$Q$1)</f>
        <v>7341.9532563027224</v>
      </c>
      <c r="D104" s="35">
        <f>'[1]מצב קיים'!D104*(1+'אוקטובר 2026'!$Q$1)</f>
        <v>1027.8734558823814</v>
      </c>
      <c r="E104" s="9">
        <f>'יולי 2025'!E104</f>
        <v>306.39325753089435</v>
      </c>
      <c r="F104" s="56"/>
      <c r="G104" s="56"/>
      <c r="H104" s="56"/>
      <c r="I104" s="56"/>
      <c r="J104" s="56"/>
      <c r="K104" s="31">
        <v>7</v>
      </c>
      <c r="L104" s="35">
        <f>'[1]מצב קיים'!L104*(1+'אוקטובר 2026'!$Q$1)</f>
        <v>7847.2862486080512</v>
      </c>
      <c r="M104" s="35">
        <f>'[1]מצב קיים'!M104*(1+'אוקטובר 2026'!$Q$1)</f>
        <v>1098.6200748051274</v>
      </c>
      <c r="N104" s="9">
        <f>'יולי 2025'!N104</f>
        <v>306.39325753089435</v>
      </c>
      <c r="O104" s="56"/>
      <c r="P104" s="56"/>
    </row>
    <row r="105" spans="1:16" ht="16.5" x14ac:dyDescent="0.25">
      <c r="A105" s="56"/>
      <c r="B105" s="31">
        <v>8</v>
      </c>
      <c r="C105" s="35">
        <f>'[1]מצב קיים'!C105*(1+'אוקטובר 2026'!$Q$1)</f>
        <v>7415.4145742025376</v>
      </c>
      <c r="D105" s="35">
        <f>'[1]מצב קיים'!D105*(1+'אוקטובר 2026'!$Q$1)</f>
        <v>1038.1580403883552</v>
      </c>
      <c r="E105" s="9">
        <f>'יולי 2025'!E105</f>
        <v>306.39325753089435</v>
      </c>
      <c r="F105" s="56"/>
      <c r="G105" s="56"/>
      <c r="H105" s="56"/>
      <c r="I105" s="56"/>
      <c r="J105" s="56"/>
      <c r="K105" s="31">
        <v>8</v>
      </c>
      <c r="L105" s="35">
        <f>'[1]מצב קיים'!L105*(1+'אוקטובר 2026'!$Q$1)</f>
        <v>7925.7348486405144</v>
      </c>
      <c r="M105" s="35">
        <f>'[1]מצב קיים'!M105*(1+'אוקטובר 2026'!$Q$1)</f>
        <v>1109.6028788096721</v>
      </c>
      <c r="N105" s="9">
        <f>'יולי 2025'!N105</f>
        <v>306.39325753089435</v>
      </c>
      <c r="O105" s="56"/>
      <c r="P105" s="56"/>
    </row>
    <row r="106" spans="1:16" ht="16.5" customHeight="1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</row>
    <row r="107" spans="1:16" x14ac:dyDescent="0.25">
      <c r="A107" s="93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1:16" ht="26.25" x14ac:dyDescent="0.4">
      <c r="A108" s="1"/>
      <c r="B108" s="2" t="s">
        <v>20</v>
      </c>
      <c r="C108" s="25"/>
      <c r="D108" s="26"/>
      <c r="E108" s="25"/>
      <c r="F108" s="4" t="str">
        <f>$F$5</f>
        <v>מעודכן לאקטובר 2026</v>
      </c>
      <c r="G108" s="4"/>
      <c r="H108" s="25"/>
      <c r="I108" s="1"/>
      <c r="J108" s="1"/>
      <c r="K108" s="2" t="s">
        <v>20</v>
      </c>
      <c r="L108" s="25"/>
      <c r="M108" s="26"/>
      <c r="N108" s="25"/>
      <c r="O108" s="4" t="str">
        <f>$F$5</f>
        <v>מעודכן לאקטובר 2026</v>
      </c>
      <c r="P108" s="27"/>
    </row>
    <row r="109" spans="1:16" ht="23.25" x14ac:dyDescent="0.35">
      <c r="A109" s="1"/>
      <c r="B109" s="23" t="s">
        <v>21</v>
      </c>
      <c r="C109" s="28"/>
      <c r="D109" s="28"/>
      <c r="E109" s="5"/>
      <c r="F109" s="55"/>
      <c r="G109" s="55"/>
      <c r="H109" s="5"/>
      <c r="I109" s="1"/>
      <c r="J109" s="1"/>
      <c r="K109" s="23" t="s">
        <v>22</v>
      </c>
      <c r="L109" s="28"/>
      <c r="M109" s="28"/>
      <c r="N109" s="5"/>
      <c r="O109" s="55"/>
      <c r="P109" s="6"/>
    </row>
    <row r="110" spans="1:16" ht="49.5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29" t="s">
        <v>119</v>
      </c>
      <c r="H110" s="30"/>
      <c r="I110" s="1"/>
      <c r="J110" s="1"/>
      <c r="K110" s="29" t="s">
        <v>5</v>
      </c>
      <c r="L110" s="29" t="s">
        <v>23</v>
      </c>
      <c r="M110" s="29" t="s">
        <v>7</v>
      </c>
      <c r="N110" s="47" t="s">
        <v>8</v>
      </c>
      <c r="O110" s="29" t="s">
        <v>9</v>
      </c>
      <c r="P110" s="29" t="s">
        <v>119</v>
      </c>
    </row>
    <row r="111" spans="1:16" ht="16.5" x14ac:dyDescent="0.25">
      <c r="A111" s="1"/>
      <c r="B111" s="31">
        <v>0</v>
      </c>
      <c r="C111" s="32">
        <f>'[1]מצב קיים'!C111*(1+'אוקטובר 2026'!$Q$1)</f>
        <v>4246.8890298951337</v>
      </c>
      <c r="D111" s="32">
        <f>'[1]מצב קיים'!D111*(1+'אוקטובר 2026'!$Q$1)</f>
        <v>1244.6797284309607</v>
      </c>
      <c r="E111" s="9">
        <f t="shared" ref="E111:E126" si="6">SUM(C111:D111)</f>
        <v>5491.5687583260942</v>
      </c>
      <c r="F111" s="32">
        <f>'[1]מצב קיים'!F111*(1+'אוקטובר 2026'!$Q$1)</f>
        <v>799.93848906050221</v>
      </c>
      <c r="G111" s="9">
        <f>'יולי 2025'!G111</f>
        <v>170.50070051048061</v>
      </c>
      <c r="H111" s="34"/>
      <c r="I111" s="1"/>
      <c r="J111" s="1"/>
      <c r="K111" s="31">
        <v>0</v>
      </c>
      <c r="L111" s="32">
        <f>'[1]מצב קיים'!L111*(1+'אוקטובר 2026'!$Q$1)</f>
        <v>4319.09392108671</v>
      </c>
      <c r="M111" s="32">
        <f>'[1]מצב קיים'!M111*(1+'אוקטובר 2026'!$Q$1)</f>
        <v>1271.1622758443852</v>
      </c>
      <c r="N111" s="9">
        <f t="shared" ref="N111:N126" si="7">SUM(L111:M111)</f>
        <v>5590.2561969310955</v>
      </c>
      <c r="O111" s="32">
        <f>'[1]מצב קיים'!O111*(1+'אוקטובר 2026'!$Q$1)</f>
        <v>813.75473046520233</v>
      </c>
      <c r="P111" s="9">
        <f>'יולי 2025'!P111</f>
        <v>170.50070051048061</v>
      </c>
    </row>
    <row r="112" spans="1:16" ht="16.5" x14ac:dyDescent="0.25">
      <c r="A112" s="1"/>
      <c r="B112" s="31">
        <v>1</v>
      </c>
      <c r="C112" s="35">
        <f>'[1]מצב קיים'!C112*(1+'אוקטובר 2026'!$Q$1)</f>
        <v>4279.8549830894126</v>
      </c>
      <c r="D112" s="35">
        <f>'[1]מצב קיים'!D112*(1+'אוקטובר 2026'!$Q$1)</f>
        <v>1244.6797284309607</v>
      </c>
      <c r="E112" s="11">
        <f t="shared" si="6"/>
        <v>5524.5347115203731</v>
      </c>
      <c r="F112" s="35">
        <f>'[1]מצב קיים'!F112*(1+'אוקטובר 2026'!$Q$1)</f>
        <v>804.55372250770131</v>
      </c>
      <c r="G112" s="9">
        <f>'יולי 2025'!G112</f>
        <v>170.50070051048061</v>
      </c>
      <c r="H112" s="24"/>
      <c r="I112" s="1"/>
      <c r="J112" s="1"/>
      <c r="K112" s="31">
        <v>1</v>
      </c>
      <c r="L112" s="35">
        <f>'[1]מצב קיים'!L112*(1+'אוקטובר 2026'!$Q$1)</f>
        <v>4352.7612775404432</v>
      </c>
      <c r="M112" s="35">
        <f>'[1]מצב קיים'!M112*(1+'אוקטובר 2026'!$Q$1)</f>
        <v>1271.1622758443852</v>
      </c>
      <c r="N112" s="11">
        <f t="shared" si="7"/>
        <v>5623.9235533848287</v>
      </c>
      <c r="O112" s="35">
        <f>'[1]מצב קיים'!O112*(1+'אוקטובר 2026'!$Q$1)</f>
        <v>818.46816036872474</v>
      </c>
      <c r="P112" s="9">
        <f>'יולי 2025'!P112</f>
        <v>170.50070051048061</v>
      </c>
    </row>
    <row r="113" spans="1:16" ht="16.5" x14ac:dyDescent="0.25">
      <c r="A113" s="1"/>
      <c r="B113" s="31">
        <v>2</v>
      </c>
      <c r="C113" s="35">
        <f>'[1]מצב קיים'!C113*(1+'אוקטובר 2026'!$Q$1)</f>
        <v>4312.8209362836924</v>
      </c>
      <c r="D113" s="35">
        <f>'[1]מצב קיים'!D113*(1+'אוקטובר 2026'!$Q$1)</f>
        <v>1244.6797284309607</v>
      </c>
      <c r="E113" s="11">
        <f t="shared" si="6"/>
        <v>5557.5006647146529</v>
      </c>
      <c r="F113" s="35">
        <f>'[1]מצב קיים'!F113*(1+'אוקטובר 2026'!$Q$1)</f>
        <v>809.1689559549003</v>
      </c>
      <c r="G113" s="9">
        <f>'יולי 2025'!G113</f>
        <v>170.50070051048061</v>
      </c>
      <c r="H113" s="24"/>
      <c r="I113" s="1"/>
      <c r="J113" s="1"/>
      <c r="K113" s="31">
        <v>2</v>
      </c>
      <c r="L113" s="35">
        <f>'[1]מצב קיים'!L113*(1+'אוקטובר 2026'!$Q$1)</f>
        <v>4386.4286339941755</v>
      </c>
      <c r="M113" s="35">
        <f>'[1]מצב קיים'!M113*(1+'אוקטובר 2026'!$Q$1)</f>
        <v>1271.1622758443852</v>
      </c>
      <c r="N113" s="11">
        <f t="shared" si="7"/>
        <v>5657.5909098385609</v>
      </c>
      <c r="O113" s="35">
        <f>'[1]מצב קיים'!O113*(1+'אוקטובר 2026'!$Q$1)</f>
        <v>823.18159027224726</v>
      </c>
      <c r="P113" s="9">
        <f>'יולי 2025'!P113</f>
        <v>170.50070051048061</v>
      </c>
    </row>
    <row r="114" spans="1:16" ht="16.5" x14ac:dyDescent="0.25">
      <c r="A114" s="1"/>
      <c r="B114" s="31">
        <v>3</v>
      </c>
      <c r="C114" s="35">
        <f>'[1]מצב קיים'!C114*(1+'אוקטובר 2026'!$Q$1)</f>
        <v>4345.7868894779722</v>
      </c>
      <c r="D114" s="35">
        <f>'[1]מצב קיים'!D114*(1+'אוקטובר 2026'!$Q$1)</f>
        <v>1244.6797284309607</v>
      </c>
      <c r="E114" s="11">
        <f t="shared" si="6"/>
        <v>5590.4666179089327</v>
      </c>
      <c r="F114" s="35">
        <f>'[1]מצב קיים'!F114*(1+'אוקטובר 2026'!$Q$1)</f>
        <v>813.7841894020994</v>
      </c>
      <c r="G114" s="9">
        <f>'יולי 2025'!G114</f>
        <v>170.50070051048061</v>
      </c>
      <c r="H114" s="24"/>
      <c r="I114" s="1"/>
      <c r="J114" s="1"/>
      <c r="K114" s="31">
        <v>3</v>
      </c>
      <c r="L114" s="35">
        <f>'[1]מצב קיים'!L114*(1+'אוקטובר 2026'!$Q$1)</f>
        <v>4420.0959904479078</v>
      </c>
      <c r="M114" s="35">
        <f>'[1]מצב קיים'!M114*(1+'אוקטובר 2026'!$Q$1)</f>
        <v>1271.1622758443852</v>
      </c>
      <c r="N114" s="11">
        <f t="shared" si="7"/>
        <v>5691.2582662922932</v>
      </c>
      <c r="O114" s="35">
        <f>'[1]מצב קיים'!O114*(1+'אוקטובר 2026'!$Q$1)</f>
        <v>827.89502017576979</v>
      </c>
      <c r="P114" s="9">
        <f>'יולי 2025'!P114</f>
        <v>170.50070051048061</v>
      </c>
    </row>
    <row r="115" spans="1:16" ht="16.5" x14ac:dyDescent="0.25">
      <c r="A115" s="1"/>
      <c r="B115" s="31">
        <v>4</v>
      </c>
      <c r="C115" s="35">
        <f>'[1]מצב קיים'!C115*(1+'אוקטובר 2026'!$Q$1)</f>
        <v>4378.7528426722511</v>
      </c>
      <c r="D115" s="35">
        <f>'[1]מצב קיים'!D115*(1+'אוקטובר 2026'!$Q$1)</f>
        <v>1244.6797284309607</v>
      </c>
      <c r="E115" s="11">
        <f t="shared" si="6"/>
        <v>5623.4325711032116</v>
      </c>
      <c r="F115" s="35">
        <f>'[1]מצב קיים'!F115*(1+'אוקטובר 2026'!$Q$1)</f>
        <v>818.39942284929862</v>
      </c>
      <c r="G115" s="9">
        <f>'יולי 2025'!G115</f>
        <v>170.50070051048061</v>
      </c>
      <c r="H115" s="24"/>
      <c r="I115" s="1"/>
      <c r="J115" s="1"/>
      <c r="K115" s="31">
        <v>4</v>
      </c>
      <c r="L115" s="35">
        <f>'[1]מצב קיים'!L115*(1+'אוקטובר 2026'!$Q$1)</f>
        <v>4453.7633469016391</v>
      </c>
      <c r="M115" s="35">
        <f>'[1]מצב קיים'!M115*(1+'אוקטובר 2026'!$Q$1)</f>
        <v>1271.1622758443852</v>
      </c>
      <c r="N115" s="11">
        <f t="shared" si="7"/>
        <v>5724.9256227460246</v>
      </c>
      <c r="O115" s="35">
        <f>'[1]מצב קיים'!O115*(1+'אוקטובר 2026'!$Q$1)</f>
        <v>832.6084500792922</v>
      </c>
      <c r="P115" s="9">
        <f>'יולי 2025'!P115</f>
        <v>170.50070051048061</v>
      </c>
    </row>
    <row r="116" spans="1:16" ht="16.5" x14ac:dyDescent="0.25">
      <c r="A116" s="1"/>
      <c r="B116" s="31">
        <v>5</v>
      </c>
      <c r="C116" s="35">
        <f>'[1]מצב קיים'!C116*(1+'אוקטובר 2026'!$Q$1)</f>
        <v>4411.7187958665299</v>
      </c>
      <c r="D116" s="35">
        <f>'[1]מצב קיים'!D116*(1+'אוקטובר 2026'!$Q$1)</f>
        <v>1244.6797284309607</v>
      </c>
      <c r="E116" s="11">
        <f t="shared" si="6"/>
        <v>5656.3985242974904</v>
      </c>
      <c r="F116" s="35">
        <f>'[1]מצב קיים'!F116*(1+'אוקטובר 2026'!$Q$1)</f>
        <v>823.01465629649761</v>
      </c>
      <c r="G116" s="9">
        <f>'יולי 2025'!G116</f>
        <v>170.50070051048061</v>
      </c>
      <c r="H116" s="24"/>
      <c r="I116" s="1"/>
      <c r="J116" s="1"/>
      <c r="K116" s="31">
        <v>5</v>
      </c>
      <c r="L116" s="35">
        <f>'[1]מצב קיים'!L116*(1+'אוקטובר 2026'!$Q$1)</f>
        <v>4487.4307033553714</v>
      </c>
      <c r="M116" s="35">
        <f>'[1]מצב קיים'!M116*(1+'אוקטובר 2026'!$Q$1)</f>
        <v>1271.1622758443852</v>
      </c>
      <c r="N116" s="11">
        <f t="shared" si="7"/>
        <v>5758.5929791997569</v>
      </c>
      <c r="O116" s="35">
        <f>'[1]מצב קיים'!O116*(1+'אוקטובר 2026'!$Q$1)</f>
        <v>837.32187998281472</v>
      </c>
      <c r="P116" s="9">
        <f>'יולי 2025'!P116</f>
        <v>170.50070051048061</v>
      </c>
    </row>
    <row r="117" spans="1:16" ht="16.5" x14ac:dyDescent="0.25">
      <c r="A117" s="1"/>
      <c r="B117" s="31">
        <v>6</v>
      </c>
      <c r="C117" s="35">
        <f>'[1]מצב קיים'!C117*(1+'אוקטובר 2026'!$Q$1)</f>
        <v>4444.6847490608097</v>
      </c>
      <c r="D117" s="35">
        <f>'[1]מצב קיים'!D117*(1+'אוקטובר 2026'!$Q$1)</f>
        <v>1244.6797284309607</v>
      </c>
      <c r="E117" s="11">
        <f t="shared" si="6"/>
        <v>5689.3644774917702</v>
      </c>
      <c r="F117" s="35">
        <f>'[1]מצב קיים'!F117*(1+'אוקטובר 2026'!$Q$1)</f>
        <v>827.62988974369682</v>
      </c>
      <c r="G117" s="9">
        <f>'יולי 2025'!G117</f>
        <v>170.50070051048061</v>
      </c>
      <c r="H117" s="24"/>
      <c r="I117" s="1"/>
      <c r="J117" s="1"/>
      <c r="K117" s="31">
        <v>6</v>
      </c>
      <c r="L117" s="35">
        <f>'[1]מצב קיים'!L117*(1+'אוקטובר 2026'!$Q$1)</f>
        <v>4521.0980598091028</v>
      </c>
      <c r="M117" s="35">
        <f>'[1]מצב קיים'!M117*(1+'אוקטובר 2026'!$Q$1)</f>
        <v>1271.1622758443852</v>
      </c>
      <c r="N117" s="11">
        <f t="shared" si="7"/>
        <v>5792.2603356534883</v>
      </c>
      <c r="O117" s="35">
        <f>'[1]מצב קיים'!O117*(1+'אוקטובר 2026'!$Q$1)</f>
        <v>842.03530988633725</v>
      </c>
      <c r="P117" s="9">
        <f>'יולי 2025'!P117</f>
        <v>170.50070051048061</v>
      </c>
    </row>
    <row r="118" spans="1:16" ht="16.5" x14ac:dyDescent="0.25">
      <c r="A118" s="1"/>
      <c r="B118" s="31">
        <v>7</v>
      </c>
      <c r="C118" s="35">
        <f>'[1]מצב קיים'!C118*(1+'אוקטובר 2026'!$Q$1)</f>
        <v>4477.6507022550895</v>
      </c>
      <c r="D118" s="35">
        <f>'[1]מצב קיים'!D118*(1+'אוקטובר 2026'!$Q$1)</f>
        <v>1244.6797284309607</v>
      </c>
      <c r="E118" s="11">
        <f t="shared" si="6"/>
        <v>5722.33043068605</v>
      </c>
      <c r="F118" s="35">
        <f>'[1]מצב קיים'!F118*(1+'אוקטובר 2026'!$Q$1)</f>
        <v>832.24512319089581</v>
      </c>
      <c r="G118" s="9">
        <f>'יולי 2025'!G118</f>
        <v>170.50070051048061</v>
      </c>
      <c r="H118" s="24"/>
      <c r="I118" s="1"/>
      <c r="J118" s="1"/>
      <c r="K118" s="31">
        <v>7</v>
      </c>
      <c r="L118" s="35">
        <f>'[1]מצב קיים'!L118*(1+'אוקטובר 2026'!$Q$1)</f>
        <v>4554.765416262836</v>
      </c>
      <c r="M118" s="35">
        <f>'[1]מצב קיים'!M118*(1+'אוקטובר 2026'!$Q$1)</f>
        <v>1271.1622758443852</v>
      </c>
      <c r="N118" s="11">
        <f t="shared" si="7"/>
        <v>5825.9276921072214</v>
      </c>
      <c r="O118" s="35">
        <f>'[1]מצב קיים'!O118*(1+'אוקטובר 2026'!$Q$1)</f>
        <v>846.74873978985988</v>
      </c>
      <c r="P118" s="9">
        <f>'יולי 2025'!P118</f>
        <v>170.50070051048061</v>
      </c>
    </row>
    <row r="119" spans="1:16" ht="16.5" x14ac:dyDescent="0.25">
      <c r="A119" s="1"/>
      <c r="B119" s="31">
        <v>8</v>
      </c>
      <c r="C119" s="35">
        <f>'[1]מצב קיים'!C119*(1+'אוקטובר 2026'!$Q$1)</f>
        <v>4510.6166554493684</v>
      </c>
      <c r="D119" s="35">
        <f>'[1]מצב קיים'!D119*(1+'אוקטובר 2026'!$Q$1)</f>
        <v>1244.6797284309607</v>
      </c>
      <c r="E119" s="11">
        <f t="shared" si="6"/>
        <v>5755.2963838803289</v>
      </c>
      <c r="F119" s="35">
        <f>'[1]מצב קיים'!F119*(1+'אוקטובר 2026'!$Q$1)</f>
        <v>836.8603566380948</v>
      </c>
      <c r="G119" s="9">
        <f>'יולי 2025'!G119</f>
        <v>170.50070051048061</v>
      </c>
      <c r="H119" s="24"/>
      <c r="I119" s="1"/>
      <c r="J119" s="1"/>
      <c r="K119" s="31">
        <v>8</v>
      </c>
      <c r="L119" s="35">
        <f>'[1]מצב קיים'!L119*(1+'אוקטובר 2026'!$Q$1)</f>
        <v>4588.4327727165673</v>
      </c>
      <c r="M119" s="35">
        <f>'[1]מצב קיים'!M119*(1+'אוקטובר 2026'!$Q$1)</f>
        <v>1271.1622758443852</v>
      </c>
      <c r="N119" s="11">
        <f t="shared" si="7"/>
        <v>5859.5950485609528</v>
      </c>
      <c r="O119" s="35">
        <f>'[1]מצב קיים'!O119*(1+'אוקטובר 2026'!$Q$1)</f>
        <v>851.46216969338207</v>
      </c>
      <c r="P119" s="9">
        <f>'יולי 2025'!P119</f>
        <v>170.50070051048061</v>
      </c>
    </row>
    <row r="120" spans="1:16" ht="16.5" x14ac:dyDescent="0.25">
      <c r="A120" s="1"/>
      <c r="B120" s="31">
        <v>9</v>
      </c>
      <c r="C120" s="35">
        <f>'[1]מצב קיים'!C120*(1+'אוקטובר 2026'!$Q$1)</f>
        <v>4543.5826086436473</v>
      </c>
      <c r="D120" s="35">
        <f>'[1]מצב קיים'!D120*(1+'אוקטובר 2026'!$Q$1)</f>
        <v>1244.6797284309607</v>
      </c>
      <c r="E120" s="11">
        <f t="shared" si="6"/>
        <v>5788.2623370746078</v>
      </c>
      <c r="F120" s="35">
        <f>'[1]מצב קיים'!F120*(1+'אוקטובר 2026'!$Q$1)</f>
        <v>841.47559008529402</v>
      </c>
      <c r="G120" s="9">
        <f>'יולי 2025'!G120</f>
        <v>170.50070051048061</v>
      </c>
      <c r="H120" s="24"/>
      <c r="I120" s="1"/>
      <c r="J120" s="1"/>
      <c r="K120" s="31">
        <v>9</v>
      </c>
      <c r="L120" s="35">
        <f>'[1]מצב קיים'!L120*(1+'אוקטובר 2026'!$Q$1)</f>
        <v>4622.1001291702987</v>
      </c>
      <c r="M120" s="35">
        <f>'[1]מצב קיים'!M120*(1+'אוקטובר 2026'!$Q$1)</f>
        <v>1271.1622758443852</v>
      </c>
      <c r="N120" s="11">
        <f t="shared" si="7"/>
        <v>5893.2624050146842</v>
      </c>
      <c r="O120" s="35">
        <f>'[1]מצב קיים'!O120*(1+'אוקטובר 2026'!$Q$1)</f>
        <v>856.17559959690482</v>
      </c>
      <c r="P120" s="9">
        <f>'יולי 2025'!P120</f>
        <v>170.50070051048061</v>
      </c>
    </row>
    <row r="121" spans="1:16" ht="16.5" x14ac:dyDescent="0.25">
      <c r="A121" s="1"/>
      <c r="B121" s="31">
        <v>10</v>
      </c>
      <c r="C121" s="35">
        <f>'[1]מצב קיים'!C121*(1+'אוקטובר 2026'!$Q$1)</f>
        <v>4576.5485618379271</v>
      </c>
      <c r="D121" s="35">
        <f>'[1]מצב קיים'!D121*(1+'אוקטובר 2026'!$Q$1)</f>
        <v>1244.6797284309607</v>
      </c>
      <c r="E121" s="11">
        <f t="shared" si="6"/>
        <v>5821.2282902688876</v>
      </c>
      <c r="F121" s="35">
        <f>'[1]מצב קיים'!F121*(1+'אוקטובר 2026'!$Q$1)</f>
        <v>846.09082353249312</v>
      </c>
      <c r="G121" s="9">
        <f>'יולי 2025'!G121</f>
        <v>170.50070051048061</v>
      </c>
      <c r="H121" s="24"/>
      <c r="I121" s="1"/>
      <c r="J121" s="1"/>
      <c r="K121" s="31">
        <v>10</v>
      </c>
      <c r="L121" s="35">
        <f>'[1]מצב קיים'!L121*(1+'אוקטובר 2026'!$Q$1)</f>
        <v>4655.767485624031</v>
      </c>
      <c r="M121" s="35">
        <f>'[1]מצב קיים'!M121*(1+'אוקטובר 2026'!$Q$1)</f>
        <v>1271.1622758443852</v>
      </c>
      <c r="N121" s="11">
        <f t="shared" si="7"/>
        <v>5926.9297614684165</v>
      </c>
      <c r="O121" s="35">
        <f>'[1]מצב קיים'!O121*(1+'אוקטובר 2026'!$Q$1)</f>
        <v>860.88902950042723</v>
      </c>
      <c r="P121" s="9">
        <f>'יולי 2025'!P121</f>
        <v>170.50070051048061</v>
      </c>
    </row>
    <row r="122" spans="1:16" ht="16.5" x14ac:dyDescent="0.25">
      <c r="A122" s="1"/>
      <c r="B122" s="31">
        <v>11</v>
      </c>
      <c r="C122" s="35">
        <f>'[1]מצב קיים'!C122*(1+'אוקטובר 2026'!$Q$1)</f>
        <v>4609.514515032206</v>
      </c>
      <c r="D122" s="35">
        <f>'[1]מצב קיים'!D122*(1+'אוקטובר 2026'!$Q$1)</f>
        <v>1244.6797284309607</v>
      </c>
      <c r="E122" s="11">
        <f t="shared" si="6"/>
        <v>5854.1942434631665</v>
      </c>
      <c r="F122" s="35">
        <f>'[1]מצב קיים'!F122*(1+'אוקטובר 2026'!$Q$1)</f>
        <v>850.70605697969211</v>
      </c>
      <c r="G122" s="9">
        <f>'יולי 2025'!G122</f>
        <v>170.50070051048061</v>
      </c>
      <c r="H122" s="24"/>
      <c r="I122" s="1"/>
      <c r="J122" s="1"/>
      <c r="K122" s="31">
        <v>11</v>
      </c>
      <c r="L122" s="35">
        <f>'[1]מצב קיים'!L122*(1+'אוקטובר 2026'!$Q$1)</f>
        <v>4689.4348420777633</v>
      </c>
      <c r="M122" s="35">
        <f>'[1]מצב קיים'!M122*(1+'אוקטובר 2026'!$Q$1)</f>
        <v>1271.1622758443852</v>
      </c>
      <c r="N122" s="11">
        <f t="shared" si="7"/>
        <v>5960.5971179221488</v>
      </c>
      <c r="O122" s="35">
        <f>'[1]מצב קיים'!O122*(1+'אוקטובר 2026'!$Q$1)</f>
        <v>865.60245940394975</v>
      </c>
      <c r="P122" s="9">
        <f>'יולי 2025'!P122</f>
        <v>170.50070051048061</v>
      </c>
    </row>
    <row r="123" spans="1:16" ht="16.5" x14ac:dyDescent="0.25">
      <c r="A123" s="1"/>
      <c r="B123" s="31">
        <v>12</v>
      </c>
      <c r="C123" s="35">
        <f>'[1]מצב קיים'!C123*(1+'אוקטובר 2026'!$Q$1)</f>
        <v>4642.4804682264858</v>
      </c>
      <c r="D123" s="35">
        <f>'[1]מצב קיים'!D123*(1+'אוקטובר 2026'!$Q$1)</f>
        <v>1244.6797284309607</v>
      </c>
      <c r="E123" s="11">
        <f t="shared" si="6"/>
        <v>5887.1601966574462</v>
      </c>
      <c r="F123" s="35">
        <f>'[1]מצב קיים'!F123*(1+'אוקטובר 2026'!$Q$1)</f>
        <v>855.32129042689132</v>
      </c>
      <c r="G123" s="9">
        <f>'יולי 2025'!G123</f>
        <v>170.50070051048061</v>
      </c>
      <c r="H123" s="24"/>
      <c r="I123" s="1"/>
      <c r="J123" s="1"/>
      <c r="K123" s="31">
        <v>12</v>
      </c>
      <c r="L123" s="35">
        <f>'[1]מצב קיים'!L123*(1+'אוקטובר 2026'!$Q$1)</f>
        <v>4723.1021985314965</v>
      </c>
      <c r="M123" s="35">
        <f>'[1]מצב קיים'!M123*(1+'אוקטובר 2026'!$Q$1)</f>
        <v>1271.1622758443852</v>
      </c>
      <c r="N123" s="11">
        <f t="shared" si="7"/>
        <v>5994.2644743758819</v>
      </c>
      <c r="O123" s="35">
        <f>'[1]מצב קיים'!O123*(1+'אוקטובר 2026'!$Q$1)</f>
        <v>870.31588930747216</v>
      </c>
      <c r="P123" s="9">
        <f>'יולי 2025'!P123</f>
        <v>170.50070051048061</v>
      </c>
    </row>
    <row r="124" spans="1:16" ht="16.5" x14ac:dyDescent="0.25">
      <c r="A124" s="1"/>
      <c r="B124" s="31">
        <v>13</v>
      </c>
      <c r="C124" s="35">
        <f>'[1]מצב קיים'!C124*(1+'אוקטובר 2026'!$Q$1)</f>
        <v>4675.4464214207646</v>
      </c>
      <c r="D124" s="35">
        <f>'[1]מצב קיים'!D124*(1+'אוקטובר 2026'!$Q$1)</f>
        <v>1244.6797284309607</v>
      </c>
      <c r="E124" s="11">
        <f t="shared" si="6"/>
        <v>5920.1261498517251</v>
      </c>
      <c r="F124" s="35">
        <f>'[1]מצב קיים'!F124*(1+'אוקטובר 2026'!$Q$1)</f>
        <v>859.93652387409043</v>
      </c>
      <c r="G124" s="9">
        <f>'יולי 2025'!G124</f>
        <v>170.50070051048061</v>
      </c>
      <c r="H124" s="24"/>
      <c r="I124" s="1"/>
      <c r="J124" s="1"/>
      <c r="K124" s="31">
        <v>13</v>
      </c>
      <c r="L124" s="35">
        <f>'[1]מצב קיים'!L124*(1+'אוקטובר 2026'!$Q$1)</f>
        <v>4756.7695549852278</v>
      </c>
      <c r="M124" s="35">
        <f>'[1]מצב קיים'!M124*(1+'אוקטובר 2026'!$Q$1)</f>
        <v>1271.1622758443852</v>
      </c>
      <c r="N124" s="11">
        <f t="shared" si="7"/>
        <v>6027.9318308296133</v>
      </c>
      <c r="O124" s="35">
        <f>'[1]מצב קיים'!O124*(1+'אוקטובר 2026'!$Q$1)</f>
        <v>875.02931921099457</v>
      </c>
      <c r="P124" s="9">
        <f>'יולי 2025'!P124</f>
        <v>170.50070051048061</v>
      </c>
    </row>
    <row r="125" spans="1:16" ht="16.5" x14ac:dyDescent="0.25">
      <c r="A125" s="1"/>
      <c r="B125" s="31">
        <v>14</v>
      </c>
      <c r="C125" s="35">
        <f>'[1]מצב קיים'!C125*(1+'אוקטובר 2026'!$Q$1)</f>
        <v>4708.4123746150453</v>
      </c>
      <c r="D125" s="35">
        <f>'[1]מצב קיים'!D125*(1+'אוקטובר 2026'!$Q$1)</f>
        <v>1244.6797284309607</v>
      </c>
      <c r="E125" s="11">
        <f t="shared" si="6"/>
        <v>5953.0921030460058</v>
      </c>
      <c r="F125" s="35">
        <f>'[1]מצב קיים'!F125*(1+'אוקטובר 2026'!$Q$1)</f>
        <v>864.55175732128953</v>
      </c>
      <c r="G125" s="9">
        <f>'יולי 2025'!G125</f>
        <v>170.50070051048061</v>
      </c>
      <c r="H125" s="24"/>
      <c r="I125" s="1"/>
      <c r="J125" s="1"/>
      <c r="K125" s="31">
        <v>14</v>
      </c>
      <c r="L125" s="35">
        <f>'[1]מצב קיים'!L125*(1+'אוקטובר 2026'!$Q$1)</f>
        <v>4790.4369114389601</v>
      </c>
      <c r="M125" s="35">
        <f>'[1]מצב קיים'!M125*(1+'אוקטובר 2026'!$Q$1)</f>
        <v>1271.1622758443852</v>
      </c>
      <c r="N125" s="11">
        <f t="shared" si="7"/>
        <v>6061.5991872833456</v>
      </c>
      <c r="O125" s="35">
        <f>'[1]מצב קיים'!O125*(1+'אוקטובר 2026'!$Q$1)</f>
        <v>879.7427491145171</v>
      </c>
      <c r="P125" s="9">
        <f>'יולי 2025'!P125</f>
        <v>170.50070051048061</v>
      </c>
    </row>
    <row r="126" spans="1:16" ht="16.5" x14ac:dyDescent="0.25">
      <c r="A126" s="1" t="s">
        <v>23</v>
      </c>
      <c r="B126" s="31">
        <v>15</v>
      </c>
      <c r="C126" s="35">
        <f>'[1]מצב קיים'!C126*(1+'אוקטובר 2026'!$Q$1)</f>
        <v>4741.3783278093233</v>
      </c>
      <c r="D126" s="35">
        <f>'[1]מצב קיים'!D126*(1+'אוקטובר 2026'!$Q$1)</f>
        <v>1244.6797284309607</v>
      </c>
      <c r="E126" s="11">
        <f t="shared" si="6"/>
        <v>5986.0580562402838</v>
      </c>
      <c r="F126" s="35">
        <f>'[1]מצב קיים'!F126*(1+'אוקטובר 2026'!$Q$1)</f>
        <v>869.16699076848863</v>
      </c>
      <c r="G126" s="9">
        <f>'יולי 2025'!G126</f>
        <v>170.50070051048061</v>
      </c>
      <c r="H126" s="24"/>
      <c r="I126" s="1"/>
      <c r="J126" s="1"/>
      <c r="K126" s="31">
        <v>15</v>
      </c>
      <c r="L126" s="35">
        <f>'[1]מצב קיים'!L126*(1+'אוקטובר 2026'!$Q$1)</f>
        <v>4824.1042678926915</v>
      </c>
      <c r="M126" s="35">
        <f>'[1]מצב קיים'!M126*(1+'אוקטובר 2026'!$Q$1)</f>
        <v>1271.1622758443852</v>
      </c>
      <c r="N126" s="11">
        <f t="shared" si="7"/>
        <v>6095.266543737077</v>
      </c>
      <c r="O126" s="35">
        <f>'[1]מצב קיים'!O126*(1+'אוקטובר 2026'!$Q$1)</f>
        <v>884.45617901803951</v>
      </c>
      <c r="P126" s="9">
        <f>'יולי 2025'!P126</f>
        <v>170.50070051048061</v>
      </c>
    </row>
    <row r="127" spans="1:16" x14ac:dyDescent="0.25">
      <c r="A127" s="113"/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5"/>
    </row>
    <row r="128" spans="1:16" x14ac:dyDescent="0.25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</row>
    <row r="129" spans="1:17" ht="26.25" x14ac:dyDescent="0.4">
      <c r="A129" s="1"/>
      <c r="B129" s="2" t="s">
        <v>24</v>
      </c>
      <c r="C129" s="37"/>
      <c r="D129" s="37"/>
      <c r="E129" s="38"/>
      <c r="F129" s="4" t="str">
        <f>$F$5</f>
        <v>מעודכן לאקטובר 2026</v>
      </c>
      <c r="G129" s="4"/>
      <c r="H129" s="5"/>
      <c r="I129" s="1"/>
      <c r="J129" s="1"/>
      <c r="K129" s="2" t="s">
        <v>25</v>
      </c>
      <c r="L129" s="37"/>
      <c r="M129" s="37"/>
      <c r="N129" s="38"/>
      <c r="O129" s="4" t="str">
        <f>$F$5</f>
        <v>מעודכן לאקטובר 2026</v>
      </c>
      <c r="P129" s="5"/>
    </row>
    <row r="130" spans="1:17" s="54" customFormat="1" ht="49.5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49" t="s">
        <v>119</v>
      </c>
      <c r="H130" s="51"/>
      <c r="I130" s="52"/>
      <c r="J130" s="53"/>
      <c r="K130" s="49" t="s">
        <v>5</v>
      </c>
      <c r="L130" s="50" t="s">
        <v>6</v>
      </c>
      <c r="M130" s="49" t="s">
        <v>7</v>
      </c>
      <c r="N130" s="49" t="s">
        <v>8</v>
      </c>
      <c r="O130" s="49" t="s">
        <v>9</v>
      </c>
      <c r="P130" s="49" t="s">
        <v>119</v>
      </c>
    </row>
    <row r="131" spans="1:17" ht="16.5" x14ac:dyDescent="0.25">
      <c r="A131" s="7"/>
      <c r="B131" s="8">
        <v>0</v>
      </c>
      <c r="C131" s="32">
        <f>'[1]מצב קיים'!C131*(1+'אוקטובר 2026'!$Q$1)</f>
        <v>8466.401011937829</v>
      </c>
      <c r="D131" s="32">
        <f>'[1]מצב קיים'!D131*(1+'אוקטובר 2026'!$Q$1)</f>
        <v>2207.1538198743133</v>
      </c>
      <c r="E131" s="9">
        <f t="shared" ref="E131:E161" si="8">SUM(C131:D131)</f>
        <v>10673.554831812142</v>
      </c>
      <c r="F131" s="32">
        <f>'[1]מצב קיים'!F131*(1+'אוקטובר 2026'!$Q$1)</f>
        <v>1531.5043150640158</v>
      </c>
      <c r="G131" s="9">
        <f>'יולי 2025'!G131</f>
        <v>344.41623909167424</v>
      </c>
      <c r="H131" s="71"/>
      <c r="I131" s="14"/>
      <c r="J131" s="7"/>
      <c r="K131" s="8">
        <v>0</v>
      </c>
      <c r="L131" s="32">
        <f>'[1]מצב קיים'!L131*(1+'אוקטובר 2026'!$Q$1)</f>
        <v>6903.5525667015445</v>
      </c>
      <c r="M131" s="32">
        <f>'[1]מצב קיים'!M131*(1+'אוקטובר 2026'!$Q$1)</f>
        <v>2157.8043063709738</v>
      </c>
      <c r="N131" s="9">
        <f t="shared" ref="N131:N146" si="9">SUM(L131:M131)</f>
        <v>9061.3568730725183</v>
      </c>
      <c r="O131" s="32">
        <f>'[1]מצב קיים'!O131*(1+'אוקטובר 2026'!$Q$1)</f>
        <v>1305.796600840468</v>
      </c>
      <c r="P131" s="9">
        <f>'יולי 2025'!P131</f>
        <v>344.41623909167424</v>
      </c>
      <c r="Q131" s="54"/>
    </row>
    <row r="132" spans="1:17" ht="16.5" x14ac:dyDescent="0.25">
      <c r="A132" s="7"/>
      <c r="B132" s="8">
        <v>1</v>
      </c>
      <c r="C132" s="35">
        <f>'[1]מצב קיים'!C132*(1+'אוקטובר 2026'!$Q$1)</f>
        <v>8535.1995229519762</v>
      </c>
      <c r="D132" s="35">
        <f>'[1]מצב קיים'!D132*(1+'אוקטובר 2026'!$Q$1)</f>
        <v>2207.1538198743133</v>
      </c>
      <c r="E132" s="11">
        <f t="shared" si="8"/>
        <v>10742.353342826289</v>
      </c>
      <c r="F132" s="35">
        <f>'[1]מצב קיים'!F132*(1+'אוקטובר 2026'!$Q$1)</f>
        <v>1541.1361066059962</v>
      </c>
      <c r="G132" s="9">
        <f>'יולי 2025'!G132</f>
        <v>344.41623909167424</v>
      </c>
      <c r="H132" s="71"/>
      <c r="I132" s="14"/>
      <c r="J132" s="7"/>
      <c r="K132" s="8">
        <v>1</v>
      </c>
      <c r="L132" s="35">
        <f>'[1]מצב קיים'!L132*(1+'אוקטובר 2026'!$Q$1)</f>
        <v>6960.7626760377789</v>
      </c>
      <c r="M132" s="35">
        <f>'[1]מצב קיים'!M132*(1+'אוקטובר 2026'!$Q$1)</f>
        <v>2157.8043063709738</v>
      </c>
      <c r="N132" s="11">
        <f t="shared" si="9"/>
        <v>9118.5669824087527</v>
      </c>
      <c r="O132" s="35">
        <f>'[1]מצב קיים'!O132*(1+'אוקטובר 2026'!$Q$1)</f>
        <v>1313.8060161475412</v>
      </c>
      <c r="P132" s="9">
        <f>'יולי 2025'!P132</f>
        <v>344.41623909167424</v>
      </c>
      <c r="Q132" s="54"/>
    </row>
    <row r="133" spans="1:17" ht="16.5" x14ac:dyDescent="0.25">
      <c r="A133" s="7"/>
      <c r="B133" s="8">
        <v>2</v>
      </c>
      <c r="C133" s="35">
        <f>'[1]מצב קיים'!C133*(1+'אוקטובר 2026'!$Q$1)</f>
        <v>8603.9980339661251</v>
      </c>
      <c r="D133" s="35">
        <f>'[1]מצב קיים'!D133*(1+'אוקטובר 2026'!$Q$1)</f>
        <v>2207.1538198743133</v>
      </c>
      <c r="E133" s="11">
        <f t="shared" si="8"/>
        <v>10811.151853840438</v>
      </c>
      <c r="F133" s="35">
        <f>'[1]מצב קיים'!F133*(1+'אוקטובר 2026'!$Q$1)</f>
        <v>1550.7678981479773</v>
      </c>
      <c r="G133" s="9">
        <f>'יולי 2025'!G133</f>
        <v>344.41623909167424</v>
      </c>
      <c r="H133" s="71"/>
      <c r="I133" s="14"/>
      <c r="J133" s="7"/>
      <c r="K133" s="8">
        <v>2</v>
      </c>
      <c r="L133" s="35">
        <f>'[1]מצב קיים'!L133*(1+'אוקטובר 2026'!$Q$1)</f>
        <v>7017.8508021984544</v>
      </c>
      <c r="M133" s="35">
        <f>'[1]מצב קיים'!M133*(1+'אוקטובר 2026'!$Q$1)</f>
        <v>2157.8043063709738</v>
      </c>
      <c r="N133" s="11">
        <f t="shared" si="9"/>
        <v>9175.6551085694282</v>
      </c>
      <c r="O133" s="35">
        <f>'[1]מצב קיים'!O133*(1+'אוקטובר 2026'!$Q$1)</f>
        <v>1321.7983538100355</v>
      </c>
      <c r="P133" s="9">
        <f>'יולי 2025'!P133</f>
        <v>344.41623909167424</v>
      </c>
      <c r="Q133" s="54"/>
    </row>
    <row r="134" spans="1:17" ht="16.5" x14ac:dyDescent="0.25">
      <c r="A134" s="7"/>
      <c r="B134" s="8">
        <v>3</v>
      </c>
      <c r="C134" s="35">
        <f>'[1]מצב קיים'!C134*(1+'אוקטובר 2026'!$Q$1)</f>
        <v>8672.6745618047153</v>
      </c>
      <c r="D134" s="35">
        <f>'[1]מצב קיים'!D134*(1+'אוקטובר 2026'!$Q$1)</f>
        <v>2207.1538198743133</v>
      </c>
      <c r="E134" s="11">
        <f t="shared" si="8"/>
        <v>10879.828381679028</v>
      </c>
      <c r="F134" s="35">
        <f>'[1]מצב קיים'!F134*(1+'אוקטובר 2026'!$Q$1)</f>
        <v>1560.3826120453796</v>
      </c>
      <c r="G134" s="9">
        <f>'יולי 2025'!G134</f>
        <v>344.41623909167424</v>
      </c>
      <c r="H134" s="71"/>
      <c r="I134" s="14"/>
      <c r="J134" s="7"/>
      <c r="K134" s="8">
        <v>3</v>
      </c>
      <c r="L134" s="35">
        <f>'[1]מצב קיים'!L134*(1+'אוקטובר 2026'!$Q$1)</f>
        <v>7075.0609115346861</v>
      </c>
      <c r="M134" s="35">
        <f>'[1]מצב קיים'!M134*(1+'אוקטובר 2026'!$Q$1)</f>
        <v>2157.8043063709738</v>
      </c>
      <c r="N134" s="11">
        <f t="shared" si="9"/>
        <v>9232.8652179056589</v>
      </c>
      <c r="O134" s="35">
        <f>'[1]מצב קיים'!O134*(1+'אוקטובר 2026'!$Q$1)</f>
        <v>1329.8077691171081</v>
      </c>
      <c r="P134" s="9">
        <f>'יולי 2025'!P134</f>
        <v>344.41623909167424</v>
      </c>
      <c r="Q134" s="54"/>
    </row>
    <row r="135" spans="1:17" ht="16.5" x14ac:dyDescent="0.25">
      <c r="A135" s="7"/>
      <c r="B135" s="8">
        <v>4</v>
      </c>
      <c r="C135" s="35">
        <f>'[1]מצב קיים'!C135*(1+'אוקטובר 2026'!$Q$1)</f>
        <v>8741.4730728188642</v>
      </c>
      <c r="D135" s="35">
        <f>'[1]מצב קיים'!D135*(1+'אוקטובר 2026'!$Q$1)</f>
        <v>2207.1538198743133</v>
      </c>
      <c r="E135" s="11">
        <f t="shared" si="8"/>
        <v>10948.626892693177</v>
      </c>
      <c r="F135" s="35">
        <f>'[1]מצב קיים'!F135*(1+'אוקטובר 2026'!$Q$1)</f>
        <v>1570.0144035873604</v>
      </c>
      <c r="G135" s="9">
        <f>'יולי 2025'!G135</f>
        <v>344.41623909167424</v>
      </c>
      <c r="H135" s="71"/>
      <c r="I135" s="14"/>
      <c r="J135" s="7"/>
      <c r="K135" s="8">
        <v>4</v>
      </c>
      <c r="L135" s="35">
        <f>'[1]מצב קיים'!L135*(1+'אוקטובר 2026'!$Q$1)</f>
        <v>7132.2710208709195</v>
      </c>
      <c r="M135" s="35">
        <f>'[1]מצב קיים'!M135*(1+'אוקטובר 2026'!$Q$1)</f>
        <v>2157.8043063709738</v>
      </c>
      <c r="N135" s="11">
        <f t="shared" si="9"/>
        <v>9290.0753272418933</v>
      </c>
      <c r="O135" s="35">
        <f>'[1]מצב קיים'!O135*(1+'אוקטובר 2026'!$Q$1)</f>
        <v>1337.8171844241808</v>
      </c>
      <c r="P135" s="9">
        <f>'יולי 2025'!P135</f>
        <v>344.41623909167424</v>
      </c>
      <c r="Q135" s="54"/>
    </row>
    <row r="136" spans="1:17" ht="16.5" x14ac:dyDescent="0.25">
      <c r="A136" s="7"/>
      <c r="B136" s="8">
        <v>5</v>
      </c>
      <c r="C136" s="35">
        <f>'[1]מצב קיים'!C136*(1+'אוקטובר 2026'!$Q$1)</f>
        <v>8810.2715838330114</v>
      </c>
      <c r="D136" s="35">
        <f>'[1]מצב קיים'!D136*(1+'אוקטובר 2026'!$Q$1)</f>
        <v>2207.1538198743133</v>
      </c>
      <c r="E136" s="11">
        <f t="shared" si="8"/>
        <v>11017.425403707324</v>
      </c>
      <c r="F136" s="35">
        <f>'[1]מצב קיים'!F136*(1+'אוקטובר 2026'!$Q$1)</f>
        <v>1579.6461951293411</v>
      </c>
      <c r="G136" s="9">
        <f>'יולי 2025'!G136</f>
        <v>344.41623909167424</v>
      </c>
      <c r="H136" s="71"/>
      <c r="I136" s="14"/>
      <c r="J136" s="7"/>
      <c r="K136" s="8">
        <v>5</v>
      </c>
      <c r="L136" s="35">
        <f>'[1]מצב קיים'!L136*(1+'אוקטובר 2026'!$Q$1)</f>
        <v>7189.359147031596</v>
      </c>
      <c r="M136" s="35">
        <f>'[1]מצב קיים'!M136*(1+'אוקטובר 2026'!$Q$1)</f>
        <v>2157.8043063709738</v>
      </c>
      <c r="N136" s="11">
        <f t="shared" si="9"/>
        <v>9347.1634534025688</v>
      </c>
      <c r="O136" s="35">
        <f>'[1]מצב קיים'!O136*(1+'אוקטובר 2026'!$Q$1)</f>
        <v>1345.8095220866755</v>
      </c>
      <c r="P136" s="9">
        <f>'יולי 2025'!P136</f>
        <v>344.41623909167424</v>
      </c>
      <c r="Q136" s="54"/>
    </row>
    <row r="137" spans="1:17" ht="16.5" x14ac:dyDescent="0.25">
      <c r="A137" s="7"/>
      <c r="B137" s="8">
        <v>6</v>
      </c>
      <c r="C137" s="35">
        <f>'[1]מצב קיים'!C137*(1+'אוקטובר 2026'!$Q$1)</f>
        <v>8879.0700948471604</v>
      </c>
      <c r="D137" s="35">
        <f>'[1]מצב קיים'!D137*(1+'אוקטובר 2026'!$Q$1)</f>
        <v>2207.1538198743133</v>
      </c>
      <c r="E137" s="11">
        <f t="shared" si="8"/>
        <v>11086.223914721473</v>
      </c>
      <c r="F137" s="35">
        <f>'[1]מצב קיים'!F137*(1+'אוקטובר 2026'!$Q$1)</f>
        <v>1589.277986671322</v>
      </c>
      <c r="G137" s="9">
        <f>'יולי 2025'!G137</f>
        <v>344.41623909167424</v>
      </c>
      <c r="H137" s="71"/>
      <c r="I137" s="14"/>
      <c r="J137" s="7"/>
      <c r="K137" s="8">
        <v>6</v>
      </c>
      <c r="L137" s="35">
        <f>'[1]מצב קיים'!L137*(1+'אוקטובר 2026'!$Q$1)</f>
        <v>7246.5692563678294</v>
      </c>
      <c r="M137" s="35">
        <f>'[1]מצב קיים'!M137*(1+'אוקטובר 2026'!$Q$1)</f>
        <v>2157.8043063709738</v>
      </c>
      <c r="N137" s="11">
        <f t="shared" si="9"/>
        <v>9404.3735627388032</v>
      </c>
      <c r="O137" s="35">
        <f>'[1]מצב קיים'!O137*(1+'אוקטובר 2026'!$Q$1)</f>
        <v>1353.8189373937482</v>
      </c>
      <c r="P137" s="9">
        <f>'יולי 2025'!P137</f>
        <v>344.41623909167424</v>
      </c>
      <c r="Q137" s="54"/>
    </row>
    <row r="138" spans="1:17" ht="16.5" x14ac:dyDescent="0.25">
      <c r="A138" s="7"/>
      <c r="B138" s="8">
        <v>7</v>
      </c>
      <c r="C138" s="35">
        <f>'[1]מצב קיים'!C138*(1+'אוקטובר 2026'!$Q$1)</f>
        <v>8947.8686058613075</v>
      </c>
      <c r="D138" s="35">
        <f>'[1]מצב קיים'!D138*(1+'אוקטובר 2026'!$Q$1)</f>
        <v>2207.1538198743133</v>
      </c>
      <c r="E138" s="11">
        <f t="shared" si="8"/>
        <v>11155.02242573562</v>
      </c>
      <c r="F138" s="35">
        <f>'[1]מצב קיים'!F138*(1+'אוקטובר 2026'!$Q$1)</f>
        <v>1598.9097782133024</v>
      </c>
      <c r="G138" s="9">
        <f>'יולי 2025'!G138</f>
        <v>344.41623909167424</v>
      </c>
      <c r="H138" s="71"/>
      <c r="I138" s="14"/>
      <c r="J138" s="7"/>
      <c r="K138" s="8">
        <v>7</v>
      </c>
      <c r="L138" s="35">
        <f>'[1]מצב קיים'!L138*(1+'אוקטובר 2026'!$Q$1)</f>
        <v>7303.6573825285068</v>
      </c>
      <c r="M138" s="35">
        <f>'[1]מצב קיים'!M138*(1+'אוקטובר 2026'!$Q$1)</f>
        <v>2157.8043063709738</v>
      </c>
      <c r="N138" s="11">
        <f t="shared" si="9"/>
        <v>9461.4616888994806</v>
      </c>
      <c r="O138" s="35">
        <f>'[1]מצב קיים'!O138*(1+'אוקטובר 2026'!$Q$1)</f>
        <v>1361.8112750562427</v>
      </c>
      <c r="P138" s="9">
        <f>'יולי 2025'!P138</f>
        <v>344.41623909167424</v>
      </c>
      <c r="Q138" s="54"/>
    </row>
    <row r="139" spans="1:17" ht="16.5" x14ac:dyDescent="0.25">
      <c r="A139" s="7"/>
      <c r="B139" s="8">
        <v>8</v>
      </c>
      <c r="C139" s="35">
        <f>'[1]מצב קיים'!C139*(1+'אוקטובר 2026'!$Q$1)</f>
        <v>9016.6671168754565</v>
      </c>
      <c r="D139" s="35">
        <f>'[1]מצב קיים'!D139*(1+'אוקטובר 2026'!$Q$1)</f>
        <v>2207.1538198743133</v>
      </c>
      <c r="E139" s="11">
        <f t="shared" si="8"/>
        <v>11223.820936749769</v>
      </c>
      <c r="F139" s="35">
        <f>'[1]מצב קיים'!F139*(1+'אוקטובר 2026'!$Q$1)</f>
        <v>1608.5415697552835</v>
      </c>
      <c r="G139" s="9">
        <f>'יולי 2025'!G139</f>
        <v>344.41623909167424</v>
      </c>
      <c r="H139" s="71"/>
      <c r="I139" s="14"/>
      <c r="J139" s="7"/>
      <c r="K139" s="8">
        <v>8</v>
      </c>
      <c r="L139" s="35">
        <f>'[1]מצב קיים'!L139*(1+'אוקטובר 2026'!$Q$1)</f>
        <v>7360.8674918647375</v>
      </c>
      <c r="M139" s="35">
        <f>'[1]מצב קיים'!M139*(1+'אוקטובר 2026'!$Q$1)</f>
        <v>2157.8043063709738</v>
      </c>
      <c r="N139" s="11">
        <f t="shared" si="9"/>
        <v>9518.6717982357113</v>
      </c>
      <c r="O139" s="35">
        <f>'[1]מצב קיים'!O139*(1+'אוקטובר 2026'!$Q$1)</f>
        <v>1369.8206903633152</v>
      </c>
      <c r="P139" s="9">
        <f>'יולי 2025'!P139</f>
        <v>344.41623909167424</v>
      </c>
      <c r="Q139" s="54"/>
    </row>
    <row r="140" spans="1:17" ht="16.5" x14ac:dyDescent="0.25">
      <c r="A140" s="7"/>
      <c r="B140" s="8">
        <v>9</v>
      </c>
      <c r="C140" s="35">
        <f>'[1]מצב קיים'!C140*(1+'אוקטובר 2026'!$Q$1)</f>
        <v>9085.4656278896036</v>
      </c>
      <c r="D140" s="35">
        <f>'[1]מצב קיים'!D140*(1+'אוקטובר 2026'!$Q$1)</f>
        <v>2207.1538198743133</v>
      </c>
      <c r="E140" s="11">
        <f t="shared" si="8"/>
        <v>11292.619447763916</v>
      </c>
      <c r="F140" s="35">
        <f>'[1]מצב קיים'!F140*(1+'אוקטובר 2026'!$Q$1)</f>
        <v>1618.1733612972639</v>
      </c>
      <c r="G140" s="9">
        <f>'יולי 2025'!G140</f>
        <v>344.41623909167424</v>
      </c>
      <c r="H140" s="71"/>
      <c r="I140" s="14"/>
      <c r="J140" s="7"/>
      <c r="K140" s="8">
        <v>9</v>
      </c>
      <c r="L140" s="35">
        <f>'[1]מצב קיים'!L140*(1+'אוקטובר 2026'!$Q$1)</f>
        <v>7418.0776012009701</v>
      </c>
      <c r="M140" s="35">
        <f>'[1]מצב קיים'!M140*(1+'אוקטובר 2026'!$Q$1)</f>
        <v>2157.8043063709738</v>
      </c>
      <c r="N140" s="11">
        <f t="shared" si="9"/>
        <v>9575.8819075719439</v>
      </c>
      <c r="O140" s="35">
        <f>'[1]מצב קיים'!O140*(1+'אוקטובר 2026'!$Q$1)</f>
        <v>1377.8301056703879</v>
      </c>
      <c r="P140" s="9">
        <f>'יולי 2025'!P140</f>
        <v>344.41623909167424</v>
      </c>
      <c r="Q140" s="54"/>
    </row>
    <row r="141" spans="1:17" ht="16.5" x14ac:dyDescent="0.25">
      <c r="A141" s="7"/>
      <c r="B141" s="8">
        <v>10</v>
      </c>
      <c r="C141" s="35">
        <f>'[1]מצב קיים'!C141*(1+'אוקטובר 2026'!$Q$1)</f>
        <v>9154.2641389037526</v>
      </c>
      <c r="D141" s="35">
        <f>'[1]מצב קיים'!D141*(1+'אוקטובר 2026'!$Q$1)</f>
        <v>2207.1538198743133</v>
      </c>
      <c r="E141" s="11">
        <f t="shared" si="8"/>
        <v>11361.417958778065</v>
      </c>
      <c r="F141" s="35">
        <f>'[1]מצב קיים'!F141*(1+'אוקטובר 2026'!$Q$1)</f>
        <v>1627.8051528392446</v>
      </c>
      <c r="G141" s="9">
        <f>'יולי 2025'!G141</f>
        <v>344.41623909167424</v>
      </c>
      <c r="H141" s="71"/>
      <c r="I141" s="14"/>
      <c r="J141" s="7"/>
      <c r="K141" s="8">
        <v>10</v>
      </c>
      <c r="L141" s="35">
        <f>'[1]מצב קיים'!L141*(1+'אוקטובר 2026'!$Q$1)</f>
        <v>7475.1657273616465</v>
      </c>
      <c r="M141" s="35">
        <f>'[1]מצב קיים'!M141*(1+'אוקטובר 2026'!$Q$1)</f>
        <v>2157.8043063709738</v>
      </c>
      <c r="N141" s="11">
        <f t="shared" si="9"/>
        <v>9632.9700337326212</v>
      </c>
      <c r="O141" s="35">
        <f>'[1]מצב קיים'!O141*(1+'אוקטובר 2026'!$Q$1)</f>
        <v>1385.8224433328826</v>
      </c>
      <c r="P141" s="9">
        <f>'יולי 2025'!P141</f>
        <v>344.41623909167424</v>
      </c>
      <c r="Q141" s="54"/>
    </row>
    <row r="142" spans="1:17" ht="16.5" x14ac:dyDescent="0.25">
      <c r="A142" s="7"/>
      <c r="B142" s="8">
        <v>11</v>
      </c>
      <c r="C142" s="35">
        <f>'[1]מצב קיים'!C142*(1+'אוקטובר 2026'!$Q$1)</f>
        <v>9223.0626499179016</v>
      </c>
      <c r="D142" s="35">
        <f>'[1]מצב קיים'!D142*(1+'אוקטובר 2026'!$Q$1)</f>
        <v>2207.1538198743133</v>
      </c>
      <c r="E142" s="11">
        <f t="shared" si="8"/>
        <v>11430.216469792214</v>
      </c>
      <c r="F142" s="35">
        <f>'[1]מצב קיים'!F142*(1+'אוקטובר 2026'!$Q$1)</f>
        <v>1637.4369443812259</v>
      </c>
      <c r="G142" s="9">
        <f>'יולי 2025'!G142</f>
        <v>344.41623909167424</v>
      </c>
      <c r="H142" s="71"/>
      <c r="I142" s="14"/>
      <c r="J142" s="7"/>
      <c r="K142" s="8">
        <v>11</v>
      </c>
      <c r="L142" s="35">
        <f>'[1]מצב קיים'!L142*(1+'אוקטובר 2026'!$Q$1)</f>
        <v>7532.37583669788</v>
      </c>
      <c r="M142" s="35">
        <f>'[1]מצב קיים'!M142*(1+'אוקטובר 2026'!$Q$1)</f>
        <v>2157.8043063709738</v>
      </c>
      <c r="N142" s="11">
        <f t="shared" si="9"/>
        <v>9690.1801430688538</v>
      </c>
      <c r="O142" s="35">
        <f>'[1]מצב קיים'!O142*(1+'אוקטובר 2026'!$Q$1)</f>
        <v>1393.8318586399553</v>
      </c>
      <c r="P142" s="9">
        <f>'יולי 2025'!P142</f>
        <v>344.41623909167424</v>
      </c>
      <c r="Q142" s="54"/>
    </row>
    <row r="143" spans="1:17" ht="16.5" x14ac:dyDescent="0.25">
      <c r="A143" s="7"/>
      <c r="B143" s="8">
        <v>12</v>
      </c>
      <c r="C143" s="35">
        <f>'[1]מצב קיים'!C143*(1+'אוקטובר 2026'!$Q$1)</f>
        <v>9291.7391777564917</v>
      </c>
      <c r="D143" s="35">
        <f>'[1]מצב קיים'!D143*(1+'אוקטובר 2026'!$Q$1)</f>
        <v>2207.1538198743133</v>
      </c>
      <c r="E143" s="11">
        <f t="shared" si="8"/>
        <v>11498.892997630805</v>
      </c>
      <c r="F143" s="35">
        <f>'[1]מצב קיים'!F143*(1+'אוקטובר 2026'!$Q$1)</f>
        <v>1647.0516582786281</v>
      </c>
      <c r="G143" s="9">
        <f>'יולי 2025'!G143</f>
        <v>344.41623909167424</v>
      </c>
      <c r="H143" s="71"/>
      <c r="I143" s="14"/>
      <c r="J143" s="7"/>
      <c r="K143" s="8">
        <v>12</v>
      </c>
      <c r="L143" s="35">
        <f>'[1]מצב קיים'!L143*(1+'אוקטובר 2026'!$Q$1)</f>
        <v>7589.5859460341126</v>
      </c>
      <c r="M143" s="35">
        <f>'[1]מצב קיים'!M143*(1+'אוקטובר 2026'!$Q$1)</f>
        <v>2157.8043063709738</v>
      </c>
      <c r="N143" s="11">
        <f t="shared" si="9"/>
        <v>9747.3902524050864</v>
      </c>
      <c r="O143" s="35">
        <f>'[1]מצב קיים'!O143*(1+'אוקטובר 2026'!$Q$1)</f>
        <v>1401.841273947028</v>
      </c>
      <c r="P143" s="9">
        <f>'יולי 2025'!P143</f>
        <v>344.41623909167424</v>
      </c>
      <c r="Q143" s="54"/>
    </row>
    <row r="144" spans="1:17" ht="16.5" x14ac:dyDescent="0.25">
      <c r="A144" s="7"/>
      <c r="B144" s="8">
        <v>13</v>
      </c>
      <c r="C144" s="35">
        <f>'[1]מצב קיים'!C144*(1+'אוקטובר 2026'!$Q$1)</f>
        <v>9360.5376887706389</v>
      </c>
      <c r="D144" s="35">
        <f>'[1]מצב קיים'!D144*(1+'אוקטובר 2026'!$Q$1)</f>
        <v>2207.1538198743133</v>
      </c>
      <c r="E144" s="11">
        <f t="shared" si="8"/>
        <v>11567.691508644952</v>
      </c>
      <c r="F144" s="35">
        <f>'[1]מצב קיים'!F144*(1+'אוקטובר 2026'!$Q$1)</f>
        <v>1656.6834498206088</v>
      </c>
      <c r="G144" s="9">
        <f>'יולי 2025'!G144</f>
        <v>344.41623909167424</v>
      </c>
      <c r="H144" s="71"/>
      <c r="I144" s="14"/>
      <c r="J144" s="7"/>
      <c r="K144" s="8">
        <v>13</v>
      </c>
      <c r="L144" s="35">
        <f>'[1]מצב קיים'!L144*(1+'אוקטובר 2026'!$Q$1)</f>
        <v>7646.6740721947881</v>
      </c>
      <c r="M144" s="35">
        <f>'[1]מצב קיים'!M144*(1+'אוקטובר 2026'!$Q$1)</f>
        <v>2157.8043063709738</v>
      </c>
      <c r="N144" s="11">
        <f t="shared" si="9"/>
        <v>9804.4783785657619</v>
      </c>
      <c r="O144" s="35">
        <f>'[1]מצב קיים'!O144*(1+'אוקטובר 2026'!$Q$1)</f>
        <v>1409.8336116095222</v>
      </c>
      <c r="P144" s="9">
        <f>'יולי 2025'!P144</f>
        <v>344.41623909167424</v>
      </c>
      <c r="Q144" s="54"/>
    </row>
    <row r="145" spans="1:17" ht="16.5" x14ac:dyDescent="0.25">
      <c r="A145" s="7"/>
      <c r="B145" s="8">
        <v>14</v>
      </c>
      <c r="C145" s="35">
        <f>'[1]מצב קיים'!C145*(1+'אוקטובר 2026'!$Q$1)</f>
        <v>9429.3361997847878</v>
      </c>
      <c r="D145" s="35">
        <f>'[1]מצב קיים'!D145*(1+'אוקטובר 2026'!$Q$1)</f>
        <v>2207.1538198743133</v>
      </c>
      <c r="E145" s="11">
        <f t="shared" si="8"/>
        <v>11636.490019659101</v>
      </c>
      <c r="F145" s="35">
        <f>'[1]מצב קיים'!F145*(1+'אוקטובר 2026'!$Q$1)</f>
        <v>1666.3152413625896</v>
      </c>
      <c r="G145" s="9">
        <f>'יולי 2025'!G145</f>
        <v>344.41623909167424</v>
      </c>
      <c r="H145" s="71"/>
      <c r="I145" s="14"/>
      <c r="J145" s="7"/>
      <c r="K145" s="8">
        <v>14</v>
      </c>
      <c r="L145" s="35">
        <f>'[1]מצב קיים'!L145*(1+'אוקטובר 2026'!$Q$1)</f>
        <v>7703.8841815310216</v>
      </c>
      <c r="M145" s="35">
        <f>'[1]מצב קיים'!M145*(1+'אוקטובר 2026'!$Q$1)</f>
        <v>2157.8043063709738</v>
      </c>
      <c r="N145" s="11">
        <f t="shared" si="9"/>
        <v>9861.6884879019963</v>
      </c>
      <c r="O145" s="35">
        <f>'[1]מצב קיים'!O145*(1+'אוקטובר 2026'!$Q$1)</f>
        <v>1417.8430269165949</v>
      </c>
      <c r="P145" s="9">
        <f>'יולי 2025'!P145</f>
        <v>344.41623909167424</v>
      </c>
      <c r="Q145" s="54"/>
    </row>
    <row r="146" spans="1:17" ht="16.5" x14ac:dyDescent="0.25">
      <c r="A146" s="7"/>
      <c r="B146" s="8">
        <v>15</v>
      </c>
      <c r="C146" s="35">
        <f>'[1]מצב קיים'!C146*(1+'אוקטובר 2026'!$Q$1)</f>
        <v>9498.1347107989368</v>
      </c>
      <c r="D146" s="35">
        <f>'[1]מצב קיים'!D146*(1+'אוקטובר 2026'!$Q$1)</f>
        <v>2207.1538198743133</v>
      </c>
      <c r="E146" s="11">
        <f t="shared" si="8"/>
        <v>11705.28853067325</v>
      </c>
      <c r="F146" s="35">
        <f>'[1]מצב קיים'!F146*(1+'אוקטובר 2026'!$Q$1)</f>
        <v>1675.9470329045707</v>
      </c>
      <c r="G146" s="9">
        <f>'יולי 2025'!G146</f>
        <v>344.41623909167424</v>
      </c>
      <c r="H146" s="71"/>
      <c r="I146" s="14"/>
      <c r="J146" s="7"/>
      <c r="K146" s="8">
        <v>15</v>
      </c>
      <c r="L146" s="35">
        <f>'[1]מצב קיים'!L146*(1+'אוקטובר 2026'!$Q$1)</f>
        <v>7760.972307691698</v>
      </c>
      <c r="M146" s="35">
        <f>'[1]מצב קיים'!M146*(1+'אוקטובר 2026'!$Q$1)</f>
        <v>2157.8043063709738</v>
      </c>
      <c r="N146" s="11">
        <f t="shared" si="9"/>
        <v>9918.7766140626718</v>
      </c>
      <c r="O146" s="35">
        <f>'[1]מצב קיים'!O146*(1+'אוקטובר 2026'!$Q$1)</f>
        <v>1425.8353645790899</v>
      </c>
      <c r="P146" s="9">
        <f>'יולי 2025'!P146</f>
        <v>344.41623909167424</v>
      </c>
      <c r="Q146" s="54"/>
    </row>
    <row r="147" spans="1:17" ht="16.5" x14ac:dyDescent="0.25">
      <c r="A147" s="7"/>
      <c r="B147" s="8">
        <v>16</v>
      </c>
      <c r="C147" s="35">
        <f>'[1]מצב קיים'!C147*(1+'אוקטובר 2026'!$Q$1)</f>
        <v>9566.9332218130821</v>
      </c>
      <c r="D147" s="35">
        <f>'[1]מצב קיים'!D147*(1+'אוקטובר 2026'!$Q$1)</f>
        <v>2207.1538198743133</v>
      </c>
      <c r="E147" s="11">
        <f t="shared" si="8"/>
        <v>11774.087041687395</v>
      </c>
      <c r="F147" s="35">
        <f>'[1]מצב קיים'!F147*(1+'אוקטובר 2026'!$Q$1)</f>
        <v>1685.5788244465512</v>
      </c>
      <c r="G147" s="9">
        <f>'יולי 2025'!G147</f>
        <v>344.41623909167424</v>
      </c>
      <c r="H147" s="71"/>
      <c r="I147" s="14"/>
      <c r="J147" s="7"/>
      <c r="K147" s="7"/>
      <c r="L147" s="7"/>
      <c r="M147" s="7"/>
      <c r="N147" s="7"/>
      <c r="O147" s="7"/>
      <c r="P147" s="7"/>
      <c r="Q147" s="54"/>
    </row>
    <row r="148" spans="1:17" ht="16.5" x14ac:dyDescent="0.25">
      <c r="A148" s="7"/>
      <c r="B148" s="8">
        <v>17</v>
      </c>
      <c r="C148" s="35">
        <f>'[1]מצב קיים'!C148*(1+'אוקטובר 2026'!$Q$1)</f>
        <v>9635.7317328272311</v>
      </c>
      <c r="D148" s="35">
        <f>'[1]מצב קיים'!D148*(1+'אוקטובר 2026'!$Q$1)</f>
        <v>2207.1538198743133</v>
      </c>
      <c r="E148" s="11">
        <f t="shared" si="8"/>
        <v>11842.885552701544</v>
      </c>
      <c r="F148" s="35">
        <f>'[1]מצב קיים'!F148*(1+'אוקטובר 2026'!$Q$1)</f>
        <v>1695.2106159885316</v>
      </c>
      <c r="G148" s="9">
        <f>'יולי 2025'!G148</f>
        <v>344.41623909167424</v>
      </c>
      <c r="H148" s="71"/>
      <c r="I148" s="14"/>
      <c r="J148" s="7"/>
      <c r="K148" s="7"/>
      <c r="L148" s="7"/>
      <c r="M148" s="7"/>
      <c r="N148" s="7"/>
      <c r="O148" s="7"/>
      <c r="P148" s="7"/>
      <c r="Q148" s="54"/>
    </row>
    <row r="149" spans="1:17" ht="16.5" x14ac:dyDescent="0.25">
      <c r="A149" s="7"/>
      <c r="B149" s="8">
        <v>18</v>
      </c>
      <c r="C149" s="35">
        <f>'[1]מצב קיים'!C149*(1+'אוקטובר 2026'!$Q$1)</f>
        <v>9704.5302438413783</v>
      </c>
      <c r="D149" s="35">
        <f>'[1]מצב קיים'!D149*(1+'אוקטובר 2026'!$Q$1)</f>
        <v>2207.1538198743133</v>
      </c>
      <c r="E149" s="11">
        <f t="shared" si="8"/>
        <v>11911.684063715691</v>
      </c>
      <c r="F149" s="35">
        <f>'[1]מצב קיים'!F149*(1+'אוקטובר 2026'!$Q$1)</f>
        <v>1704.8424075305127</v>
      </c>
      <c r="G149" s="9">
        <f>'יולי 2025'!G149</f>
        <v>344.41623909167424</v>
      </c>
      <c r="H149" s="71"/>
      <c r="I149" s="14"/>
      <c r="J149" s="7"/>
      <c r="K149" s="7"/>
      <c r="L149" s="7"/>
      <c r="M149" s="7"/>
      <c r="N149" s="7"/>
      <c r="O149" s="7"/>
      <c r="P149" s="7"/>
      <c r="Q149" s="54"/>
    </row>
    <row r="150" spans="1:17" ht="16.5" x14ac:dyDescent="0.25">
      <c r="A150" s="7"/>
      <c r="B150" s="8">
        <v>19</v>
      </c>
      <c r="C150" s="35">
        <f>'[1]מצב קיים'!C150*(1+'אוקטובר 2026'!$Q$1)</f>
        <v>9773.3287548555272</v>
      </c>
      <c r="D150" s="35">
        <f>'[1]מצב קיים'!D150*(1+'אוקטובר 2026'!$Q$1)</f>
        <v>2207.1538198743133</v>
      </c>
      <c r="E150" s="11">
        <f t="shared" si="8"/>
        <v>11980.48257472984</v>
      </c>
      <c r="F150" s="35">
        <f>'[1]מצב קיים'!F150*(1+'אוקטובר 2026'!$Q$1)</f>
        <v>1714.4741990724931</v>
      </c>
      <c r="G150" s="9">
        <f>'יולי 2025'!G150</f>
        <v>344.41623909167424</v>
      </c>
      <c r="H150" s="71"/>
      <c r="I150" s="14"/>
      <c r="J150" s="7"/>
      <c r="K150" s="7"/>
      <c r="L150" s="7"/>
      <c r="M150" s="7"/>
      <c r="N150" s="7"/>
      <c r="O150" s="7"/>
      <c r="P150" s="7"/>
    </row>
    <row r="151" spans="1:17" ht="16.5" x14ac:dyDescent="0.25">
      <c r="A151" s="7"/>
      <c r="B151" s="8">
        <v>20</v>
      </c>
      <c r="C151" s="35">
        <f>'[1]מצב קיים'!C151*(1+'אוקטובר 2026'!$Q$1)</f>
        <v>9842.1272658696744</v>
      </c>
      <c r="D151" s="35">
        <f>'[1]מצב קיים'!D151*(1+'אוקטובר 2026'!$Q$1)</f>
        <v>2207.1538198743133</v>
      </c>
      <c r="E151" s="11">
        <f t="shared" si="8"/>
        <v>12049.281085743987</v>
      </c>
      <c r="F151" s="35">
        <f>'[1]מצב קיים'!F151*(1+'אוקטובר 2026'!$Q$1)</f>
        <v>1724.105990614474</v>
      </c>
      <c r="G151" s="9">
        <f>'יולי 2025'!G151</f>
        <v>344.41623909167424</v>
      </c>
      <c r="H151" s="71"/>
      <c r="I151" s="14"/>
      <c r="J151" s="7"/>
      <c r="K151" s="7"/>
      <c r="L151" s="7"/>
      <c r="M151" s="7"/>
      <c r="N151" s="7"/>
      <c r="O151" s="7"/>
      <c r="P151" s="7"/>
    </row>
    <row r="152" spans="1:17" ht="16.5" x14ac:dyDescent="0.25">
      <c r="A152" s="7"/>
      <c r="B152" s="8">
        <v>21</v>
      </c>
      <c r="C152" s="35">
        <f>'[1]מצב קיים'!C152*(1+'אוקטובר 2026'!$Q$1)</f>
        <v>9910.8037937082663</v>
      </c>
      <c r="D152" s="35">
        <f>'[1]מצב קיים'!D152*(1+'אוקטובר 2026'!$Q$1)</f>
        <v>2207.1538198743133</v>
      </c>
      <c r="E152" s="11">
        <f t="shared" si="8"/>
        <v>12117.957613582579</v>
      </c>
      <c r="F152" s="35">
        <f>'[1]מצב קיים'!F152*(1+'אוקטובר 2026'!$Q$1)</f>
        <v>1733.7207045118769</v>
      </c>
      <c r="G152" s="9">
        <f>'יולי 2025'!G152</f>
        <v>344.41623909167424</v>
      </c>
      <c r="H152" s="71"/>
      <c r="I152" s="14"/>
      <c r="J152" s="7"/>
      <c r="K152" s="14"/>
      <c r="L152" s="14"/>
      <c r="M152" s="14"/>
      <c r="N152" s="14"/>
      <c r="O152" s="14"/>
      <c r="P152" s="13"/>
    </row>
    <row r="153" spans="1:17" ht="16.5" x14ac:dyDescent="0.25">
      <c r="A153" s="7"/>
      <c r="B153" s="8">
        <v>22</v>
      </c>
      <c r="C153" s="35">
        <f>'[1]מצב קיים'!C153*(1+'אוקטובר 2026'!$Q$1)</f>
        <v>9979.6023047224135</v>
      </c>
      <c r="D153" s="35">
        <f>'[1]מצב קיים'!D153*(1+'אוקטובר 2026'!$Q$1)</f>
        <v>2207.1538198743133</v>
      </c>
      <c r="E153" s="11">
        <f t="shared" si="8"/>
        <v>12186.756124596726</v>
      </c>
      <c r="F153" s="35">
        <f>'[1]מצב קיים'!F153*(1+'אוקטובר 2026'!$Q$1)</f>
        <v>1743.3524960538573</v>
      </c>
      <c r="G153" s="9">
        <f>'יולי 2025'!G153</f>
        <v>344.41623909167424</v>
      </c>
      <c r="H153" s="71"/>
      <c r="I153" s="14"/>
      <c r="J153" s="7"/>
      <c r="K153" s="14"/>
      <c r="L153" s="14"/>
      <c r="M153" s="14"/>
      <c r="N153" s="14"/>
      <c r="O153" s="14"/>
      <c r="P153" s="13"/>
    </row>
    <row r="154" spans="1:17" ht="16.5" x14ac:dyDescent="0.25">
      <c r="A154" s="7"/>
      <c r="B154" s="8">
        <v>23</v>
      </c>
      <c r="C154" s="35">
        <f>'[1]מצב קיים'!C154*(1+'אוקטובר 2026'!$Q$1)</f>
        <v>10048.400815736562</v>
      </c>
      <c r="D154" s="35">
        <f>'[1]מצב קיים'!D154*(1+'אוקטובר 2026'!$Q$1)</f>
        <v>2207.1538198743133</v>
      </c>
      <c r="E154" s="11">
        <f t="shared" si="8"/>
        <v>12255.554635610875</v>
      </c>
      <c r="F154" s="35">
        <f>'[1]מצב קיים'!F154*(1+'אוקטובר 2026'!$Q$1)</f>
        <v>1752.9842875958384</v>
      </c>
      <c r="G154" s="9">
        <f>'יולי 2025'!G154</f>
        <v>344.41623909167424</v>
      </c>
      <c r="H154" s="71"/>
      <c r="I154" s="14"/>
      <c r="J154" s="7"/>
      <c r="K154" s="14"/>
      <c r="L154" s="14"/>
      <c r="M154" s="14"/>
      <c r="N154" s="14"/>
      <c r="O154" s="14"/>
      <c r="P154" s="13"/>
    </row>
    <row r="155" spans="1:17" ht="16.5" x14ac:dyDescent="0.25">
      <c r="A155" s="7"/>
      <c r="B155" s="8">
        <v>24</v>
      </c>
      <c r="C155" s="35">
        <f>'[1]מצב קיים'!C155*(1+'אוקטובר 2026'!$Q$1)</f>
        <v>10117.199326750711</v>
      </c>
      <c r="D155" s="35">
        <f>'[1]מצב קיים'!D155*(1+'אוקטובר 2026'!$Q$1)</f>
        <v>2207.1538198743133</v>
      </c>
      <c r="E155" s="11">
        <f t="shared" si="8"/>
        <v>12324.353146625024</v>
      </c>
      <c r="F155" s="35">
        <f>'[1]מצב קיים'!F155*(1+'אוקטובר 2026'!$Q$1)</f>
        <v>1762.6160791378193</v>
      </c>
      <c r="G155" s="9">
        <f>'יולי 2025'!G155</f>
        <v>344.41623909167424</v>
      </c>
      <c r="H155" s="71"/>
      <c r="I155" s="14"/>
      <c r="J155" s="7"/>
      <c r="K155" s="14"/>
      <c r="L155" s="14"/>
      <c r="M155" s="14"/>
      <c r="N155" s="14"/>
      <c r="O155" s="14"/>
      <c r="P155" s="13"/>
    </row>
    <row r="156" spans="1:17" ht="16.5" x14ac:dyDescent="0.25">
      <c r="A156" s="7"/>
      <c r="B156" s="8">
        <v>25</v>
      </c>
      <c r="C156" s="35">
        <f>'[1]מצב קיים'!C156*(1+'אוקטובר 2026'!$Q$1)</f>
        <v>10185.99783776486</v>
      </c>
      <c r="D156" s="35">
        <f>'[1]מצב קיים'!D156*(1+'אוקטובר 2026'!$Q$1)</f>
        <v>2207.1538198743133</v>
      </c>
      <c r="E156" s="11">
        <f t="shared" si="8"/>
        <v>12393.151657639173</v>
      </c>
      <c r="F156" s="35">
        <f>'[1]מצב קיים'!F156*(1+'אוקטובר 2026'!$Q$1)</f>
        <v>1772.2478706797997</v>
      </c>
      <c r="G156" s="9">
        <f>'יולי 2025'!G156</f>
        <v>344.41623909167424</v>
      </c>
      <c r="H156" s="71"/>
      <c r="I156" s="14"/>
      <c r="J156" s="7"/>
      <c r="K156" s="14"/>
      <c r="L156" s="14"/>
      <c r="M156" s="14"/>
      <c r="N156" s="14"/>
      <c r="O156" s="14"/>
      <c r="P156" s="13"/>
    </row>
    <row r="157" spans="1:17" ht="16.5" x14ac:dyDescent="0.25">
      <c r="A157" s="39"/>
      <c r="B157" s="8">
        <v>26</v>
      </c>
      <c r="C157" s="35">
        <f>'[1]מצב קיים'!C157*(1+'אוקטובר 2026'!$Q$1)</f>
        <v>10254.796348779006</v>
      </c>
      <c r="D157" s="35">
        <f>'[1]מצב קיים'!D157*(1+'אוקטובר 2026'!$Q$1)</f>
        <v>2207.1538198743133</v>
      </c>
      <c r="E157" s="11">
        <f t="shared" si="8"/>
        <v>12461.950168653319</v>
      </c>
      <c r="F157" s="35">
        <f>'[1]מצב קיים'!F157*(1+'אוקטובר 2026'!$Q$1)</f>
        <v>1781.8796622217803</v>
      </c>
      <c r="G157" s="9">
        <f>'יולי 2025'!G157</f>
        <v>344.41623909167424</v>
      </c>
      <c r="H157" s="71"/>
      <c r="I157" s="14"/>
      <c r="J157" s="14"/>
      <c r="K157" s="14"/>
      <c r="L157" s="14"/>
      <c r="M157" s="14"/>
      <c r="N157" s="14"/>
      <c r="O157" s="14"/>
      <c r="P157" s="40"/>
    </row>
    <row r="158" spans="1:17" ht="16.5" x14ac:dyDescent="0.25">
      <c r="A158" s="7"/>
      <c r="B158" s="8">
        <v>27</v>
      </c>
      <c r="C158" s="35">
        <f>'[1]מצב קיים'!C158*(1+'אוקטובר 2026'!$Q$1)</f>
        <v>10323.594859793151</v>
      </c>
      <c r="D158" s="35">
        <f>'[1]מצב קיים'!D158*(1+'אוקטובר 2026'!$Q$1)</f>
        <v>2207.1538198743133</v>
      </c>
      <c r="E158" s="11">
        <f t="shared" si="8"/>
        <v>12530.748679667464</v>
      </c>
      <c r="F158" s="35">
        <f>'[1]מצב קיים'!F158*(1+'אוקטובר 2026'!$Q$1)</f>
        <v>1791.5114537637608</v>
      </c>
      <c r="G158" s="9">
        <f>'יולי 2025'!G158</f>
        <v>344.41623909167424</v>
      </c>
      <c r="H158" s="71"/>
      <c r="I158" s="14"/>
      <c r="J158" s="14"/>
      <c r="K158" s="14"/>
      <c r="L158" s="14"/>
      <c r="M158" s="14"/>
      <c r="N158" s="14"/>
      <c r="O158" s="14"/>
      <c r="P158" s="14"/>
    </row>
    <row r="159" spans="1:17" ht="16.5" x14ac:dyDescent="0.25">
      <c r="A159" s="7"/>
      <c r="B159" s="8">
        <v>28</v>
      </c>
      <c r="C159" s="35">
        <f>'[1]מצב קיים'!C159*(1+'אוקטובר 2026'!$Q$1)</f>
        <v>10392.393370807298</v>
      </c>
      <c r="D159" s="35">
        <f>'[1]מצב קיים'!D159*(1+'אוקטובר 2026'!$Q$1)</f>
        <v>2207.1538198743133</v>
      </c>
      <c r="E159" s="11">
        <f t="shared" si="8"/>
        <v>12599.547190681611</v>
      </c>
      <c r="F159" s="35">
        <f>'[1]מצב קיים'!F159*(1+'אוקטובר 2026'!$Q$1)</f>
        <v>1801.1432453057412</v>
      </c>
      <c r="G159" s="9">
        <f>'יולי 2025'!G159</f>
        <v>344.41623909167424</v>
      </c>
      <c r="H159" s="71"/>
      <c r="I159" s="14"/>
      <c r="J159" s="14"/>
      <c r="K159" s="14"/>
      <c r="L159" s="14"/>
      <c r="M159" s="14"/>
      <c r="N159" s="14"/>
      <c r="O159" s="14"/>
      <c r="P159" s="14"/>
    </row>
    <row r="160" spans="1:17" ht="16.5" x14ac:dyDescent="0.25">
      <c r="A160" s="7"/>
      <c r="B160" s="8">
        <v>29</v>
      </c>
      <c r="C160" s="35">
        <f>'[1]מצב קיים'!C160*(1+'אוקטובר 2026'!$Q$1)</f>
        <v>10461.191881821444</v>
      </c>
      <c r="D160" s="35">
        <f>'[1]מצב קיים'!D160*(1+'אוקטובר 2026'!$Q$1)</f>
        <v>2207.1538198743133</v>
      </c>
      <c r="E160" s="11">
        <f t="shared" si="8"/>
        <v>12668.345701695756</v>
      </c>
      <c r="F160" s="35">
        <f>'[1]מצב קיים'!F160*(1+'אוקטובר 2026'!$Q$1)</f>
        <v>1810.7750368477218</v>
      </c>
      <c r="G160" s="9">
        <f>'יולי 2025'!G160</f>
        <v>344.41623909167424</v>
      </c>
      <c r="H160" s="71"/>
      <c r="I160" s="14"/>
      <c r="J160" s="14"/>
      <c r="K160" s="14"/>
      <c r="L160" s="14"/>
      <c r="M160" s="14"/>
      <c r="N160" s="14"/>
      <c r="O160" s="14"/>
      <c r="P160" s="14"/>
    </row>
    <row r="161" spans="1:16" ht="16.5" x14ac:dyDescent="0.25">
      <c r="A161" s="42"/>
      <c r="B161" s="8">
        <v>30</v>
      </c>
      <c r="C161" s="35">
        <f>'[1]מצב קיים'!C161*(1+'אוקטובר 2026'!$Q$1)</f>
        <v>10529.868409660035</v>
      </c>
      <c r="D161" s="35">
        <f>'[1]מצב קיים'!D161*(1+'אוקטובר 2026'!$Q$1)</f>
        <v>2207.1538198743133</v>
      </c>
      <c r="E161" s="11">
        <f t="shared" si="8"/>
        <v>12737.022229534348</v>
      </c>
      <c r="F161" s="35">
        <f>'[1]מצב קיים'!F161*(1+'אוקטובר 2026'!$Q$1)</f>
        <v>1820.3897507451245</v>
      </c>
      <c r="G161" s="9">
        <f>'יולי 2025'!G161</f>
        <v>344.41623909167424</v>
      </c>
      <c r="H161" s="71"/>
      <c r="I161" s="14"/>
      <c r="J161" s="14"/>
      <c r="K161" s="14"/>
      <c r="L161" s="14"/>
      <c r="M161" s="14"/>
      <c r="N161" s="14"/>
      <c r="O161" s="14"/>
      <c r="P161" s="13"/>
    </row>
    <row r="162" spans="1:16" x14ac:dyDescent="0.25">
      <c r="A162" s="94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20"/>
    </row>
    <row r="163" spans="1:16" x14ac:dyDescent="0.25">
      <c r="A163" s="103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9"/>
    </row>
    <row r="164" spans="1:16" ht="26.25" x14ac:dyDescent="0.4">
      <c r="A164" s="1"/>
      <c r="B164" s="2" t="s">
        <v>26</v>
      </c>
      <c r="C164" s="25"/>
      <c r="D164" s="26"/>
      <c r="E164" s="25"/>
      <c r="F164" s="4" t="str">
        <f>$F$5</f>
        <v>מעודכן לאקטובר 2026</v>
      </c>
      <c r="G164" s="4"/>
      <c r="H164" s="25"/>
      <c r="I164" s="1"/>
      <c r="J164" s="6"/>
      <c r="K164" s="2" t="s">
        <v>27</v>
      </c>
      <c r="L164" s="43"/>
      <c r="M164" s="43"/>
      <c r="N164" s="43"/>
      <c r="O164" s="4" t="str">
        <f>$F$5</f>
        <v>מעודכן לאקטובר 2026</v>
      </c>
      <c r="P164" s="40"/>
    </row>
    <row r="165" spans="1:16" ht="49.5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29" t="s">
        <v>119</v>
      </c>
      <c r="H165" s="30"/>
      <c r="I165" s="1"/>
      <c r="J165" s="6"/>
      <c r="K165" s="29" t="s">
        <v>28</v>
      </c>
      <c r="L165" s="116" t="s">
        <v>29</v>
      </c>
      <c r="M165" s="117"/>
      <c r="N165" s="118"/>
      <c r="O165" s="44" t="s">
        <v>30</v>
      </c>
      <c r="P165" s="13"/>
    </row>
    <row r="166" spans="1:16" ht="16.5" x14ac:dyDescent="0.25">
      <c r="A166" s="1"/>
      <c r="B166" s="31">
        <v>0</v>
      </c>
      <c r="C166" s="32">
        <f>'[1]מצב קיים'!C166*(1+'אוקטובר 2026'!$Q$1)</f>
        <v>4508.3120156141504</v>
      </c>
      <c r="D166" s="32">
        <f>'[1]מצב קיים'!D166*(1+'אוקטובר 2026'!$Q$1)</f>
        <v>1244.6797284309607</v>
      </c>
      <c r="E166" s="9">
        <f t="shared" ref="E166:E181" si="10">SUM(C166:D166)</f>
        <v>5752.9917440451109</v>
      </c>
      <c r="F166" s="32">
        <f>'[1]מצב קיים'!F166*(1+'אוקטובר 2026'!$Q$1)</f>
        <v>846.0719571285631</v>
      </c>
      <c r="G166" s="9">
        <f>'יולי 2025'!G168</f>
        <v>344.41623909167424</v>
      </c>
      <c r="H166" s="70"/>
      <c r="I166" s="1"/>
      <c r="J166" s="6"/>
      <c r="K166" s="45">
        <v>1</v>
      </c>
      <c r="L166" s="110"/>
      <c r="M166" s="111"/>
      <c r="N166" s="112"/>
      <c r="O166" s="11">
        <f>'[1]מצב קיים'!O166*(1+'אוקטובר 2026'!$R$1)</f>
        <v>254.87783926005119</v>
      </c>
      <c r="P166" s="13"/>
    </row>
    <row r="167" spans="1:16" ht="16.5" x14ac:dyDescent="0.25">
      <c r="A167" s="1"/>
      <c r="B167" s="31">
        <v>1</v>
      </c>
      <c r="C167" s="35">
        <f>'[1]מצב קיים'!C167*(1+'אוקטובר 2026'!$Q$1)</f>
        <v>4541.2779688084302</v>
      </c>
      <c r="D167" s="35">
        <f>'[1]מצב קיים'!D167*(1+'אוקטובר 2026'!$Q$1)</f>
        <v>1244.6797284309607</v>
      </c>
      <c r="E167" s="11">
        <f t="shared" si="10"/>
        <v>5785.9576972393907</v>
      </c>
      <c r="F167" s="35">
        <f>'[1]מצב קיים'!F167*(1+'אוקטובר 2026'!$Q$1)</f>
        <v>850.6871905757622</v>
      </c>
      <c r="G167" s="9">
        <f>'יולי 2025'!G169</f>
        <v>344.41623909167424</v>
      </c>
      <c r="H167" s="70"/>
      <c r="I167" s="1"/>
      <c r="J167" s="6"/>
      <c r="K167" s="46" t="s">
        <v>31</v>
      </c>
      <c r="L167" s="110" t="s">
        <v>32</v>
      </c>
      <c r="M167" s="111"/>
      <c r="N167" s="112"/>
      <c r="O167" s="11">
        <f>'[1]מצב קיים'!O167*(1+'אוקטובר 2026'!$R$1)</f>
        <v>388.96208869256645</v>
      </c>
      <c r="P167" s="13"/>
    </row>
    <row r="168" spans="1:16" ht="16.5" x14ac:dyDescent="0.25">
      <c r="A168" s="1"/>
      <c r="B168" s="31">
        <v>2</v>
      </c>
      <c r="C168" s="35">
        <f>'[1]מצב קיים'!C168*(1+'אוקטובר 2026'!$Q$1)</f>
        <v>4574.24392200271</v>
      </c>
      <c r="D168" s="35">
        <f>'[1]מצב קיים'!D168*(1+'אוקטובר 2026'!$Q$1)</f>
        <v>1244.6797284309607</v>
      </c>
      <c r="E168" s="11">
        <f t="shared" si="10"/>
        <v>5818.9236504336704</v>
      </c>
      <c r="F168" s="35">
        <f>'[1]מצב קיים'!F168*(1+'אוקטובר 2026'!$Q$1)</f>
        <v>855.30242402296108</v>
      </c>
      <c r="G168" s="9">
        <f>'יולי 2025'!G170</f>
        <v>344.41623909167424</v>
      </c>
      <c r="H168" s="70"/>
      <c r="I168" s="1"/>
      <c r="J168" s="6"/>
      <c r="K168" s="46" t="s">
        <v>33</v>
      </c>
      <c r="L168" s="110" t="s">
        <v>34</v>
      </c>
      <c r="M168" s="111"/>
      <c r="N168" s="112"/>
      <c r="O168" s="11">
        <f>'[1]מצב קיים'!O168*(1+'אוקטובר 2026'!$R$1)</f>
        <v>503.19446681637822</v>
      </c>
      <c r="P168" s="13"/>
    </row>
    <row r="169" spans="1:16" ht="16.5" x14ac:dyDescent="0.25">
      <c r="A169" s="1"/>
      <c r="B169" s="31">
        <v>3</v>
      </c>
      <c r="C169" s="35">
        <f>'[1]מצב קיים'!C169*(1+'אוקטובר 2026'!$Q$1)</f>
        <v>4607.2098751969888</v>
      </c>
      <c r="D169" s="35">
        <f>'[1]מצב קיים'!D169*(1+'אוקטובר 2026'!$Q$1)</f>
        <v>1244.6797284309607</v>
      </c>
      <c r="E169" s="11">
        <f t="shared" si="10"/>
        <v>5851.8896036279493</v>
      </c>
      <c r="F169" s="35">
        <f>'[1]מצב קיים'!F169*(1+'אוקטובר 2026'!$Q$1)</f>
        <v>859.91765747016029</v>
      </c>
      <c r="G169" s="9">
        <f>'יולי 2025'!G171</f>
        <v>344.41623909167424</v>
      </c>
      <c r="H169" s="70"/>
      <c r="I169" s="1"/>
      <c r="J169" s="6"/>
      <c r="K169" s="7"/>
      <c r="L169" s="7"/>
      <c r="M169" s="7"/>
      <c r="N169" s="7"/>
      <c r="O169" s="64"/>
      <c r="P169" s="14"/>
    </row>
    <row r="170" spans="1:16" ht="16.5" x14ac:dyDescent="0.25">
      <c r="A170" s="1"/>
      <c r="B170" s="31">
        <v>4</v>
      </c>
      <c r="C170" s="35">
        <f>'[1]מצב קיים'!C170*(1+'אוקטובר 2026'!$Q$1)</f>
        <v>4640.1758283912686</v>
      </c>
      <c r="D170" s="35">
        <f>'[1]מצב קיים'!D170*(1+'אוקטובר 2026'!$Q$1)</f>
        <v>1244.6797284309607</v>
      </c>
      <c r="E170" s="11">
        <f t="shared" si="10"/>
        <v>5884.8555568222291</v>
      </c>
      <c r="F170" s="35">
        <f>'[1]מצב קיים'!F170*(1+'אוקטובר 2026'!$Q$1)</f>
        <v>864.5328909173594</v>
      </c>
      <c r="G170" s="9">
        <f>'יולי 2025'!G172</f>
        <v>344.41623909167424</v>
      </c>
      <c r="H170" s="70"/>
      <c r="I170" s="1"/>
      <c r="J170" s="6"/>
      <c r="K170" s="7"/>
      <c r="L170" s="7"/>
      <c r="M170" s="7"/>
      <c r="N170" s="7"/>
      <c r="O170" s="7"/>
      <c r="P170" s="14"/>
    </row>
    <row r="171" spans="1:16" ht="16.5" x14ac:dyDescent="0.25">
      <c r="A171" s="1"/>
      <c r="B171" s="31">
        <v>5</v>
      </c>
      <c r="C171" s="35">
        <f>'[1]מצב קיים'!C171*(1+'אוקטובר 2026'!$Q$1)</f>
        <v>4673.1417815855475</v>
      </c>
      <c r="D171" s="35">
        <f>'[1]מצב קיים'!D171*(1+'אוקטובר 2026'!$Q$1)</f>
        <v>1244.6797284309607</v>
      </c>
      <c r="E171" s="11">
        <f t="shared" si="10"/>
        <v>5917.821510016508</v>
      </c>
      <c r="F171" s="35">
        <f>'[1]מצב קיים'!F171*(1+'אוקטובר 2026'!$Q$1)</f>
        <v>869.1481243645585</v>
      </c>
      <c r="G171" s="9">
        <f>'יולי 2025'!G173</f>
        <v>344.41623909167424</v>
      </c>
      <c r="H171" s="70"/>
      <c r="I171" s="1"/>
      <c r="J171" s="6"/>
      <c r="K171" s="7"/>
      <c r="L171" s="7"/>
      <c r="M171" s="7"/>
      <c r="N171" s="7"/>
      <c r="O171" s="7"/>
      <c r="P171" s="14"/>
    </row>
    <row r="172" spans="1:16" ht="16.5" x14ac:dyDescent="0.25">
      <c r="A172" s="1"/>
      <c r="B172" s="31">
        <v>6</v>
      </c>
      <c r="C172" s="35">
        <f>'[1]מצב קיים'!C172*(1+'אוקטובר 2026'!$Q$1)</f>
        <v>4706.1077347798273</v>
      </c>
      <c r="D172" s="35">
        <f>'[1]מצב קיים'!D172*(1+'אוקטובר 2026'!$Q$1)</f>
        <v>1244.6797284309607</v>
      </c>
      <c r="E172" s="11">
        <f t="shared" si="10"/>
        <v>5950.7874632107878</v>
      </c>
      <c r="F172" s="35">
        <f>'[1]מצב קיים'!F172*(1+'אוקטובר 2026'!$Q$1)</f>
        <v>873.7633578117576</v>
      </c>
      <c r="G172" s="9">
        <f>'יולי 2025'!G174</f>
        <v>344.41623909167424</v>
      </c>
      <c r="H172" s="70"/>
      <c r="I172" s="1"/>
      <c r="J172" s="6"/>
      <c r="K172" s="7"/>
      <c r="L172" s="7"/>
      <c r="M172" s="7"/>
      <c r="N172" s="7"/>
      <c r="O172" s="7"/>
      <c r="P172" s="14"/>
    </row>
    <row r="173" spans="1:16" ht="16.5" x14ac:dyDescent="0.25">
      <c r="A173" s="1"/>
      <c r="B173" s="31">
        <v>7</v>
      </c>
      <c r="C173" s="35">
        <f>'[1]מצב קיים'!C173*(1+'אוקטובר 2026'!$Q$1)</f>
        <v>4739.0736879741071</v>
      </c>
      <c r="D173" s="35">
        <f>'[1]מצב קיים'!D173*(1+'אוקטובר 2026'!$Q$1)</f>
        <v>1244.6797284309607</v>
      </c>
      <c r="E173" s="11">
        <f t="shared" si="10"/>
        <v>5983.7534164050676</v>
      </c>
      <c r="F173" s="35">
        <f>'[1]מצב קיים'!F173*(1+'אוקטובר 2026'!$Q$1)</f>
        <v>878.3785912589567</v>
      </c>
      <c r="G173" s="9">
        <f>'יולי 2025'!G175</f>
        <v>344.41623909167424</v>
      </c>
      <c r="H173" s="70"/>
      <c r="I173" s="1"/>
      <c r="J173" s="6"/>
      <c r="K173" s="7"/>
      <c r="L173" s="7"/>
      <c r="M173" s="7"/>
      <c r="N173" s="7"/>
      <c r="O173" s="7"/>
      <c r="P173" s="7"/>
    </row>
    <row r="174" spans="1:16" ht="16.5" x14ac:dyDescent="0.25">
      <c r="A174" s="1"/>
      <c r="B174" s="31">
        <v>8</v>
      </c>
      <c r="C174" s="35">
        <f>'[1]מצב קיים'!C174*(1+'אוקטובר 2026'!$Q$1)</f>
        <v>4772.039641168386</v>
      </c>
      <c r="D174" s="35">
        <f>'[1]מצב קיים'!D174*(1+'אוקטובר 2026'!$Q$1)</f>
        <v>1244.6797284309607</v>
      </c>
      <c r="E174" s="11">
        <f t="shared" si="10"/>
        <v>6016.7193695993465</v>
      </c>
      <c r="F174" s="35">
        <f>'[1]מצב קיים'!F174*(1+'אוקטובר 2026'!$Q$1)</f>
        <v>882.99382470615569</v>
      </c>
      <c r="G174" s="9">
        <f>'יולי 2025'!G176</f>
        <v>344.41623909167424</v>
      </c>
      <c r="H174" s="70"/>
      <c r="I174" s="1"/>
      <c r="J174" s="6"/>
      <c r="K174" s="7"/>
      <c r="L174" s="7"/>
      <c r="M174" s="7"/>
      <c r="N174" s="7"/>
      <c r="O174" s="7"/>
      <c r="P174" s="7"/>
    </row>
    <row r="175" spans="1:16" ht="16.5" x14ac:dyDescent="0.25">
      <c r="A175" s="1"/>
      <c r="B175" s="31">
        <v>9</v>
      </c>
      <c r="C175" s="35">
        <f>'[1]מצב קיים'!C175*(1+'אוקטובר 2026'!$Q$1)</f>
        <v>4805.0055943626658</v>
      </c>
      <c r="D175" s="35">
        <f>'[1]מצב קיים'!D175*(1+'אוקטובר 2026'!$Q$1)</f>
        <v>1244.6797284309607</v>
      </c>
      <c r="E175" s="11">
        <f t="shared" si="10"/>
        <v>6049.6853227936263</v>
      </c>
      <c r="F175" s="35">
        <f>'[1]מצב קיים'!F175*(1+'אוקטובר 2026'!$Q$1)</f>
        <v>887.60905815335491</v>
      </c>
      <c r="G175" s="9">
        <f>'יולי 2025'!G177</f>
        <v>344.41623909167424</v>
      </c>
      <c r="H175" s="70"/>
      <c r="I175" s="1"/>
      <c r="J175" s="6"/>
      <c r="K175" s="7"/>
      <c r="L175" s="7"/>
      <c r="M175" s="7"/>
      <c r="N175" s="7"/>
      <c r="O175" s="7"/>
      <c r="P175" s="7"/>
    </row>
    <row r="176" spans="1:16" ht="16.5" x14ac:dyDescent="0.25">
      <c r="A176" s="1"/>
      <c r="B176" s="31">
        <v>10</v>
      </c>
      <c r="C176" s="35">
        <f>'[1]מצב קיים'!C176*(1+'אוקטובר 2026'!$Q$1)</f>
        <v>4837.9715475569446</v>
      </c>
      <c r="D176" s="35">
        <f>'[1]מצב קיים'!D176*(1+'אוקטובר 2026'!$Q$1)</f>
        <v>1244.6797284309607</v>
      </c>
      <c r="E176" s="11">
        <f t="shared" si="10"/>
        <v>6082.6512759879051</v>
      </c>
      <c r="F176" s="35">
        <f>'[1]מצב קיים'!F176*(1+'אוקטובר 2026'!$Q$1)</f>
        <v>892.22429160055401</v>
      </c>
      <c r="G176" s="9">
        <f>'יולי 2025'!G178</f>
        <v>344.41623909167424</v>
      </c>
      <c r="H176" s="70"/>
      <c r="I176" s="1"/>
      <c r="J176" s="6"/>
      <c r="K176" s="7"/>
      <c r="L176" s="7"/>
      <c r="M176" s="7"/>
      <c r="N176" s="7"/>
      <c r="O176" s="7"/>
      <c r="P176" s="7"/>
    </row>
    <row r="177" spans="1:16" ht="16.5" x14ac:dyDescent="0.25">
      <c r="A177" s="1"/>
      <c r="B177" s="31">
        <v>11</v>
      </c>
      <c r="C177" s="35">
        <f>'[1]מצב קיים'!C177*(1+'אוקטובר 2026'!$Q$1)</f>
        <v>4870.9375007512235</v>
      </c>
      <c r="D177" s="35">
        <f>'[1]מצב קיים'!D177*(1+'אוקטובר 2026'!$Q$1)</f>
        <v>1244.6797284309607</v>
      </c>
      <c r="E177" s="11">
        <f t="shared" si="10"/>
        <v>6115.617229182184</v>
      </c>
      <c r="F177" s="35">
        <f>'[1]מצב קיים'!F177*(1+'אוקטובר 2026'!$Q$1)</f>
        <v>896.839525047753</v>
      </c>
      <c r="G177" s="9">
        <f>'יולי 2025'!G179</f>
        <v>344.41623909167424</v>
      </c>
      <c r="H177" s="70"/>
      <c r="I177" s="1"/>
      <c r="J177" s="6"/>
      <c r="K177" s="7"/>
      <c r="L177" s="7"/>
      <c r="M177" s="7"/>
      <c r="N177" s="7"/>
      <c r="O177" s="7"/>
      <c r="P177" s="7"/>
    </row>
    <row r="178" spans="1:16" ht="16.5" x14ac:dyDescent="0.25">
      <c r="A178" s="1"/>
      <c r="B178" s="31">
        <v>12</v>
      </c>
      <c r="C178" s="35">
        <f>'[1]מצב קיים'!C178*(1+'אוקטובר 2026'!$Q$1)</f>
        <v>4903.9034539455042</v>
      </c>
      <c r="D178" s="35">
        <f>'[1]מצב קיים'!D178*(1+'אוקטובר 2026'!$Q$1)</f>
        <v>1244.6797284309607</v>
      </c>
      <c r="E178" s="11">
        <f t="shared" si="10"/>
        <v>6148.5831823764647</v>
      </c>
      <c r="F178" s="35">
        <f>'[1]מצב קיים'!F178*(1+'אוקטובר 2026'!$Q$1)</f>
        <v>901.45475849495222</v>
      </c>
      <c r="G178" s="9">
        <f>'יולי 2025'!G180</f>
        <v>344.41623909167424</v>
      </c>
      <c r="H178" s="70"/>
      <c r="I178" s="1"/>
      <c r="J178" s="6"/>
      <c r="K178" s="7"/>
      <c r="L178" s="7"/>
      <c r="M178" s="7"/>
      <c r="N178" s="7"/>
      <c r="O178" s="7"/>
      <c r="P178" s="7"/>
    </row>
    <row r="179" spans="1:16" ht="16.5" x14ac:dyDescent="0.25">
      <c r="A179" s="1"/>
      <c r="B179" s="31">
        <v>13</v>
      </c>
      <c r="C179" s="35">
        <f>'[1]מצב קיים'!C179*(1+'אוקטובר 2026'!$Q$1)</f>
        <v>4936.8694071397831</v>
      </c>
      <c r="D179" s="35">
        <f>'[1]מצב קיים'!D179*(1+'אוקטובר 2026'!$Q$1)</f>
        <v>1244.6797284309607</v>
      </c>
      <c r="E179" s="11">
        <f t="shared" si="10"/>
        <v>6181.5491355707436</v>
      </c>
      <c r="F179" s="35">
        <f>'[1]מצב קיים'!F179*(1+'אוקטובר 2026'!$Q$1)</f>
        <v>906.0699919421512</v>
      </c>
      <c r="G179" s="9">
        <f>'יולי 2025'!G181</f>
        <v>344.41623909167424</v>
      </c>
      <c r="H179" s="70"/>
      <c r="I179" s="1"/>
      <c r="J179" s="6"/>
      <c r="K179" s="7"/>
      <c r="L179" s="7"/>
      <c r="M179" s="7"/>
      <c r="N179" s="7"/>
      <c r="O179" s="7"/>
      <c r="P179" s="7"/>
    </row>
    <row r="180" spans="1:16" ht="16.5" x14ac:dyDescent="0.25">
      <c r="A180" s="1"/>
      <c r="B180" s="31">
        <v>14</v>
      </c>
      <c r="C180" s="35">
        <f>'[1]מצב קיים'!C180*(1+'אוקטובר 2026'!$Q$1)</f>
        <v>4969.835360334062</v>
      </c>
      <c r="D180" s="35">
        <f>'[1]מצב קיים'!D180*(1+'אוקטובר 2026'!$Q$1)</f>
        <v>1244.6797284309607</v>
      </c>
      <c r="E180" s="11">
        <f t="shared" si="10"/>
        <v>6214.5150887650225</v>
      </c>
      <c r="F180" s="35">
        <f>'[1]מצב קיים'!F180*(1+'אוקטובר 2026'!$Q$1)</f>
        <v>910.68522538935042</v>
      </c>
      <c r="G180" s="9">
        <f>'יולי 2025'!G182</f>
        <v>344.41623909167424</v>
      </c>
      <c r="H180" s="70"/>
      <c r="I180" s="1"/>
      <c r="J180" s="6"/>
      <c r="K180" s="7"/>
      <c r="L180" s="7"/>
      <c r="M180" s="7"/>
      <c r="N180" s="7"/>
      <c r="O180" s="7"/>
      <c r="P180" s="7"/>
    </row>
    <row r="181" spans="1:16" ht="16.5" x14ac:dyDescent="0.25">
      <c r="A181" s="1"/>
      <c r="B181" s="31">
        <v>15</v>
      </c>
      <c r="C181" s="35">
        <f>'[1]מצב קיים'!C181*(1+'אוקטובר 2026'!$Q$1)</f>
        <v>5002.8013135283418</v>
      </c>
      <c r="D181" s="35">
        <f>'[1]מצב קיים'!D181*(1+'אוקטובר 2026'!$Q$1)</f>
        <v>1244.6797284309607</v>
      </c>
      <c r="E181" s="11">
        <f t="shared" si="10"/>
        <v>6247.4810419593023</v>
      </c>
      <c r="F181" s="35">
        <f>'[1]מצב קיים'!F181*(1+'אוקטובר 2026'!$Q$1)</f>
        <v>915.30045883654941</v>
      </c>
      <c r="G181" s="9">
        <f>'יולי 2025'!G183</f>
        <v>344.41623909167424</v>
      </c>
      <c r="H181" s="70"/>
      <c r="I181" s="1"/>
      <c r="J181" s="6"/>
      <c r="K181" s="7"/>
      <c r="L181" s="7"/>
      <c r="M181" s="7"/>
      <c r="N181" s="7"/>
      <c r="O181" s="7"/>
      <c r="P181" s="7"/>
    </row>
    <row r="182" spans="1:16" x14ac:dyDescent="0.25">
      <c r="H182" s="69"/>
    </row>
    <row r="183" spans="1:16" x14ac:dyDescent="0.25">
      <c r="H183" s="69"/>
    </row>
  </sheetData>
  <mergeCells count="26">
    <mergeCell ref="L166:N166"/>
    <mergeCell ref="L167:N167"/>
    <mergeCell ref="L168:N168"/>
    <mergeCell ref="A127:P127"/>
    <mergeCell ref="A128:P128"/>
    <mergeCell ref="A162:P162"/>
    <mergeCell ref="A163:P163"/>
    <mergeCell ref="L165:N165"/>
    <mergeCell ref="A107:P107"/>
    <mergeCell ref="A48:P48"/>
    <mergeCell ref="A49:P49"/>
    <mergeCell ref="A73:P73"/>
    <mergeCell ref="A74:P74"/>
    <mergeCell ref="A75:P75"/>
    <mergeCell ref="A76:P76"/>
    <mergeCell ref="A77:P77"/>
    <mergeCell ref="A78:P78"/>
    <mergeCell ref="A79:P79"/>
    <mergeCell ref="A80:P80"/>
    <mergeCell ref="A106:P106"/>
    <mergeCell ref="A19:P19"/>
    <mergeCell ref="A1:P1"/>
    <mergeCell ref="A2:P2"/>
    <mergeCell ref="A3:P3"/>
    <mergeCell ref="A4:P4"/>
    <mergeCell ref="A18:P18"/>
  </mergeCells>
  <pageMargins left="0.7" right="0.7" top="0.75" bottom="0.75" header="0.3" footer="0.3"/>
  <pageSetup paperSize="9" scale="33" orientation="portrait" r:id="rId1"/>
  <rowBreaks count="1" manualBreakCount="1">
    <brk id="76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A515A-8A2E-45A0-841D-E1C778638F44}">
  <dimension ref="A1:R181"/>
  <sheetViews>
    <sheetView rightToLeft="1" view="pageBreakPreview" zoomScale="62" zoomScaleNormal="100" zoomScaleSheetLayoutView="70" workbookViewId="0">
      <selection sqref="A1:P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7" width="14.140625" customWidth="1"/>
    <col min="8" max="8" width="5.7109375" customWidth="1"/>
    <col min="9" max="9" width="4.42578125" customWidth="1"/>
    <col min="10" max="10" width="9.85546875" customWidth="1"/>
    <col min="11" max="12" width="15.7109375" customWidth="1"/>
    <col min="13" max="13" width="21.7109375" customWidth="1"/>
    <col min="14" max="14" width="19.85546875" customWidth="1"/>
    <col min="15" max="15" width="14.140625" customWidth="1"/>
    <col min="16" max="16" width="12" customWidth="1"/>
    <col min="17" max="17" width="12.85546875" bestFit="1" customWidth="1"/>
    <col min="18" max="18" width="9.140625" bestFit="1" customWidth="1"/>
    <col min="19" max="19" width="10.5703125" bestFit="1" customWidth="1"/>
  </cols>
  <sheetData>
    <row r="1" spans="1:18" ht="34.5" x14ac:dyDescent="0.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69">
        <f>'[1]גיליון סיכום'!D7</f>
        <v>4.2500000000000003E-2</v>
      </c>
      <c r="R1" s="69">
        <f>'[1]גיליון סיכום'!E7</f>
        <v>7.0000000000000007E-2</v>
      </c>
    </row>
    <row r="2" spans="1:18" ht="18.75" customHeight="1" x14ac:dyDescent="0.3">
      <c r="A2" s="85" t="s">
        <v>125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8" x14ac:dyDescent="0.25">
      <c r="A3" s="103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</row>
    <row r="4" spans="1:18" x14ac:dyDescent="0.25">
      <c r="A4" s="103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9"/>
    </row>
    <row r="5" spans="1:18" ht="18.75" customHeight="1" x14ac:dyDescent="0.4">
      <c r="A5" s="14"/>
      <c r="B5" s="2" t="s">
        <v>2</v>
      </c>
      <c r="C5" s="3"/>
      <c r="D5" s="3"/>
      <c r="E5" s="4"/>
      <c r="F5" s="4" t="s">
        <v>124</v>
      </c>
      <c r="G5" s="4"/>
      <c r="H5" s="5"/>
      <c r="I5" s="1"/>
      <c r="J5" s="1"/>
      <c r="K5" s="2" t="s">
        <v>4</v>
      </c>
      <c r="L5" s="3"/>
      <c r="M5" s="3"/>
      <c r="N5" s="4"/>
      <c r="O5" s="4" t="str">
        <f>$F$5</f>
        <v>מעודכן לדצמבר 2026</v>
      </c>
      <c r="P5" s="14"/>
    </row>
    <row r="6" spans="1:18" ht="49.5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49" t="s">
        <v>119</v>
      </c>
      <c r="H6" s="51"/>
      <c r="I6" s="52"/>
      <c r="J6" s="53"/>
      <c r="K6" s="49" t="s">
        <v>5</v>
      </c>
      <c r="L6" s="50" t="s">
        <v>6</v>
      </c>
      <c r="M6" s="49" t="s">
        <v>7</v>
      </c>
      <c r="N6" s="49" t="s">
        <v>8</v>
      </c>
      <c r="O6" s="49" t="s">
        <v>9</v>
      </c>
      <c r="P6" s="49" t="s">
        <v>119</v>
      </c>
    </row>
    <row r="7" spans="1:18" ht="18.75" customHeight="1" x14ac:dyDescent="0.25">
      <c r="A7" s="14"/>
      <c r="B7" s="8">
        <v>0</v>
      </c>
      <c r="C7" s="9">
        <f>'[1]מצב קיים'!C7*(1+'דצמבר 2026'!$Q$1)</f>
        <v>7817.0372767885119</v>
      </c>
      <c r="D7" s="9">
        <f>'[1]מצב קיים'!D7*(1+'דצמבר 2026'!$Q$1)</f>
        <v>2467.3148342956015</v>
      </c>
      <c r="E7" s="9">
        <f t="shared" ref="E7:E17" si="0">SUM(C7:D7)</f>
        <v>10284.352111084114</v>
      </c>
      <c r="F7" s="9">
        <f>'[1]מצב קיים'!F7*(1+'דצמבר 2026'!$Q$1)</f>
        <v>1439.8092955517759</v>
      </c>
      <c r="G7" s="9">
        <f>'יולי 2025'!G7</f>
        <v>306.39325753089435</v>
      </c>
      <c r="H7" s="10"/>
      <c r="I7" s="14"/>
      <c r="J7" s="15"/>
      <c r="K7" s="8">
        <v>0</v>
      </c>
      <c r="L7" s="9">
        <f>'[1]מצב קיים'!L7*(1+'דצמבר 2026'!$Q$1)</f>
        <v>6628.2858053969994</v>
      </c>
      <c r="M7" s="9">
        <f>'[1]מצב קיים'!M7*(1+'דצמבר 2026'!$Q$1)</f>
        <v>2431.0118760663781</v>
      </c>
      <c r="N7" s="9">
        <f t="shared" ref="N7:N17" si="1">SUM(L7:M7)</f>
        <v>9059.2976814633766</v>
      </c>
      <c r="O7" s="9">
        <f>'[1]מצב קיים'!O7*(1+'דצמבר 2026'!$Q$1)</f>
        <v>1268.3016754048729</v>
      </c>
      <c r="P7" s="9">
        <f>'יולי 2025'!P7</f>
        <v>306.39325753089435</v>
      </c>
    </row>
    <row r="8" spans="1:18" ht="18.75" customHeight="1" x14ac:dyDescent="0.25">
      <c r="A8" s="14"/>
      <c r="B8" s="8">
        <v>1</v>
      </c>
      <c r="C8" s="11">
        <f>'[1]מצב קיים'!C8*(1+'דצמבר 2026'!$Q$1)</f>
        <v>7894.5466212815545</v>
      </c>
      <c r="D8" s="11">
        <f>'[1]מצב קיים'!D8*(1+'דצמבר 2026'!$Q$1)</f>
        <v>2467.3148342956015</v>
      </c>
      <c r="E8" s="11">
        <f t="shared" si="0"/>
        <v>10361.861455577156</v>
      </c>
      <c r="F8" s="11">
        <f>'[1]מצב קיים'!F8*(1+'דצמבר 2026'!$Q$1)</f>
        <v>1450.6606037808017</v>
      </c>
      <c r="G8" s="9">
        <f>'יולי 2025'!G8</f>
        <v>306.39325753089435</v>
      </c>
      <c r="H8" s="10"/>
      <c r="I8" s="16"/>
      <c r="J8" s="15"/>
      <c r="K8" s="8">
        <v>1</v>
      </c>
      <c r="L8" s="11">
        <f>'[1]מצב קיים'!L8*(1+'דצמבר 2026'!$Q$1)</f>
        <v>6692.739497892102</v>
      </c>
      <c r="M8" s="11">
        <f>'[1]מצב קיים'!M8*(1+'דצמבר 2026'!$Q$1)</f>
        <v>2431.0118760663781</v>
      </c>
      <c r="N8" s="11">
        <f t="shared" si="1"/>
        <v>9123.7513739584792</v>
      </c>
      <c r="O8" s="11">
        <f>'[1]מצב קיים'!O8*(1+'דצמבר 2026'!$Q$1)</f>
        <v>1277.3251923541873</v>
      </c>
      <c r="P8" s="9">
        <f>'יולי 2025'!P8</f>
        <v>306.39325753089435</v>
      </c>
    </row>
    <row r="9" spans="1:18" ht="18.75" customHeight="1" x14ac:dyDescent="0.25">
      <c r="A9" s="14"/>
      <c r="B9" s="8">
        <v>2</v>
      </c>
      <c r="C9" s="11">
        <f>'[1]מצב קיים'!C9*(1+'דצמבר 2026'!$Q$1)</f>
        <v>7971.9185378588281</v>
      </c>
      <c r="D9" s="11">
        <f>'[1]מצב קיים'!D9*(1+'דצמבר 2026'!$Q$1)</f>
        <v>2467.3148342956015</v>
      </c>
      <c r="E9" s="11">
        <f t="shared" si="0"/>
        <v>10439.233372154429</v>
      </c>
      <c r="F9" s="11">
        <f>'[1]מצב קיים'!F9*(1+'דצמבר 2026'!$Q$1)</f>
        <v>1461.4926721016204</v>
      </c>
      <c r="G9" s="9">
        <f>'יולי 2025'!G9</f>
        <v>306.39325753089435</v>
      </c>
      <c r="H9" s="13"/>
      <c r="I9" s="14"/>
      <c r="J9" s="7"/>
      <c r="K9" s="8">
        <v>2</v>
      </c>
      <c r="L9" s="11">
        <f>'[1]מצב קיים'!L9*(1+'דצמבר 2026'!$Q$1)</f>
        <v>6757.0557624714338</v>
      </c>
      <c r="M9" s="11">
        <f>'[1]מצב קיים'!M9*(1+'דצמבר 2026'!$Q$1)</f>
        <v>2431.0118760663781</v>
      </c>
      <c r="N9" s="11">
        <f t="shared" si="1"/>
        <v>9188.0676385378119</v>
      </c>
      <c r="O9" s="11">
        <f>'[1]מצב קיים'!O9*(1+'דצמבר 2026'!$Q$1)</f>
        <v>1286.3294693952937</v>
      </c>
      <c r="P9" s="9">
        <f>'יולי 2025'!P9</f>
        <v>306.39325753089435</v>
      </c>
    </row>
    <row r="10" spans="1:18" ht="18.75" customHeight="1" x14ac:dyDescent="0.25">
      <c r="A10" s="14"/>
      <c r="B10" s="8">
        <v>3</v>
      </c>
      <c r="C10" s="11">
        <f>'[1]מצב קיים'!C10*(1+'דצמבר 2026'!$Q$1)</f>
        <v>8049.4278823518707</v>
      </c>
      <c r="D10" s="11">
        <f>'[1]מצב קיים'!D10*(1+'דצמבר 2026'!$Q$1)</f>
        <v>2467.3148342956015</v>
      </c>
      <c r="E10" s="11">
        <f t="shared" si="0"/>
        <v>10516.742716647472</v>
      </c>
      <c r="F10" s="11">
        <f>'[1]מצב קיים'!F10*(1+'דצמבר 2026'!$Q$1)</f>
        <v>1472.3439803306462</v>
      </c>
      <c r="G10" s="9">
        <f>'יולי 2025'!G10</f>
        <v>306.39325753089435</v>
      </c>
      <c r="H10" s="13"/>
      <c r="I10" s="14"/>
      <c r="J10" s="7"/>
      <c r="K10" s="8">
        <v>3</v>
      </c>
      <c r="L10" s="11">
        <f>'[1]מצב קיים'!L10*(1+'דצמבר 2026'!$Q$1)</f>
        <v>6821.5094549665318</v>
      </c>
      <c r="M10" s="11">
        <f>'[1]מצב קיים'!M10*(1+'דצמבר 2026'!$Q$1)</f>
        <v>2431.0118760663781</v>
      </c>
      <c r="N10" s="11">
        <f t="shared" si="1"/>
        <v>9252.5213310329091</v>
      </c>
      <c r="O10" s="11">
        <f>'[1]מצב קיים'!O10*(1+'דצמבר 2026'!$Q$1)</f>
        <v>1295.3529863446076</v>
      </c>
      <c r="P10" s="9">
        <f>'יולי 2025'!P10</f>
        <v>306.39325753089435</v>
      </c>
    </row>
    <row r="11" spans="1:18" ht="18.75" customHeight="1" x14ac:dyDescent="0.25">
      <c r="A11" s="14"/>
      <c r="B11" s="8">
        <v>4</v>
      </c>
      <c r="C11" s="11">
        <f>'[1]מצב קיים'!C11*(1+'דצמבר 2026'!$Q$1)</f>
        <v>8126.9372268449133</v>
      </c>
      <c r="D11" s="11">
        <f>'[1]מצב קיים'!D11*(1+'דצמבר 2026'!$Q$1)</f>
        <v>2467.3148342956015</v>
      </c>
      <c r="E11" s="11">
        <f t="shared" si="0"/>
        <v>10594.252061140514</v>
      </c>
      <c r="F11" s="11">
        <f>'[1]מצב קיים'!F11*(1+'דצמבר 2026'!$Q$1)</f>
        <v>1483.1952885596725</v>
      </c>
      <c r="G11" s="9">
        <f>'יולי 2025'!G11</f>
        <v>306.39325753089435</v>
      </c>
      <c r="H11" s="13"/>
      <c r="I11" s="14"/>
      <c r="J11" s="7"/>
      <c r="K11" s="8">
        <v>4</v>
      </c>
      <c r="L11" s="11">
        <f>'[1]מצב קיים'!L11*(1+'דצמבר 2026'!$Q$1)</f>
        <v>6885.9631474616335</v>
      </c>
      <c r="M11" s="11">
        <f>'[1]מצב קיים'!M11*(1+'דצמבר 2026'!$Q$1)</f>
        <v>2431.0118760663781</v>
      </c>
      <c r="N11" s="11">
        <f t="shared" si="1"/>
        <v>9316.9750235280117</v>
      </c>
      <c r="O11" s="11">
        <f>'[1]מצב קיים'!O11*(1+'דצמבר 2026'!$Q$1)</f>
        <v>1304.3765032939218</v>
      </c>
      <c r="P11" s="9">
        <f>'יולי 2025'!P11</f>
        <v>306.39325753089435</v>
      </c>
    </row>
    <row r="12" spans="1:18" ht="18.75" customHeight="1" x14ac:dyDescent="0.25">
      <c r="A12" s="14"/>
      <c r="B12" s="8">
        <v>5</v>
      </c>
      <c r="C12" s="11">
        <f>'[1]מצב קיים'!C12*(1+'דצמבר 2026'!$Q$1)</f>
        <v>8204.4465713379541</v>
      </c>
      <c r="D12" s="11">
        <f>'[1]מצב קיים'!D12*(1+'דצמבר 2026'!$Q$1)</f>
        <v>2467.3148342956015</v>
      </c>
      <c r="E12" s="11">
        <f t="shared" si="0"/>
        <v>10671.761405633555</v>
      </c>
      <c r="F12" s="11">
        <f>'[1]מצב קיים'!F12*(1+'דצמבר 2026'!$Q$1)</f>
        <v>1494.046596788698</v>
      </c>
      <c r="G12" s="9">
        <f>'יולי 2025'!G12</f>
        <v>306.39325753089435</v>
      </c>
      <c r="H12" s="13"/>
      <c r="I12" s="14"/>
      <c r="J12" s="7"/>
      <c r="K12" s="8">
        <v>5</v>
      </c>
      <c r="L12" s="11">
        <f>'[1]מצב קיים'!L12*(1+'דצמבר 2026'!$Q$1)</f>
        <v>6950.2794120409671</v>
      </c>
      <c r="M12" s="11">
        <f>'[1]מצב קיים'!M12*(1+'דצמבר 2026'!$Q$1)</f>
        <v>2431.0118760663781</v>
      </c>
      <c r="N12" s="11">
        <f t="shared" si="1"/>
        <v>9381.2912881073462</v>
      </c>
      <c r="O12" s="11">
        <f>'[1]מצב קיים'!O12*(1+'דצמבר 2026'!$Q$1)</f>
        <v>1313.3807803350285</v>
      </c>
      <c r="P12" s="9">
        <f>'יולי 2025'!P12</f>
        <v>306.39325753089435</v>
      </c>
    </row>
    <row r="13" spans="1:18" ht="18.75" customHeight="1" x14ac:dyDescent="0.25">
      <c r="A13" s="14"/>
      <c r="B13" s="8">
        <v>6</v>
      </c>
      <c r="C13" s="11">
        <f>'[1]מצב קיים'!C13*(1+'דצמבר 2026'!$Q$1)</f>
        <v>8281.9559158309949</v>
      </c>
      <c r="D13" s="11">
        <f>'[1]מצב קיים'!D13*(1+'דצמבר 2026'!$Q$1)</f>
        <v>2467.3148342956015</v>
      </c>
      <c r="E13" s="11">
        <f t="shared" si="0"/>
        <v>10749.270750126596</v>
      </c>
      <c r="F13" s="11">
        <f>'[1]מצב קיים'!F13*(1+'דצמבר 2026'!$Q$1)</f>
        <v>1504.8979050177238</v>
      </c>
      <c r="G13" s="9">
        <f>'יולי 2025'!G13</f>
        <v>306.39325753089435</v>
      </c>
      <c r="H13" s="13"/>
      <c r="I13" s="14"/>
      <c r="J13" s="7"/>
      <c r="K13" s="8">
        <v>6</v>
      </c>
      <c r="L13" s="11">
        <f>'[1]מצב קיים'!L13*(1+'דצמבר 2026'!$Q$1)</f>
        <v>7014.7331045360679</v>
      </c>
      <c r="M13" s="11">
        <f>'[1]מצב קיים'!M13*(1+'דצמבר 2026'!$Q$1)</f>
        <v>2431.0118760663781</v>
      </c>
      <c r="N13" s="11">
        <f t="shared" si="1"/>
        <v>9445.7449806024451</v>
      </c>
      <c r="O13" s="11">
        <f>'[1]מצב קיים'!O13*(1+'דצמבר 2026'!$Q$1)</f>
        <v>1322.4042972843424</v>
      </c>
      <c r="P13" s="9">
        <f>'יולי 2025'!P13</f>
        <v>306.39325753089435</v>
      </c>
    </row>
    <row r="14" spans="1:18" ht="18.75" customHeight="1" x14ac:dyDescent="0.25">
      <c r="A14" s="14"/>
      <c r="B14" s="8">
        <v>7</v>
      </c>
      <c r="C14" s="11">
        <f>'[1]מצב קיים'!C14*(1+'דצמבר 2026'!$Q$1)</f>
        <v>8359.4652603240393</v>
      </c>
      <c r="D14" s="11">
        <f>'[1]מצב קיים'!D14*(1+'דצמבר 2026'!$Q$1)</f>
        <v>2467.3148342956015</v>
      </c>
      <c r="E14" s="11">
        <f t="shared" si="0"/>
        <v>10826.78009461964</v>
      </c>
      <c r="F14" s="11">
        <f>'[1]מצב קיים'!F14*(1+'דצמבר 2026'!$Q$1)</f>
        <v>1515.7492132467498</v>
      </c>
      <c r="G14" s="9">
        <f>'יולי 2025'!G14</f>
        <v>306.39325753089435</v>
      </c>
      <c r="H14" s="13"/>
      <c r="I14" s="14"/>
      <c r="J14" s="7"/>
      <c r="K14" s="8">
        <v>7</v>
      </c>
      <c r="L14" s="11">
        <f>'[1]מצב קיים'!L14*(1+'דצמבר 2026'!$Q$1)</f>
        <v>7079.0493691154015</v>
      </c>
      <c r="M14" s="11">
        <f>'[1]מצב קיים'!M14*(1+'דצמבר 2026'!$Q$1)</f>
        <v>2431.0118760663781</v>
      </c>
      <c r="N14" s="11">
        <f t="shared" si="1"/>
        <v>9510.0612451817797</v>
      </c>
      <c r="O14" s="11">
        <f>'[1]מצב קיים'!O14*(1+'דצמבר 2026'!$Q$1)</f>
        <v>1331.4085743254491</v>
      </c>
      <c r="P14" s="9">
        <f>'יולי 2025'!P14</f>
        <v>306.39325753089435</v>
      </c>
    </row>
    <row r="15" spans="1:18" ht="18.75" customHeight="1" x14ac:dyDescent="0.25">
      <c r="A15" s="14"/>
      <c r="B15" s="8">
        <v>8</v>
      </c>
      <c r="C15" s="11">
        <f>'[1]מצב קיים'!C15*(1+'דצמבר 2026'!$Q$1)</f>
        <v>8436.9746048170782</v>
      </c>
      <c r="D15" s="11">
        <f>'[1]מצב קיים'!D15*(1+'דצמבר 2026'!$Q$1)</f>
        <v>2467.3148342956015</v>
      </c>
      <c r="E15" s="11">
        <f t="shared" si="0"/>
        <v>10904.289439112679</v>
      </c>
      <c r="F15" s="11">
        <f>'[1]מצב קיים'!F15*(1+'דצמבר 2026'!$Q$1)</f>
        <v>1526.6005214757754</v>
      </c>
      <c r="G15" s="9">
        <f>'יולי 2025'!G15</f>
        <v>306.39325753089435</v>
      </c>
      <c r="H15" s="13"/>
      <c r="I15" s="14"/>
      <c r="J15" s="7"/>
      <c r="K15" s="8">
        <v>8</v>
      </c>
      <c r="L15" s="11">
        <f>'[1]מצב קיים'!L15*(1+'דצמבר 2026'!$Q$1)</f>
        <v>7143.5030616104996</v>
      </c>
      <c r="M15" s="11">
        <f>'[1]מצב קיים'!M15*(1+'דצמבר 2026'!$Q$1)</f>
        <v>2431.0118760663781</v>
      </c>
      <c r="N15" s="11">
        <f t="shared" si="1"/>
        <v>9574.5149376768786</v>
      </c>
      <c r="O15" s="11">
        <f>'[1]מצב קיים'!O15*(1+'דצמבר 2026'!$Q$1)</f>
        <v>1340.4320912747633</v>
      </c>
      <c r="P15" s="9">
        <f>'יולי 2025'!P15</f>
        <v>306.39325753089435</v>
      </c>
    </row>
    <row r="16" spans="1:18" ht="18.75" customHeight="1" x14ac:dyDescent="0.25">
      <c r="A16" s="14"/>
      <c r="B16" s="8">
        <v>9</v>
      </c>
      <c r="C16" s="11">
        <f>'[1]מצב קיים'!C16*(1+'דצמבר 2026'!$Q$1)</f>
        <v>8514.4839493101226</v>
      </c>
      <c r="D16" s="11">
        <f>'[1]מצב קיים'!D16*(1+'דצמבר 2026'!$Q$1)</f>
        <v>2467.3148342956015</v>
      </c>
      <c r="E16" s="11">
        <f t="shared" si="0"/>
        <v>10981.798783605724</v>
      </c>
      <c r="F16" s="11">
        <f>'[1]מצב קיים'!F16*(1+'דצמבר 2026'!$Q$1)</f>
        <v>1537.4518297048016</v>
      </c>
      <c r="G16" s="9">
        <f>'יולי 2025'!G16</f>
        <v>306.39325753089435</v>
      </c>
      <c r="H16" s="13"/>
      <c r="I16" s="14"/>
      <c r="J16" s="7"/>
      <c r="K16" s="8">
        <v>9</v>
      </c>
      <c r="L16" s="11">
        <f>'[1]מצב קיים'!L16*(1+'דצמבר 2026'!$Q$1)</f>
        <v>7207.9567541056003</v>
      </c>
      <c r="M16" s="11">
        <f>'[1]מצב קיים'!M16*(1+'דצמבר 2026'!$Q$1)</f>
        <v>2431.0118760663781</v>
      </c>
      <c r="N16" s="11">
        <f t="shared" si="1"/>
        <v>9638.9686301719776</v>
      </c>
      <c r="O16" s="11">
        <f>'[1]מצב קיים'!O16*(1+'דצמבר 2026'!$Q$1)</f>
        <v>1349.4556082240767</v>
      </c>
      <c r="P16" s="9">
        <f>'יולי 2025'!P16</f>
        <v>306.39325753089435</v>
      </c>
    </row>
    <row r="17" spans="1:16" ht="18.75" customHeight="1" x14ac:dyDescent="0.25">
      <c r="A17" s="14"/>
      <c r="B17" s="8">
        <v>10</v>
      </c>
      <c r="C17" s="11">
        <f>'[1]מצב קיים'!C17*(1+'דצמבר 2026'!$Q$1)</f>
        <v>8591.9932938031652</v>
      </c>
      <c r="D17" s="11">
        <f>'[1]מצב קיים'!D17*(1+'דצמבר 2026'!$Q$1)</f>
        <v>2467.3148342956015</v>
      </c>
      <c r="E17" s="11">
        <f t="shared" si="0"/>
        <v>11059.308128098766</v>
      </c>
      <c r="F17" s="11">
        <f>'[1]מצב קיים'!F17*(1+'דצמבר 2026'!$Q$1)</f>
        <v>1548.3031379338274</v>
      </c>
      <c r="G17" s="9">
        <f>'יולי 2025'!G17</f>
        <v>306.39325753089435</v>
      </c>
      <c r="H17" s="13"/>
      <c r="I17" s="14"/>
      <c r="J17" s="7"/>
      <c r="K17" s="8">
        <v>10</v>
      </c>
      <c r="L17" s="11">
        <f>'[1]מצב קיים'!L17*(1+'דצמבר 2026'!$Q$1)</f>
        <v>7272.273018684933</v>
      </c>
      <c r="M17" s="11">
        <f>'[1]מצב קיים'!M17*(1+'דצמבר 2026'!$Q$1)</f>
        <v>2431.0118760663781</v>
      </c>
      <c r="N17" s="11">
        <f t="shared" si="1"/>
        <v>9703.2848947513121</v>
      </c>
      <c r="O17" s="11">
        <f>'[1]מצב קיים'!O17*(1+'דצמבר 2026'!$Q$1)</f>
        <v>1358.4598852651839</v>
      </c>
      <c r="P17" s="9">
        <f>'יולי 2025'!P17</f>
        <v>306.39325753089435</v>
      </c>
    </row>
    <row r="18" spans="1:16" x14ac:dyDescent="0.25">
      <c r="A18" s="94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</row>
    <row r="19" spans="1:16" x14ac:dyDescent="0.25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107"/>
    </row>
    <row r="20" spans="1:16" ht="26.25" x14ac:dyDescent="0.4">
      <c r="A20" s="1"/>
      <c r="B20" s="2" t="s">
        <v>10</v>
      </c>
      <c r="C20" s="3"/>
      <c r="D20" s="3"/>
      <c r="E20" s="4"/>
      <c r="F20" s="4" t="str">
        <f>$F$5</f>
        <v>מעודכן לדצמבר 2026</v>
      </c>
      <c r="G20" s="4"/>
      <c r="H20" s="5"/>
      <c r="I20" s="1"/>
      <c r="J20" s="1"/>
      <c r="K20" s="2" t="s">
        <v>11</v>
      </c>
      <c r="L20" s="3"/>
      <c r="M20" s="3"/>
      <c r="N20" s="4"/>
      <c r="O20" s="4" t="str">
        <f>$F$5</f>
        <v>מעודכן לדצמבר 2026</v>
      </c>
      <c r="P20" s="5"/>
    </row>
    <row r="21" spans="1:16" s="54" customFormat="1" ht="49.5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49" t="s">
        <v>119</v>
      </c>
      <c r="H21" s="51"/>
      <c r="I21" s="52"/>
      <c r="J21" s="53"/>
      <c r="K21" s="49" t="s">
        <v>5</v>
      </c>
      <c r="L21" s="50" t="s">
        <v>6</v>
      </c>
      <c r="M21" s="49" t="s">
        <v>7</v>
      </c>
      <c r="N21" s="49" t="s">
        <v>8</v>
      </c>
      <c r="O21" s="49" t="s">
        <v>9</v>
      </c>
      <c r="P21" s="49" t="s">
        <v>119</v>
      </c>
    </row>
    <row r="22" spans="1:16" ht="16.5" x14ac:dyDescent="0.25">
      <c r="A22" s="7"/>
      <c r="B22" s="8">
        <v>0</v>
      </c>
      <c r="C22" s="9">
        <f>'[1]מצב קיים'!C22*(1+'דצמבר 2026'!$Q$1)</f>
        <v>8301.9139194210256</v>
      </c>
      <c r="D22" s="9">
        <f>'[1]מצב קיים'!D22*(1+'דצמבר 2026'!$Q$1)</f>
        <v>2250.3255327324905</v>
      </c>
      <c r="E22" s="9">
        <f t="shared" ref="E22:E47" si="2">SUM(C22:D22)</f>
        <v>10552.239452153517</v>
      </c>
      <c r="F22" s="9">
        <f>'[1]מצב קיים'!F22*(1+'דצמבר 2026'!$Q$1)</f>
        <v>1503.2093776332779</v>
      </c>
      <c r="G22" s="9">
        <f>'יולי 2025'!G22</f>
        <v>306.39325753089435</v>
      </c>
      <c r="H22" s="10"/>
      <c r="I22" s="14"/>
      <c r="J22" s="15"/>
      <c r="K22" s="8">
        <v>0</v>
      </c>
      <c r="L22" s="9">
        <f>'[1]מצב קיים'!L22*(1+'דצמבר 2026'!$Q$1)</f>
        <v>7784.2894982213838</v>
      </c>
      <c r="M22" s="9">
        <f>'[1]מצב קיים'!M22*(1+'דצמבר 2026'!$Q$1)</f>
        <v>2232.8641034349343</v>
      </c>
      <c r="N22" s="9">
        <f t="shared" ref="N22:N47" si="3">SUM(L22:M22)</f>
        <v>10017.153601656319</v>
      </c>
      <c r="O22" s="9">
        <f>'[1]מצב קיים'!O22*(1+'דצמבר 2026'!$Q$1)</f>
        <v>1428.2973585636698</v>
      </c>
      <c r="P22" s="9">
        <f>'יולי 2025'!P22</f>
        <v>306.39325753089435</v>
      </c>
    </row>
    <row r="23" spans="1:16" ht="16.5" x14ac:dyDescent="0.25">
      <c r="A23" s="7"/>
      <c r="B23" s="8">
        <v>1</v>
      </c>
      <c r="C23" s="11">
        <f>'[1]מצב קיים'!C23*(1+'דצמבר 2026'!$Q$1)</f>
        <v>8372.0581225821497</v>
      </c>
      <c r="D23" s="11">
        <f>'[1]מצב קיים'!D23*(1+'דצמבר 2026'!$Q$1)</f>
        <v>2250.3255327324905</v>
      </c>
      <c r="E23" s="11">
        <f t="shared" si="2"/>
        <v>10622.383655314639</v>
      </c>
      <c r="F23" s="11">
        <f>'[1]מצב קיים'!F23*(1+'דצמבר 2026'!$Q$1)</f>
        <v>1513.029566075835</v>
      </c>
      <c r="G23" s="9">
        <f>'יולי 2025'!G23</f>
        <v>306.39325753089435</v>
      </c>
      <c r="H23" s="10"/>
      <c r="I23" s="16"/>
      <c r="J23" s="15"/>
      <c r="K23" s="8">
        <v>1</v>
      </c>
      <c r="L23" s="11">
        <f>'[1]מצב קיים'!L23*(1+'דצמבר 2026'!$Q$1)</f>
        <v>7854.433701382507</v>
      </c>
      <c r="M23" s="11">
        <f>'[1]מצב קיים'!M23*(1+'דצמבר 2026'!$Q$1)</f>
        <v>2232.8641034349343</v>
      </c>
      <c r="N23" s="11">
        <f t="shared" si="3"/>
        <v>10087.297804817441</v>
      </c>
      <c r="O23" s="11">
        <f>'[1]מצב קיים'!O23*(1+'דצמבר 2026'!$Q$1)</f>
        <v>1438.1175470062274</v>
      </c>
      <c r="P23" s="9">
        <f>'יולי 2025'!P23</f>
        <v>306.39325753089435</v>
      </c>
    </row>
    <row r="24" spans="1:16" ht="16.5" x14ac:dyDescent="0.25">
      <c r="A24" s="7"/>
      <c r="B24" s="8">
        <v>2</v>
      </c>
      <c r="C24" s="11">
        <f>'[1]מצב קיים'!C24*(1+'דצמבר 2026'!$Q$1)</f>
        <v>8442.2023257432738</v>
      </c>
      <c r="D24" s="11">
        <f>'[1]מצב קיים'!D24*(1+'דצמבר 2026'!$Q$1)</f>
        <v>2250.3255327324905</v>
      </c>
      <c r="E24" s="11">
        <f t="shared" si="2"/>
        <v>10692.527858475765</v>
      </c>
      <c r="F24" s="11">
        <f>'[1]מצב קיים'!F24*(1+'דצמבר 2026'!$Q$1)</f>
        <v>1522.849754518393</v>
      </c>
      <c r="G24" s="9">
        <f>'יולי 2025'!G24</f>
        <v>306.39325753089435</v>
      </c>
      <c r="H24" s="13"/>
      <c r="I24" s="14"/>
      <c r="J24" s="7"/>
      <c r="K24" s="8">
        <v>2</v>
      </c>
      <c r="L24" s="11">
        <f>'[1]מצב קיים'!L24*(1+'דצמבר 2026'!$Q$1)</f>
        <v>7924.4535353890915</v>
      </c>
      <c r="M24" s="11">
        <f>'[1]מצב קיים'!M24*(1+'דצמבר 2026'!$Q$1)</f>
        <v>2232.8641034349343</v>
      </c>
      <c r="N24" s="11">
        <f t="shared" si="3"/>
        <v>10157.317638824026</v>
      </c>
      <c r="O24" s="11">
        <f>'[1]מצב קיים'!O24*(1+'דצמבר 2026'!$Q$1)</f>
        <v>1447.9203237671488</v>
      </c>
      <c r="P24" s="9">
        <f>'יולי 2025'!P24</f>
        <v>306.39325753089435</v>
      </c>
    </row>
    <row r="25" spans="1:16" ht="16.5" x14ac:dyDescent="0.25">
      <c r="A25" s="7"/>
      <c r="B25" s="8">
        <v>3</v>
      </c>
      <c r="C25" s="11">
        <f>'[1]מצב קיים'!C25*(1+'דצמבר 2026'!$Q$1)</f>
        <v>8512.2221597498556</v>
      </c>
      <c r="D25" s="11">
        <f>'[1]מצב קיים'!D25*(1+'דצמבר 2026'!$Q$1)</f>
        <v>2250.3255327324905</v>
      </c>
      <c r="E25" s="11">
        <f t="shared" si="2"/>
        <v>10762.547692482345</v>
      </c>
      <c r="F25" s="11">
        <f>'[1]מצב קיים'!F25*(1+'דצמבר 2026'!$Q$1)</f>
        <v>1532.6525312793137</v>
      </c>
      <c r="G25" s="9">
        <f>'יולי 2025'!G25</f>
        <v>306.39325753089435</v>
      </c>
      <c r="H25" s="13"/>
      <c r="I25" s="14"/>
      <c r="J25" s="7"/>
      <c r="K25" s="8">
        <v>3</v>
      </c>
      <c r="L25" s="11">
        <f>'[1]מצב קיים'!L25*(1+'דצמבר 2026'!$Q$1)</f>
        <v>7994.5977385502147</v>
      </c>
      <c r="M25" s="11">
        <f>'[1]מצב קיים'!M25*(1+'דצמבר 2026'!$Q$1)</f>
        <v>2232.8641034349343</v>
      </c>
      <c r="N25" s="11">
        <f t="shared" si="3"/>
        <v>10227.461841985149</v>
      </c>
      <c r="O25" s="11">
        <f>'[1]מצב קיים'!O25*(1+'דצמבר 2026'!$Q$1)</f>
        <v>1457.7405122097064</v>
      </c>
      <c r="P25" s="9">
        <f>'יולי 2025'!P25</f>
        <v>306.39325753089435</v>
      </c>
    </row>
    <row r="26" spans="1:16" ht="16.5" x14ac:dyDescent="0.25">
      <c r="A26" s="7"/>
      <c r="B26" s="8">
        <v>4</v>
      </c>
      <c r="C26" s="11">
        <f>'[1]מצב קיים'!C26*(1+'דצמבר 2026'!$Q$1)</f>
        <v>8582.3663629109797</v>
      </c>
      <c r="D26" s="11">
        <f>'[1]מצב קיים'!D26*(1+'דצמבר 2026'!$Q$1)</f>
        <v>2250.3255327324905</v>
      </c>
      <c r="E26" s="11">
        <f t="shared" si="2"/>
        <v>10832.691895643471</v>
      </c>
      <c r="F26" s="11">
        <f>'[1]מצב קיים'!F26*(1+'דצמבר 2026'!$Q$1)</f>
        <v>1542.4727197218715</v>
      </c>
      <c r="G26" s="9">
        <f>'יולי 2025'!G26</f>
        <v>306.39325753089435</v>
      </c>
      <c r="H26" s="13"/>
      <c r="I26" s="14"/>
      <c r="J26" s="7"/>
      <c r="K26" s="8">
        <v>4</v>
      </c>
      <c r="L26" s="11">
        <f>'[1]מצב קיים'!L26*(1+'דצמבר 2026'!$Q$1)</f>
        <v>8064.7419417113397</v>
      </c>
      <c r="M26" s="11">
        <f>'[1]מצב קיים'!M26*(1+'דצמבר 2026'!$Q$1)</f>
        <v>2232.8641034349343</v>
      </c>
      <c r="N26" s="11">
        <f t="shared" si="3"/>
        <v>10297.606045146274</v>
      </c>
      <c r="O26" s="11">
        <f>'[1]מצב קיים'!O26*(1+'דצמבר 2026'!$Q$1)</f>
        <v>1467.5607006522639</v>
      </c>
      <c r="P26" s="9">
        <f>'יולי 2025'!P26</f>
        <v>306.39325753089435</v>
      </c>
    </row>
    <row r="27" spans="1:16" ht="16.5" x14ac:dyDescent="0.25">
      <c r="A27" s="7"/>
      <c r="B27" s="8">
        <v>5</v>
      </c>
      <c r="C27" s="11">
        <f>'[1]מצב קיים'!C27*(1+'דצמבר 2026'!$Q$1)</f>
        <v>8652.5105660721038</v>
      </c>
      <c r="D27" s="11">
        <f>'[1]מצב קיים'!D27*(1+'דצמבר 2026'!$Q$1)</f>
        <v>2250.3255327324905</v>
      </c>
      <c r="E27" s="11">
        <f t="shared" si="2"/>
        <v>10902.836098804593</v>
      </c>
      <c r="F27" s="11">
        <f>'[1]מצב קיים'!F27*(1+'דצמבר 2026'!$Q$1)</f>
        <v>1552.2929081644288</v>
      </c>
      <c r="G27" s="9">
        <f>'יולי 2025'!G27</f>
        <v>306.39325753089435</v>
      </c>
      <c r="H27" s="13"/>
      <c r="I27" s="14"/>
      <c r="J27" s="7"/>
      <c r="K27" s="8">
        <v>5</v>
      </c>
      <c r="L27" s="11">
        <f>'[1]מצב קיים'!L27*(1+'דצמבר 2026'!$Q$1)</f>
        <v>8134.8861448724629</v>
      </c>
      <c r="M27" s="11">
        <f>'[1]מצב קיים'!M27*(1+'דצמבר 2026'!$Q$1)</f>
        <v>2232.8641034349343</v>
      </c>
      <c r="N27" s="11">
        <f t="shared" si="3"/>
        <v>10367.750248307397</v>
      </c>
      <c r="O27" s="11">
        <f>'[1]מצב קיים'!O27*(1+'דצמבר 2026'!$Q$1)</f>
        <v>1477.380889094821</v>
      </c>
      <c r="P27" s="9">
        <f>'יולי 2025'!P27</f>
        <v>306.39325753089435</v>
      </c>
    </row>
    <row r="28" spans="1:16" ht="16.5" x14ac:dyDescent="0.25">
      <c r="A28" s="7"/>
      <c r="B28" s="8">
        <v>6</v>
      </c>
      <c r="C28" s="11">
        <f>'[1]מצב קיים'!C28*(1+'דצמבר 2026'!$Q$1)</f>
        <v>8722.6547692332297</v>
      </c>
      <c r="D28" s="11">
        <f>'[1]מצב קיים'!D28*(1+'דצמבר 2026'!$Q$1)</f>
        <v>2250.3255327324905</v>
      </c>
      <c r="E28" s="11">
        <f t="shared" si="2"/>
        <v>10972.980301965719</v>
      </c>
      <c r="F28" s="11">
        <f>'[1]מצב קיים'!F28*(1+'דצמבר 2026'!$Q$1)</f>
        <v>1562.1130966069863</v>
      </c>
      <c r="G28" s="9">
        <f>'יולי 2025'!G28</f>
        <v>306.39325753089435</v>
      </c>
      <c r="H28" s="13"/>
      <c r="I28" s="14"/>
      <c r="J28" s="7"/>
      <c r="K28" s="8">
        <v>6</v>
      </c>
      <c r="L28" s="11">
        <f>'[1]מצב קיים'!L28*(1+'דצמבר 2026'!$Q$1)</f>
        <v>8205.0303480335861</v>
      </c>
      <c r="M28" s="11">
        <f>'[1]מצב קיים'!M28*(1+'דצמבר 2026'!$Q$1)</f>
        <v>2232.8641034349343</v>
      </c>
      <c r="N28" s="11">
        <f t="shared" si="3"/>
        <v>10437.894451468521</v>
      </c>
      <c r="O28" s="11">
        <f>'[1]מצב קיים'!O28*(1+'דצמבר 2026'!$Q$1)</f>
        <v>1487.2010775373785</v>
      </c>
      <c r="P28" s="9">
        <f>'יולי 2025'!P28</f>
        <v>306.39325753089435</v>
      </c>
    </row>
    <row r="29" spans="1:16" ht="16.5" x14ac:dyDescent="0.25">
      <c r="A29" s="7"/>
      <c r="B29" s="8">
        <v>7</v>
      </c>
      <c r="C29" s="11">
        <f>'[1]מצב קיים'!C29*(1+'דצמבר 2026'!$Q$1)</f>
        <v>8792.7989723943519</v>
      </c>
      <c r="D29" s="11">
        <f>'[1]מצב קיים'!D29*(1+'דצמבר 2026'!$Q$1)</f>
        <v>2250.3255327324905</v>
      </c>
      <c r="E29" s="11">
        <f t="shared" si="2"/>
        <v>11043.124505126842</v>
      </c>
      <c r="F29" s="11">
        <f>'[1]מצב קיים'!F29*(1+'דצמבר 2026'!$Q$1)</f>
        <v>1571.9332850495437</v>
      </c>
      <c r="G29" s="9">
        <f>'יולי 2025'!G29</f>
        <v>306.39325753089435</v>
      </c>
      <c r="H29" s="13"/>
      <c r="I29" s="14"/>
      <c r="J29" s="7"/>
      <c r="K29" s="8">
        <v>7</v>
      </c>
      <c r="L29" s="11">
        <f>'[1]מצב קיים'!L29*(1+'דצמבר 2026'!$Q$1)</f>
        <v>8275.1745511947101</v>
      </c>
      <c r="M29" s="11">
        <f>'[1]מצב קיים'!M29*(1+'דצמבר 2026'!$Q$1)</f>
        <v>2232.8641034349343</v>
      </c>
      <c r="N29" s="11">
        <f t="shared" si="3"/>
        <v>10508.038654629645</v>
      </c>
      <c r="O29" s="11">
        <f>'[1]מצב קיים'!O29*(1+'דצמבר 2026'!$Q$1)</f>
        <v>1497.0212659799358</v>
      </c>
      <c r="P29" s="9">
        <f>'יולי 2025'!P29</f>
        <v>306.39325753089435</v>
      </c>
    </row>
    <row r="30" spans="1:16" ht="16.5" x14ac:dyDescent="0.25">
      <c r="A30" s="7"/>
      <c r="B30" s="8">
        <v>8</v>
      </c>
      <c r="C30" s="11">
        <f>'[1]מצב קיים'!C30*(1+'דצמבר 2026'!$Q$1)</f>
        <v>8862.943175555476</v>
      </c>
      <c r="D30" s="11">
        <f>'[1]מצב קיים'!D30*(1+'דצמבר 2026'!$Q$1)</f>
        <v>2250.3255327324905</v>
      </c>
      <c r="E30" s="11">
        <f t="shared" si="2"/>
        <v>11113.268708287967</v>
      </c>
      <c r="F30" s="11">
        <f>'[1]מצב קיים'!F30*(1+'דצמבר 2026'!$Q$1)</f>
        <v>1581.753473492101</v>
      </c>
      <c r="G30" s="9">
        <f>'יולי 2025'!G30</f>
        <v>306.39325753089435</v>
      </c>
      <c r="H30" s="13"/>
      <c r="I30" s="14"/>
      <c r="J30" s="7"/>
      <c r="K30" s="8">
        <v>8</v>
      </c>
      <c r="L30" s="11">
        <f>'[1]מצב קיים'!L30*(1+'דצמבר 2026'!$Q$1)</f>
        <v>8345.3187543558342</v>
      </c>
      <c r="M30" s="11">
        <f>'[1]מצב קיים'!M30*(1+'דצמבר 2026'!$Q$1)</f>
        <v>2232.8641034349343</v>
      </c>
      <c r="N30" s="11">
        <f t="shared" si="3"/>
        <v>10578.182857790769</v>
      </c>
      <c r="O30" s="11">
        <f>'[1]מצב קיים'!O30*(1+'דצמבר 2026'!$Q$1)</f>
        <v>1506.8414544224929</v>
      </c>
      <c r="P30" s="9">
        <f>'יולי 2025'!P30</f>
        <v>306.39325753089435</v>
      </c>
    </row>
    <row r="31" spans="1:16" ht="16.5" x14ac:dyDescent="0.25">
      <c r="A31" s="7"/>
      <c r="B31" s="8">
        <v>9</v>
      </c>
      <c r="C31" s="11">
        <f>'[1]מצב קיים'!C31*(1+'דצמבר 2026'!$Q$1)</f>
        <v>8933.0873787166001</v>
      </c>
      <c r="D31" s="11">
        <f>'[1]מצב קיים'!D31*(1+'דצמבר 2026'!$Q$1)</f>
        <v>2250.3255327324905</v>
      </c>
      <c r="E31" s="11">
        <f t="shared" si="2"/>
        <v>11183.41291144909</v>
      </c>
      <c r="F31" s="11">
        <f>'[1]מצב קיים'!F31*(1+'דצמבר 2026'!$Q$1)</f>
        <v>1591.5736619346583</v>
      </c>
      <c r="G31" s="9">
        <f>'יולי 2025'!G31</f>
        <v>306.39325753089435</v>
      </c>
      <c r="H31" s="13"/>
      <c r="I31" s="14"/>
      <c r="J31" s="7"/>
      <c r="K31" s="8">
        <v>9</v>
      </c>
      <c r="L31" s="11">
        <f>'[1]מצב קיים'!L31*(1+'דצמבר 2026'!$Q$1)</f>
        <v>8415.4629575169602</v>
      </c>
      <c r="M31" s="11">
        <f>'[1]מצב קיים'!M31*(1+'דצמבר 2026'!$Q$1)</f>
        <v>2232.8641034349343</v>
      </c>
      <c r="N31" s="11">
        <f t="shared" si="3"/>
        <v>10648.327060951895</v>
      </c>
      <c r="O31" s="11">
        <f>'[1]מצב קיים'!O31*(1+'דצמבר 2026'!$Q$1)</f>
        <v>1516.6616428650505</v>
      </c>
      <c r="P31" s="9">
        <f>'יולי 2025'!P31</f>
        <v>306.39325753089435</v>
      </c>
    </row>
    <row r="32" spans="1:16" ht="16.5" x14ac:dyDescent="0.25">
      <c r="A32" s="7"/>
      <c r="B32" s="8">
        <v>10</v>
      </c>
      <c r="C32" s="11">
        <f>'[1]מצב קיים'!C32*(1+'דצמבר 2026'!$Q$1)</f>
        <v>9003.2315818777224</v>
      </c>
      <c r="D32" s="11">
        <f>'[1]מצב קיים'!D32*(1+'דצמבר 2026'!$Q$1)</f>
        <v>2250.3255327324905</v>
      </c>
      <c r="E32" s="11">
        <f t="shared" si="2"/>
        <v>11253.557114610212</v>
      </c>
      <c r="F32" s="11">
        <f>'[1]מצב קיים'!F32*(1+'דצמבר 2026'!$Q$1)</f>
        <v>1601.3938503772154</v>
      </c>
      <c r="G32" s="9">
        <f>'יולי 2025'!G32</f>
        <v>306.39325753089435</v>
      </c>
      <c r="H32" s="13"/>
      <c r="I32" s="14"/>
      <c r="J32" s="7"/>
      <c r="K32" s="8">
        <v>10</v>
      </c>
      <c r="L32" s="11">
        <f>'[1]מצב קיים'!L32*(1+'דצמבר 2026'!$Q$1)</f>
        <v>8485.6071606780824</v>
      </c>
      <c r="M32" s="11">
        <f>'[1]מצב קיים'!M32*(1+'דצמבר 2026'!$Q$1)</f>
        <v>2232.8641034349343</v>
      </c>
      <c r="N32" s="11">
        <f t="shared" si="3"/>
        <v>10718.471264113017</v>
      </c>
      <c r="O32" s="11">
        <f>'[1]מצב קיים'!O32*(1+'דצמבר 2026'!$Q$1)</f>
        <v>1526.481831307608</v>
      </c>
      <c r="P32" s="9">
        <f>'יולי 2025'!P32</f>
        <v>306.39325753089435</v>
      </c>
    </row>
    <row r="33" spans="1:16" ht="16.5" x14ac:dyDescent="0.25">
      <c r="A33" s="7"/>
      <c r="B33" s="8">
        <v>11</v>
      </c>
      <c r="C33" s="11">
        <f>'[1]מצב קיים'!C33*(1+'דצמבר 2026'!$Q$1)</f>
        <v>9073.3757850388483</v>
      </c>
      <c r="D33" s="11">
        <f>'[1]מצב קיים'!D33*(1+'דצמבר 2026'!$Q$1)</f>
        <v>2250.3255327324905</v>
      </c>
      <c r="E33" s="11">
        <f t="shared" si="2"/>
        <v>11323.701317771338</v>
      </c>
      <c r="F33" s="11">
        <f>'[1]מצב קיים'!F33*(1+'דצמבר 2026'!$Q$1)</f>
        <v>1611.2140388197734</v>
      </c>
      <c r="G33" s="9">
        <f>'יולי 2025'!G33</f>
        <v>306.39325753089435</v>
      </c>
      <c r="H33" s="13"/>
      <c r="I33" s="14"/>
      <c r="J33" s="7"/>
      <c r="K33" s="8">
        <v>11</v>
      </c>
      <c r="L33" s="11">
        <f>'[1]מצב קיים'!L33*(1+'דצמבר 2026'!$Q$1)</f>
        <v>8555.6269946846642</v>
      </c>
      <c r="M33" s="11">
        <f>'[1]מצב קיים'!M33*(1+'דצמבר 2026'!$Q$1)</f>
        <v>2232.8641034349343</v>
      </c>
      <c r="N33" s="11">
        <f t="shared" si="3"/>
        <v>10788.491098119599</v>
      </c>
      <c r="O33" s="11">
        <f>'[1]מצב קיים'!O33*(1+'דצמבר 2026'!$Q$1)</f>
        <v>1536.2846080685297</v>
      </c>
      <c r="P33" s="9">
        <f>'יולי 2025'!P33</f>
        <v>306.39325753089435</v>
      </c>
    </row>
    <row r="34" spans="1:16" ht="16.5" x14ac:dyDescent="0.25">
      <c r="A34" s="7"/>
      <c r="B34" s="8">
        <v>12</v>
      </c>
      <c r="C34" s="11">
        <f>'[1]מצב קיים'!C34*(1+'דצמבר 2026'!$Q$1)</f>
        <v>9143.3956190454301</v>
      </c>
      <c r="D34" s="11">
        <f>'[1]מצב קיים'!D34*(1+'דצמבר 2026'!$Q$1)</f>
        <v>2250.3255327324905</v>
      </c>
      <c r="E34" s="11">
        <f t="shared" si="2"/>
        <v>11393.721151777921</v>
      </c>
      <c r="F34" s="11">
        <f>'[1]מצב קיים'!F34*(1+'דצמבר 2026'!$Q$1)</f>
        <v>1621.0168155806946</v>
      </c>
      <c r="G34" s="9">
        <f>'יולי 2025'!G34</f>
        <v>306.39325753089435</v>
      </c>
      <c r="H34" s="13"/>
      <c r="I34" s="14"/>
      <c r="J34" s="7"/>
      <c r="K34" s="8">
        <v>12</v>
      </c>
      <c r="L34" s="11">
        <f>'[1]מצב קיים'!L34*(1+'דצמבר 2026'!$Q$1)</f>
        <v>8625.7711978457883</v>
      </c>
      <c r="M34" s="11">
        <f>'[1]מצב קיים'!M34*(1+'דצמבר 2026'!$Q$1)</f>
        <v>2232.8641034349343</v>
      </c>
      <c r="N34" s="11">
        <f t="shared" si="3"/>
        <v>10858.635301280723</v>
      </c>
      <c r="O34" s="11">
        <f>'[1]מצב קיים'!O34*(1+'דצמבר 2026'!$Q$1)</f>
        <v>1546.1047965110868</v>
      </c>
      <c r="P34" s="9">
        <f>'יולי 2025'!P34</f>
        <v>306.39325753089435</v>
      </c>
    </row>
    <row r="35" spans="1:16" ht="16.5" x14ac:dyDescent="0.25">
      <c r="A35" s="7"/>
      <c r="B35" s="8">
        <v>13</v>
      </c>
      <c r="C35" s="11">
        <f>'[1]מצב קיים'!C35*(1+'דצמבר 2026'!$Q$1)</f>
        <v>9213.5398222065542</v>
      </c>
      <c r="D35" s="11">
        <f>'[1]מצב קיים'!D35*(1+'דצמבר 2026'!$Q$1)</f>
        <v>2250.3255327324905</v>
      </c>
      <c r="E35" s="11">
        <f t="shared" si="2"/>
        <v>11463.865354939044</v>
      </c>
      <c r="F35" s="11">
        <f>'[1]מצב קיים'!F35*(1+'דצמבר 2026'!$Q$1)</f>
        <v>1630.8370040232519</v>
      </c>
      <c r="G35" s="9">
        <f>'יולי 2025'!G35</f>
        <v>306.39325753089435</v>
      </c>
      <c r="H35" s="13"/>
      <c r="I35" s="14"/>
      <c r="J35" s="7"/>
      <c r="K35" s="8">
        <v>13</v>
      </c>
      <c r="L35" s="11">
        <f>'[1]מצב קיים'!L35*(1+'דצמבר 2026'!$Q$1)</f>
        <v>8695.9154010069124</v>
      </c>
      <c r="M35" s="11">
        <f>'[1]מצב קיים'!M35*(1+'דצמבר 2026'!$Q$1)</f>
        <v>2232.8641034349343</v>
      </c>
      <c r="N35" s="11">
        <f t="shared" si="3"/>
        <v>10928.779504441847</v>
      </c>
      <c r="O35" s="11">
        <f>'[1]מצב קיים'!O35*(1+'דצמבר 2026'!$Q$1)</f>
        <v>1555.9249849536443</v>
      </c>
      <c r="P35" s="9">
        <f>'יולי 2025'!P35</f>
        <v>306.39325753089435</v>
      </c>
    </row>
    <row r="36" spans="1:16" ht="16.5" x14ac:dyDescent="0.25">
      <c r="A36" s="7"/>
      <c r="B36" s="8">
        <v>14</v>
      </c>
      <c r="C36" s="11">
        <f>'[1]מצב קיים'!C36*(1+'דצמבר 2026'!$Q$1)</f>
        <v>9283.6840253676783</v>
      </c>
      <c r="D36" s="11">
        <f>'[1]מצב קיים'!D36*(1+'דצמבר 2026'!$Q$1)</f>
        <v>2250.3255327324905</v>
      </c>
      <c r="E36" s="11">
        <f t="shared" si="2"/>
        <v>11534.00955810017</v>
      </c>
      <c r="F36" s="11">
        <f>'[1]מצב קיים'!F36*(1+'דצמבר 2026'!$Q$1)</f>
        <v>1640.6571924658092</v>
      </c>
      <c r="G36" s="9">
        <f>'יולי 2025'!G36</f>
        <v>306.39325753089435</v>
      </c>
      <c r="H36" s="13"/>
      <c r="I36" s="14"/>
      <c r="J36" s="7"/>
      <c r="K36" s="8">
        <v>14</v>
      </c>
      <c r="L36" s="11">
        <f>'[1]מצב קיים'!L36*(1+'דצמבר 2026'!$Q$1)</f>
        <v>8766.0596041680365</v>
      </c>
      <c r="M36" s="11">
        <f>'[1]מצב קיים'!M36*(1+'דצמבר 2026'!$Q$1)</f>
        <v>2232.8641034349343</v>
      </c>
      <c r="N36" s="11">
        <f t="shared" si="3"/>
        <v>10998.923707602971</v>
      </c>
      <c r="O36" s="11">
        <f>'[1]מצב קיים'!O36*(1+'דצמבר 2026'!$Q$1)</f>
        <v>1565.7451733962014</v>
      </c>
      <c r="P36" s="9">
        <f>'יולי 2025'!P36</f>
        <v>306.39325753089435</v>
      </c>
    </row>
    <row r="37" spans="1:16" ht="16.5" x14ac:dyDescent="0.25">
      <c r="A37" s="7"/>
      <c r="B37" s="8">
        <v>15</v>
      </c>
      <c r="C37" s="11">
        <f>'[1]מצב קיים'!C37*(1+'דצמבר 2026'!$Q$1)</f>
        <v>9353.8282285288042</v>
      </c>
      <c r="D37" s="11">
        <f>'[1]מצב קיים'!D37*(1+'דצמבר 2026'!$Q$1)</f>
        <v>2250.3255327324905</v>
      </c>
      <c r="E37" s="11">
        <f t="shared" si="2"/>
        <v>11604.153761261296</v>
      </c>
      <c r="F37" s="11">
        <f>'[1]מצב קיים'!F37*(1+'דצמבר 2026'!$Q$1)</f>
        <v>1650.477380908367</v>
      </c>
      <c r="G37" s="9">
        <f>'יולי 2025'!G37</f>
        <v>306.39325753089435</v>
      </c>
      <c r="H37" s="13"/>
      <c r="I37" s="14"/>
      <c r="J37" s="7"/>
      <c r="K37" s="8">
        <v>15</v>
      </c>
      <c r="L37" s="11">
        <f>'[1]מצב קיים'!L37*(1+'דצמבר 2026'!$Q$1)</f>
        <v>8836.2038073291606</v>
      </c>
      <c r="M37" s="11">
        <f>'[1]מצב קיים'!M37*(1+'דצמבר 2026'!$Q$1)</f>
        <v>2232.8641034349343</v>
      </c>
      <c r="N37" s="11">
        <f t="shared" si="3"/>
        <v>11069.067910764095</v>
      </c>
      <c r="O37" s="11">
        <f>'[1]מצב קיים'!O37*(1+'דצמבר 2026'!$Q$1)</f>
        <v>1575.5653618387589</v>
      </c>
      <c r="P37" s="9">
        <f>'יולי 2025'!P37</f>
        <v>306.39325753089435</v>
      </c>
    </row>
    <row r="38" spans="1:16" ht="16.5" x14ac:dyDescent="0.25">
      <c r="A38" s="7"/>
      <c r="B38" s="8">
        <v>16</v>
      </c>
      <c r="C38" s="11">
        <f>'[1]מצב קיים'!C38*(1+'דצמבר 2026'!$Q$1)</f>
        <v>9423.9724316899265</v>
      </c>
      <c r="D38" s="11">
        <f>'[1]מצב קיים'!D38*(1+'דצמבר 2026'!$Q$1)</f>
        <v>2250.3255327324905</v>
      </c>
      <c r="E38" s="11">
        <f t="shared" si="2"/>
        <v>11674.297964422418</v>
      </c>
      <c r="F38" s="11">
        <f>'[1]מצב קיים'!F38*(1+'דצמבר 2026'!$Q$1)</f>
        <v>1660.2975693509241</v>
      </c>
      <c r="G38" s="9">
        <f>'יולי 2025'!G38</f>
        <v>306.39325753089435</v>
      </c>
      <c r="H38" s="13"/>
      <c r="I38" s="14"/>
      <c r="J38" s="7"/>
      <c r="K38" s="8">
        <v>16</v>
      </c>
      <c r="L38" s="11">
        <f>'[1]מצב קיים'!L38*(1+'דצמבר 2026'!$Q$1)</f>
        <v>8906.3480104902865</v>
      </c>
      <c r="M38" s="11">
        <f>'[1]מצב קיים'!M38*(1+'דצמבר 2026'!$Q$1)</f>
        <v>2232.8641034349343</v>
      </c>
      <c r="N38" s="11">
        <f t="shared" si="3"/>
        <v>11139.212113925221</v>
      </c>
      <c r="O38" s="11">
        <f>'[1]מצב קיים'!O38*(1+'דצמבר 2026'!$Q$1)</f>
        <v>1585.3855502813165</v>
      </c>
      <c r="P38" s="9">
        <f>'יולי 2025'!P38</f>
        <v>306.39325753089435</v>
      </c>
    </row>
    <row r="39" spans="1:16" ht="16.5" x14ac:dyDescent="0.25">
      <c r="A39" s="7"/>
      <c r="B39" s="8">
        <v>17</v>
      </c>
      <c r="C39" s="11">
        <f>'[1]מצב קיים'!C39*(1+'דצמבר 2026'!$Q$1)</f>
        <v>9494.1166348510505</v>
      </c>
      <c r="D39" s="11">
        <f>'[1]מצב קיים'!D39*(1+'דצמבר 2026'!$Q$1)</f>
        <v>2250.3255327324905</v>
      </c>
      <c r="E39" s="11">
        <f t="shared" si="2"/>
        <v>11744.44216758354</v>
      </c>
      <c r="F39" s="11">
        <f>'[1]מצב קיים'!F39*(1+'דצמבר 2026'!$Q$1)</f>
        <v>1670.1177577934814</v>
      </c>
      <c r="G39" s="9">
        <f>'יולי 2025'!G39</f>
        <v>306.39325753089435</v>
      </c>
      <c r="H39" s="13"/>
      <c r="I39" s="14"/>
      <c r="J39" s="7"/>
      <c r="K39" s="8">
        <v>17</v>
      </c>
      <c r="L39" s="11">
        <f>'[1]מצב קיים'!L39*(1+'דצמבר 2026'!$Q$1)</f>
        <v>8976.4922136514106</v>
      </c>
      <c r="M39" s="11">
        <f>'[1]מצב קיים'!M39*(1+'דצמבר 2026'!$Q$1)</f>
        <v>2232.8641034349343</v>
      </c>
      <c r="N39" s="11">
        <f t="shared" si="3"/>
        <v>11209.356317086345</v>
      </c>
      <c r="O39" s="11">
        <f>'[1]מצב קיים'!O39*(1+'דצמבר 2026'!$Q$1)</f>
        <v>1595.2057387238735</v>
      </c>
      <c r="P39" s="9">
        <f>'יולי 2025'!P39</f>
        <v>306.39325753089435</v>
      </c>
    </row>
    <row r="40" spans="1:16" ht="16.5" x14ac:dyDescent="0.25">
      <c r="A40" s="7"/>
      <c r="B40" s="8">
        <v>18</v>
      </c>
      <c r="C40" s="11">
        <f>'[1]מצב קיים'!C40*(1+'דצמבר 2026'!$Q$1)</f>
        <v>9564.2608380121746</v>
      </c>
      <c r="D40" s="11">
        <f>'[1]מצב קיים'!D40*(1+'דצמבר 2026'!$Q$1)</f>
        <v>2250.3255327324905</v>
      </c>
      <c r="E40" s="11">
        <f t="shared" si="2"/>
        <v>11814.586370744666</v>
      </c>
      <c r="F40" s="11">
        <f>'[1]מצב קיים'!F40*(1+'דצמבר 2026'!$Q$1)</f>
        <v>1679.9379462360387</v>
      </c>
      <c r="G40" s="9">
        <f>'יולי 2025'!G40</f>
        <v>306.39325753089435</v>
      </c>
      <c r="H40" s="13"/>
      <c r="I40" s="14"/>
      <c r="J40" s="7"/>
      <c r="K40" s="8">
        <v>18</v>
      </c>
      <c r="L40" s="11">
        <f>'[1]מצב קיים'!L40*(1+'דצמבר 2026'!$Q$1)</f>
        <v>9046.6364168125347</v>
      </c>
      <c r="M40" s="11">
        <f>'[1]מצב קיים'!M40*(1+'דצמבר 2026'!$Q$1)</f>
        <v>2232.8641034349343</v>
      </c>
      <c r="N40" s="11">
        <f t="shared" si="3"/>
        <v>11279.500520247469</v>
      </c>
      <c r="O40" s="11">
        <f>'[1]מצב קיים'!O40*(1+'דצמבר 2026'!$Q$1)</f>
        <v>1605.0259271664311</v>
      </c>
      <c r="P40" s="9">
        <f>'יולי 2025'!P40</f>
        <v>306.39325753089435</v>
      </c>
    </row>
    <row r="41" spans="1:16" ht="16.5" x14ac:dyDescent="0.25">
      <c r="A41" s="7"/>
      <c r="B41" s="8">
        <v>19</v>
      </c>
      <c r="C41" s="11">
        <f>'[1]מצב קיים'!C41*(1+'דצמבר 2026'!$Q$1)</f>
        <v>9634.4050411732987</v>
      </c>
      <c r="D41" s="11">
        <f>'[1]מצב קיים'!D41*(1+'דצמבר 2026'!$Q$1)</f>
        <v>2250.3255327324905</v>
      </c>
      <c r="E41" s="11">
        <f t="shared" si="2"/>
        <v>11884.730573905788</v>
      </c>
      <c r="F41" s="11">
        <f>'[1]מצב קיים'!F41*(1+'דצמבר 2026'!$Q$1)</f>
        <v>1689.758134678596</v>
      </c>
      <c r="G41" s="9">
        <f>'יולי 2025'!G41</f>
        <v>306.39325753089435</v>
      </c>
      <c r="H41" s="17"/>
      <c r="I41" s="18"/>
      <c r="J41" s="19"/>
      <c r="K41" s="8">
        <v>19</v>
      </c>
      <c r="L41" s="11">
        <f>'[1]מצב קיים'!L41*(1+'דצמבר 2026'!$Q$1)</f>
        <v>9116.7806199736588</v>
      </c>
      <c r="M41" s="11">
        <f>'[1]מצב קיים'!M41*(1+'דצמבר 2026'!$Q$1)</f>
        <v>2232.8641034349343</v>
      </c>
      <c r="N41" s="11">
        <f t="shared" si="3"/>
        <v>11349.644723408594</v>
      </c>
      <c r="O41" s="11">
        <f>'[1]מצב קיים'!O41*(1+'דצמבר 2026'!$Q$1)</f>
        <v>1614.8461156089886</v>
      </c>
      <c r="P41" s="9">
        <f>'יולי 2025'!P41</f>
        <v>306.39325753089435</v>
      </c>
    </row>
    <row r="42" spans="1:16" ht="16.5" x14ac:dyDescent="0.25">
      <c r="A42" s="7"/>
      <c r="B42" s="8">
        <v>20</v>
      </c>
      <c r="C42" s="11">
        <f>'[1]מצב קיים'!C42*(1+'דצמבר 2026'!$Q$1)</f>
        <v>9704.549244334421</v>
      </c>
      <c r="D42" s="11">
        <f>'[1]מצב קיים'!D42*(1+'דצמבר 2026'!$Q$1)</f>
        <v>2250.3255327324905</v>
      </c>
      <c r="E42" s="11">
        <f t="shared" si="2"/>
        <v>11954.874777066911</v>
      </c>
      <c r="F42" s="11">
        <f>'[1]מצב קיים'!F42*(1+'דצמבר 2026'!$Q$1)</f>
        <v>1699.5783231211535</v>
      </c>
      <c r="G42" s="9">
        <f>'יולי 2025'!G42</f>
        <v>306.39325753089435</v>
      </c>
      <c r="H42" s="17"/>
      <c r="I42" s="18"/>
      <c r="J42" s="19"/>
      <c r="K42" s="8">
        <v>20</v>
      </c>
      <c r="L42" s="11">
        <f>'[1]מצב קיים'!L42*(1+'דצמבר 2026'!$Q$1)</f>
        <v>9186.8004539802405</v>
      </c>
      <c r="M42" s="11">
        <f>'[1]מצב קיים'!M42*(1+'דצמבר 2026'!$Q$1)</f>
        <v>2232.8641034349343</v>
      </c>
      <c r="N42" s="11">
        <f t="shared" si="3"/>
        <v>11419.664557415175</v>
      </c>
      <c r="O42" s="11">
        <f>'[1]מצב קיים'!O42*(1+'דצמבר 2026'!$Q$1)</f>
        <v>1624.6488923699101</v>
      </c>
      <c r="P42" s="9">
        <f>'יולי 2025'!P42</f>
        <v>306.39325753089435</v>
      </c>
    </row>
    <row r="43" spans="1:16" ht="16.5" x14ac:dyDescent="0.25">
      <c r="A43" s="7"/>
      <c r="B43" s="8">
        <v>21</v>
      </c>
      <c r="C43" s="11">
        <f>'[1]מצב קיים'!C43*(1+'דצמבר 2026'!$Q$1)</f>
        <v>9774.5690783410064</v>
      </c>
      <c r="D43" s="11">
        <f>'[1]מצב קיים'!D43*(1+'דצמבר 2026'!$Q$1)</f>
        <v>2250.3255327324905</v>
      </c>
      <c r="E43" s="11">
        <f t="shared" si="2"/>
        <v>12024.894611073498</v>
      </c>
      <c r="F43" s="11">
        <f>'[1]מצב קיים'!F43*(1+'דצמבר 2026'!$Q$1)</f>
        <v>1709.3810998820752</v>
      </c>
      <c r="G43" s="9">
        <f>'יולי 2025'!G43</f>
        <v>306.39325753089435</v>
      </c>
      <c r="H43" s="17"/>
      <c r="I43" s="18"/>
      <c r="J43" s="19"/>
      <c r="K43" s="8">
        <v>21</v>
      </c>
      <c r="L43" s="11">
        <f>'[1]מצב קיים'!L43*(1+'דצמבר 2026'!$Q$1)</f>
        <v>9256.9446571413646</v>
      </c>
      <c r="M43" s="11">
        <f>'[1]מצב קיים'!M43*(1+'דצמבר 2026'!$Q$1)</f>
        <v>2232.8641034349343</v>
      </c>
      <c r="N43" s="11">
        <f t="shared" si="3"/>
        <v>11489.808760576299</v>
      </c>
      <c r="O43" s="11">
        <f>'[1]מצב קיים'!O43*(1+'דצמבר 2026'!$Q$1)</f>
        <v>1634.4690808124674</v>
      </c>
      <c r="P43" s="9">
        <f>'יולי 2025'!P43</f>
        <v>306.39325753089435</v>
      </c>
    </row>
    <row r="44" spans="1:16" ht="16.5" x14ac:dyDescent="0.25">
      <c r="A44" s="7"/>
      <c r="B44" s="8">
        <v>22</v>
      </c>
      <c r="C44" s="11">
        <f>'[1]מצב קיים'!C44*(1+'דצמבר 2026'!$Q$1)</f>
        <v>9844.7132815021287</v>
      </c>
      <c r="D44" s="11">
        <f>'[1]מצב קיים'!D44*(1+'דצמבר 2026'!$Q$1)</f>
        <v>2250.3255327324905</v>
      </c>
      <c r="E44" s="11">
        <f t="shared" si="2"/>
        <v>12095.03881423462</v>
      </c>
      <c r="F44" s="11">
        <f>'[1]מצב קיים'!F44*(1+'דצמבר 2026'!$Q$1)</f>
        <v>1719.2012883246323</v>
      </c>
      <c r="G44" s="9">
        <f>'יולי 2025'!G44</f>
        <v>306.39325753089435</v>
      </c>
      <c r="H44" s="17"/>
      <c r="I44" s="18"/>
      <c r="J44" s="19"/>
      <c r="K44" s="8">
        <v>22</v>
      </c>
      <c r="L44" s="11">
        <f>'[1]מצב קיים'!L44*(1+'דצמבר 2026'!$Q$1)</f>
        <v>9327.0888603024887</v>
      </c>
      <c r="M44" s="11">
        <f>'[1]מצב קיים'!M44*(1+'דצמבר 2026'!$Q$1)</f>
        <v>2232.8641034349343</v>
      </c>
      <c r="N44" s="11">
        <f t="shared" si="3"/>
        <v>11559.952963737423</v>
      </c>
      <c r="O44" s="11">
        <f>'[1]מצב קיים'!O44*(1+'דצמבר 2026'!$Q$1)</f>
        <v>1644.2892692550247</v>
      </c>
      <c r="P44" s="9">
        <f>'יולי 2025'!P44</f>
        <v>306.39325753089435</v>
      </c>
    </row>
    <row r="45" spans="1:16" ht="16.5" x14ac:dyDescent="0.25">
      <c r="A45" s="7"/>
      <c r="B45" s="8">
        <v>23</v>
      </c>
      <c r="C45" s="11">
        <f>'[1]מצב קיים'!C45*(1+'דצמבר 2026'!$Q$1)</f>
        <v>9914.8574846632528</v>
      </c>
      <c r="D45" s="11">
        <f>'[1]מצב קיים'!D45*(1+'דצמבר 2026'!$Q$1)</f>
        <v>2250.3255327324905</v>
      </c>
      <c r="E45" s="11">
        <f t="shared" si="2"/>
        <v>12165.183017395742</v>
      </c>
      <c r="F45" s="11">
        <f>'[1]מצב קיים'!F45*(1+'דצמבר 2026'!$Q$1)</f>
        <v>1729.0214767671898</v>
      </c>
      <c r="G45" s="9">
        <f>'יולי 2025'!G45</f>
        <v>306.39325753089435</v>
      </c>
      <c r="H45" s="17"/>
      <c r="I45" s="18"/>
      <c r="J45" s="19"/>
      <c r="K45" s="8">
        <v>23</v>
      </c>
      <c r="L45" s="11">
        <f>'[1]מצב קיים'!L45*(1+'דצמבר 2026'!$Q$1)</f>
        <v>9397.233063463611</v>
      </c>
      <c r="M45" s="11">
        <f>'[1]מצב קיים'!M45*(1+'דצמבר 2026'!$Q$1)</f>
        <v>2232.8641034349343</v>
      </c>
      <c r="N45" s="11">
        <f t="shared" si="3"/>
        <v>11630.097166898546</v>
      </c>
      <c r="O45" s="11">
        <f>'[1]מצב קיים'!O45*(1+'דצמבר 2026'!$Q$1)</f>
        <v>1654.109457697582</v>
      </c>
      <c r="P45" s="9">
        <f>'יולי 2025'!P45</f>
        <v>306.39325753089435</v>
      </c>
    </row>
    <row r="46" spans="1:16" ht="16.5" x14ac:dyDescent="0.25">
      <c r="A46" s="7"/>
      <c r="B46" s="8">
        <v>24</v>
      </c>
      <c r="C46" s="11">
        <f>'[1]מצב קיים'!C46*(1+'דצמבר 2026'!$Q$1)</f>
        <v>9985.0016878243787</v>
      </c>
      <c r="D46" s="11">
        <f>'[1]מצב קיים'!D46*(1+'דצמבר 2026'!$Q$1)</f>
        <v>2250.3255327324905</v>
      </c>
      <c r="E46" s="11">
        <f t="shared" si="2"/>
        <v>12235.327220556868</v>
      </c>
      <c r="F46" s="11">
        <f>'[1]מצב קיים'!F46*(1+'דצמבר 2026'!$Q$1)</f>
        <v>1738.8416652097474</v>
      </c>
      <c r="G46" s="9">
        <f>'יולי 2025'!G46</f>
        <v>306.39325753089435</v>
      </c>
      <c r="H46" s="17"/>
      <c r="I46" s="18"/>
      <c r="J46" s="19"/>
      <c r="K46" s="8">
        <v>24</v>
      </c>
      <c r="L46" s="11">
        <f>'[1]מצב קיים'!L46*(1+'דצמבר 2026'!$Q$1)</f>
        <v>9467.3772666247351</v>
      </c>
      <c r="M46" s="11">
        <f>'[1]מצב קיים'!M46*(1+'דצמבר 2026'!$Q$1)</f>
        <v>2232.8641034349343</v>
      </c>
      <c r="N46" s="11">
        <f t="shared" si="3"/>
        <v>11700.24137005967</v>
      </c>
      <c r="O46" s="11">
        <f>'[1]מצב קיים'!O46*(1+'דצמבר 2026'!$Q$1)</f>
        <v>1663.9296461401395</v>
      </c>
      <c r="P46" s="9">
        <f>'יולי 2025'!P46</f>
        <v>306.39325753089435</v>
      </c>
    </row>
    <row r="47" spans="1:16" ht="16.5" x14ac:dyDescent="0.25">
      <c r="A47" s="7"/>
      <c r="B47" s="8">
        <v>25</v>
      </c>
      <c r="C47" s="11">
        <f>'[1]מצב קיים'!C47*(1+'דצמבר 2026'!$Q$1)</f>
        <v>10055.145890985501</v>
      </c>
      <c r="D47" s="11">
        <f>'[1]מצב קיים'!D47*(1+'דצמבר 2026'!$Q$1)</f>
        <v>2250.3255327324905</v>
      </c>
      <c r="E47" s="11">
        <f t="shared" si="2"/>
        <v>12305.471423717991</v>
      </c>
      <c r="F47" s="11">
        <f>'[1]מצב קיים'!F47*(1+'דצמבר 2026'!$Q$1)</f>
        <v>1748.6618536523044</v>
      </c>
      <c r="G47" s="9">
        <f>'יולי 2025'!G47</f>
        <v>306.39325753089435</v>
      </c>
      <c r="H47" s="17"/>
      <c r="I47" s="18"/>
      <c r="J47" s="19"/>
      <c r="K47" s="8">
        <v>25</v>
      </c>
      <c r="L47" s="11">
        <f>'[1]מצב קיים'!L47*(1+'דצמבר 2026'!$Q$1)</f>
        <v>9537.5214697858592</v>
      </c>
      <c r="M47" s="11">
        <f>'[1]מצב קיים'!M47*(1+'דצמבר 2026'!$Q$1)</f>
        <v>2232.8641034349343</v>
      </c>
      <c r="N47" s="11">
        <f t="shared" si="3"/>
        <v>11770.385573220794</v>
      </c>
      <c r="O47" s="11">
        <f>'[1]מצב קיים'!O47*(1+'דצמבר 2026'!$Q$1)</f>
        <v>1673.7498345826968</v>
      </c>
      <c r="P47" s="9">
        <f>'יולי 2025'!P47</f>
        <v>306.39325753089435</v>
      </c>
    </row>
    <row r="48" spans="1:16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1:16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</row>
    <row r="50" spans="1:16" ht="26.25" x14ac:dyDescent="0.4">
      <c r="A50" s="1"/>
      <c r="B50" s="2" t="s">
        <v>12</v>
      </c>
      <c r="C50" s="3"/>
      <c r="D50" s="3"/>
      <c r="E50" s="4"/>
      <c r="F50" s="4" t="str">
        <f>$F$5</f>
        <v>מעודכן לדצמבר 2026</v>
      </c>
      <c r="G50" s="4"/>
      <c r="H50" s="5"/>
      <c r="I50" s="1"/>
      <c r="J50" s="1"/>
      <c r="K50" s="2" t="s">
        <v>13</v>
      </c>
      <c r="L50" s="3"/>
      <c r="M50" s="3"/>
      <c r="N50" s="4"/>
      <c r="O50" s="4" t="str">
        <f>$F$5</f>
        <v>מעודכן לדצמבר 2026</v>
      </c>
      <c r="P50" s="5"/>
    </row>
    <row r="51" spans="1:16" s="54" customFormat="1" ht="49.5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49" t="s">
        <v>119</v>
      </c>
      <c r="H51" s="51"/>
      <c r="I51" s="52"/>
      <c r="J51" s="53"/>
      <c r="K51" s="49" t="s">
        <v>5</v>
      </c>
      <c r="L51" s="50" t="s">
        <v>6</v>
      </c>
      <c r="M51" s="49" t="s">
        <v>7</v>
      </c>
      <c r="N51" s="49" t="s">
        <v>8</v>
      </c>
      <c r="O51" s="49" t="s">
        <v>9</v>
      </c>
      <c r="P51" s="49" t="s">
        <v>119</v>
      </c>
    </row>
    <row r="52" spans="1:16" ht="16.5" x14ac:dyDescent="0.25">
      <c r="A52" s="7"/>
      <c r="B52" s="8">
        <v>0</v>
      </c>
      <c r="C52" s="9">
        <f>'[1]מצב קיים'!C52*(1+'דצמבר 2026'!$Q$1)</f>
        <v>7386.5569419992662</v>
      </c>
      <c r="D52" s="9">
        <f>'[1]מצב קיים'!D52*(1+'דצמבר 2026'!$Q$1)</f>
        <v>2216.6961133446043</v>
      </c>
      <c r="E52" s="9">
        <f t="shared" ref="E52:E72" si="4">SUM(C52:D52)</f>
        <v>9603.2530553438701</v>
      </c>
      <c r="F52" s="9">
        <f>'[1]מצב קיים'!F52*(1+'דצמבר 2026'!$Q$1)</f>
        <v>1370.3512820799274</v>
      </c>
      <c r="G52" s="9">
        <f>'יולי 2025'!G52</f>
        <v>306.39325753089435</v>
      </c>
      <c r="H52" s="10"/>
      <c r="I52" s="14"/>
      <c r="J52" s="7"/>
      <c r="K52" s="8">
        <v>0</v>
      </c>
      <c r="L52" s="9">
        <f>'[1]מצב קיים'!L52*(1+'דצמבר 2026'!$Q$1)</f>
        <v>6708.4963114417342</v>
      </c>
      <c r="M52" s="9">
        <f>'[1]מצב קיים'!M52*(1+'דצמבר 2026'!$Q$1)</f>
        <v>2200.0107475713839</v>
      </c>
      <c r="N52" s="9">
        <f t="shared" ref="N52:N67" si="5">SUM(L52:M52)</f>
        <v>8908.5070590131181</v>
      </c>
      <c r="O52" s="9">
        <f>'[1]מצב קיים'!O52*(1+'דצמבר 2026'!$Q$1)</f>
        <v>1273.0868425936219</v>
      </c>
      <c r="P52" s="9">
        <f>'יולי 2025'!P52</f>
        <v>306.39325753089435</v>
      </c>
    </row>
    <row r="53" spans="1:16" ht="16.5" x14ac:dyDescent="0.25">
      <c r="A53" s="7"/>
      <c r="B53" s="8">
        <v>1</v>
      </c>
      <c r="C53" s="11">
        <f>'[1]מצב קיים'!C53*(1+'דצמבר 2026'!$Q$1)</f>
        <v>7452.0994864423728</v>
      </c>
      <c r="D53" s="11">
        <f>'[1]מצב קיים'!D53*(1+'דצמבר 2026'!$Q$1)</f>
        <v>2216.6961133446043</v>
      </c>
      <c r="E53" s="11">
        <f t="shared" si="4"/>
        <v>9668.7955997869776</v>
      </c>
      <c r="F53" s="11">
        <f>'[1]מצב קיים'!F53*(1+'דצמבר 2026'!$Q$1)</f>
        <v>1379.5272383019624</v>
      </c>
      <c r="G53" s="9">
        <f>'יולי 2025'!G53</f>
        <v>306.39325753089435</v>
      </c>
      <c r="H53" s="13"/>
      <c r="I53" s="14"/>
      <c r="J53" s="7"/>
      <c r="K53" s="8">
        <v>1</v>
      </c>
      <c r="L53" s="11">
        <f>'[1]מצב קיים'!L53*(1+'דצמבר 2026'!$Q$1)</f>
        <v>6766.8254449214646</v>
      </c>
      <c r="M53" s="11">
        <f>'[1]מצב קיים'!M53*(1+'דצמבר 2026'!$Q$1)</f>
        <v>2200.0107475713839</v>
      </c>
      <c r="N53" s="11">
        <f t="shared" si="5"/>
        <v>8966.8361924928486</v>
      </c>
      <c r="O53" s="11">
        <f>'[1]מצב קיים'!O53*(1+'דצמבר 2026'!$Q$1)</f>
        <v>1281.2529212807842</v>
      </c>
      <c r="P53" s="9">
        <f>'יולי 2025'!P53</f>
        <v>306.39325753089435</v>
      </c>
    </row>
    <row r="54" spans="1:16" ht="16.5" x14ac:dyDescent="0.25">
      <c r="A54" s="7"/>
      <c r="B54" s="8">
        <v>2</v>
      </c>
      <c r="C54" s="11">
        <f>'[1]מצב קיים'!C54*(1+'דצמבר 2026'!$Q$1)</f>
        <v>7517.7664000400209</v>
      </c>
      <c r="D54" s="11">
        <f>'[1]מצב קיים'!D54*(1+'דצמבר 2026'!$Q$1)</f>
        <v>2216.6961133446043</v>
      </c>
      <c r="E54" s="11">
        <f t="shared" si="4"/>
        <v>9734.4625133846257</v>
      </c>
      <c r="F54" s="11">
        <f>'[1]מצב קיים'!F54*(1+'דצמבר 2026'!$Q$1)</f>
        <v>1388.720606205633</v>
      </c>
      <c r="G54" s="9">
        <f>'יולי 2025'!G54</f>
        <v>306.39325753089435</v>
      </c>
      <c r="H54" s="13"/>
      <c r="I54" s="14"/>
      <c r="J54" s="7"/>
      <c r="K54" s="8">
        <v>2</v>
      </c>
      <c r="L54" s="11">
        <f>'[1]מצב קיים'!L54*(1+'דצמבר 2026'!$Q$1)</f>
        <v>6825.0302092466518</v>
      </c>
      <c r="M54" s="11">
        <f>'[1]מצב קיים'!M54*(1+'דצמבר 2026'!$Q$1)</f>
        <v>2200.0107475713839</v>
      </c>
      <c r="N54" s="11">
        <f t="shared" si="5"/>
        <v>9025.0409568180366</v>
      </c>
      <c r="O54" s="11">
        <f>'[1]מצב קיים'!O54*(1+'דצמבר 2026'!$Q$1)</f>
        <v>1289.4015882863105</v>
      </c>
      <c r="P54" s="9">
        <f>'יולי 2025'!P54</f>
        <v>306.39325753089435</v>
      </c>
    </row>
    <row r="55" spans="1:16" ht="16.5" x14ac:dyDescent="0.25">
      <c r="A55" s="7"/>
      <c r="B55" s="8">
        <v>3</v>
      </c>
      <c r="C55" s="11">
        <f>'[1]מצב קיים'!C55*(1+'דצמבר 2026'!$Q$1)</f>
        <v>7583.433313637669</v>
      </c>
      <c r="D55" s="11">
        <f>'[1]מצב קיים'!D55*(1+'דצמבר 2026'!$Q$1)</f>
        <v>2216.6961133446043</v>
      </c>
      <c r="E55" s="11">
        <f t="shared" si="4"/>
        <v>9800.1294269822738</v>
      </c>
      <c r="F55" s="11">
        <f>'[1]מצב קיים'!F55*(1+'דצמבר 2026'!$Q$1)</f>
        <v>1397.9139741093038</v>
      </c>
      <c r="G55" s="9">
        <f>'יולי 2025'!G55</f>
        <v>306.39325753089435</v>
      </c>
      <c r="H55" s="13"/>
      <c r="I55" s="14"/>
      <c r="J55" s="7"/>
      <c r="K55" s="8">
        <v>3</v>
      </c>
      <c r="L55" s="11">
        <f>'[1]מצב קיים'!L55*(1+'דצמבר 2026'!$Q$1)</f>
        <v>6883.3593427263795</v>
      </c>
      <c r="M55" s="11">
        <f>'[1]מצב קיים'!M55*(1+'דצמבר 2026'!$Q$1)</f>
        <v>2200.0107475713839</v>
      </c>
      <c r="N55" s="11">
        <f t="shared" si="5"/>
        <v>9083.3700902977635</v>
      </c>
      <c r="O55" s="11">
        <f>'[1]מצב קיים'!O55*(1+'דצמבר 2026'!$Q$1)</f>
        <v>1297.5676669734723</v>
      </c>
      <c r="P55" s="9">
        <f>'יולי 2025'!P55</f>
        <v>306.39325753089435</v>
      </c>
    </row>
    <row r="56" spans="1:16" ht="16.5" x14ac:dyDescent="0.25">
      <c r="A56" s="7"/>
      <c r="B56" s="8">
        <v>4</v>
      </c>
      <c r="C56" s="11">
        <f>'[1]מצב קיים'!C56*(1+'דצמבר 2026'!$Q$1)</f>
        <v>7648.9758580807766</v>
      </c>
      <c r="D56" s="11">
        <f>'[1]מצב קיים'!D56*(1+'דצמבר 2026'!$Q$1)</f>
        <v>2216.6961133446043</v>
      </c>
      <c r="E56" s="11">
        <f t="shared" si="4"/>
        <v>9865.6719714253813</v>
      </c>
      <c r="F56" s="11">
        <f>'[1]מצב קיים'!F56*(1+'דצמבר 2026'!$Q$1)</f>
        <v>1407.0899303313388</v>
      </c>
      <c r="G56" s="9">
        <f>'יולי 2025'!G56</f>
        <v>306.39325753089435</v>
      </c>
      <c r="H56" s="13"/>
      <c r="I56" s="14"/>
      <c r="J56" s="7"/>
      <c r="K56" s="8">
        <v>4</v>
      </c>
      <c r="L56" s="11">
        <f>'[1]מצב קיים'!L56*(1+'דצמבר 2026'!$Q$1)</f>
        <v>6941.688476206109</v>
      </c>
      <c r="M56" s="11">
        <f>'[1]מצב קיים'!M56*(1+'דצמבר 2026'!$Q$1)</f>
        <v>2200.0107475713839</v>
      </c>
      <c r="N56" s="11">
        <f t="shared" si="5"/>
        <v>9141.6992237774939</v>
      </c>
      <c r="O56" s="11">
        <f>'[1]מצב קיים'!O56*(1+'דצמבר 2026'!$Q$1)</f>
        <v>1305.7337456606347</v>
      </c>
      <c r="P56" s="9">
        <f>'יולי 2025'!P56</f>
        <v>306.39325753089435</v>
      </c>
    </row>
    <row r="57" spans="1:16" ht="16.5" x14ac:dyDescent="0.25">
      <c r="A57" s="7"/>
      <c r="B57" s="8">
        <v>5</v>
      </c>
      <c r="C57" s="11">
        <f>'[1]מצב קיים'!C57*(1+'דצמבר 2026'!$Q$1)</f>
        <v>7714.6427716784237</v>
      </c>
      <c r="D57" s="11">
        <f>'[1]מצב קיים'!D57*(1+'דצמבר 2026'!$Q$1)</f>
        <v>2216.6961133446043</v>
      </c>
      <c r="E57" s="11">
        <f t="shared" si="4"/>
        <v>9931.3388850230276</v>
      </c>
      <c r="F57" s="11">
        <f>'[1]מצב קיים'!F57*(1+'דצמבר 2026'!$Q$1)</f>
        <v>1416.2832982350096</v>
      </c>
      <c r="G57" s="9">
        <f>'יולי 2025'!G57</f>
        <v>306.39325753089435</v>
      </c>
      <c r="H57" s="13"/>
      <c r="I57" s="14"/>
      <c r="J57" s="7"/>
      <c r="K57" s="8">
        <v>5</v>
      </c>
      <c r="L57" s="11">
        <f>'[1]מצב קיים'!L57*(1+'דצמבר 2026'!$Q$1)</f>
        <v>6999.8932405312971</v>
      </c>
      <c r="M57" s="11">
        <f>'[1]מצב קיים'!M57*(1+'דצמבר 2026'!$Q$1)</f>
        <v>2200.0107475713839</v>
      </c>
      <c r="N57" s="11">
        <f t="shared" si="5"/>
        <v>9199.9039881026802</v>
      </c>
      <c r="O57" s="11">
        <f>'[1]מצב קיים'!O57*(1+'דצמבר 2026'!$Q$1)</f>
        <v>1313.8824126661609</v>
      </c>
      <c r="P57" s="9">
        <f>'יולי 2025'!P57</f>
        <v>306.39325753089435</v>
      </c>
    </row>
    <row r="58" spans="1:16" ht="16.5" x14ac:dyDescent="0.25">
      <c r="A58" s="7"/>
      <c r="B58" s="8">
        <v>6</v>
      </c>
      <c r="C58" s="11">
        <f>'[1]מצב קיים'!C58*(1+'דצמבר 2026'!$Q$1)</f>
        <v>7780.3096852760709</v>
      </c>
      <c r="D58" s="11">
        <f>'[1]מצב קיים'!D58*(1+'דצמבר 2026'!$Q$1)</f>
        <v>2216.6961133446043</v>
      </c>
      <c r="E58" s="11">
        <f t="shared" si="4"/>
        <v>9997.0057986206757</v>
      </c>
      <c r="F58" s="11">
        <f>'[1]מצב קיים'!F58*(1+'דצמבר 2026'!$Q$1)</f>
        <v>1425.4766661386802</v>
      </c>
      <c r="G58" s="9">
        <f>'יולי 2025'!G58</f>
        <v>306.39325753089435</v>
      </c>
      <c r="H58" s="13"/>
      <c r="I58" s="14"/>
      <c r="J58" s="7"/>
      <c r="K58" s="8">
        <v>6</v>
      </c>
      <c r="L58" s="11">
        <f>'[1]מצב קיים'!L58*(1+'דצמבר 2026'!$Q$1)</f>
        <v>7058.2223740110267</v>
      </c>
      <c r="M58" s="11">
        <f>'[1]מצב קיים'!M58*(1+'דצמבר 2026'!$Q$1)</f>
        <v>2200.0107475713839</v>
      </c>
      <c r="N58" s="11">
        <f t="shared" si="5"/>
        <v>9258.2331215824106</v>
      </c>
      <c r="O58" s="11">
        <f>'[1]מצב קיים'!O58*(1+'דצמבר 2026'!$Q$1)</f>
        <v>1322.048491353323</v>
      </c>
      <c r="P58" s="9">
        <f>'יולי 2025'!P58</f>
        <v>306.39325753089435</v>
      </c>
    </row>
    <row r="59" spans="1:16" ht="16.5" x14ac:dyDescent="0.25">
      <c r="A59" s="7"/>
      <c r="B59" s="8">
        <v>7</v>
      </c>
      <c r="C59" s="11">
        <f>'[1]מצב קיים'!C59*(1+'דצמבר 2026'!$Q$1)</f>
        <v>7845.8522297191794</v>
      </c>
      <c r="D59" s="11">
        <f>'[1]מצב קיים'!D59*(1+'דצמבר 2026'!$Q$1)</f>
        <v>2216.6961133446043</v>
      </c>
      <c r="E59" s="11">
        <f t="shared" si="4"/>
        <v>10062.548343063783</v>
      </c>
      <c r="F59" s="11">
        <f>'[1]מצב קיים'!F59*(1+'דצמבר 2026'!$Q$1)</f>
        <v>1434.652622360715</v>
      </c>
      <c r="G59" s="9">
        <f>'יולי 2025'!G59</f>
        <v>306.39325753089435</v>
      </c>
      <c r="H59" s="13"/>
      <c r="I59" s="14"/>
      <c r="J59" s="7"/>
      <c r="K59" s="8">
        <v>7</v>
      </c>
      <c r="L59" s="11">
        <f>'[1]מצב קיים'!L59*(1+'דצמבר 2026'!$Q$1)</f>
        <v>7116.4271383362156</v>
      </c>
      <c r="M59" s="11">
        <f>'[1]מצב קיים'!M59*(1+'דצמבר 2026'!$Q$1)</f>
        <v>2200.0107475713839</v>
      </c>
      <c r="N59" s="11">
        <f t="shared" si="5"/>
        <v>9316.4378859075987</v>
      </c>
      <c r="O59" s="11">
        <f>'[1]מצב קיים'!O59*(1+'דצמבר 2026'!$Q$1)</f>
        <v>1330.1971583588493</v>
      </c>
      <c r="P59" s="9">
        <f>'יולי 2025'!P59</f>
        <v>306.39325753089435</v>
      </c>
    </row>
    <row r="60" spans="1:16" ht="16.5" x14ac:dyDescent="0.25">
      <c r="A60" s="7"/>
      <c r="B60" s="8">
        <v>8</v>
      </c>
      <c r="C60" s="11">
        <f>'[1]מצב קיים'!C60*(1+'דצמבר 2026'!$Q$1)</f>
        <v>7911.5191433168275</v>
      </c>
      <c r="D60" s="11">
        <f>'[1]מצב קיים'!D60*(1+'דצמבר 2026'!$Q$1)</f>
        <v>2216.6961133446043</v>
      </c>
      <c r="E60" s="11">
        <f t="shared" si="4"/>
        <v>10128.215256661431</v>
      </c>
      <c r="F60" s="11">
        <f>'[1]מצב קיים'!F60*(1+'דצמבר 2026'!$Q$1)</f>
        <v>1443.8459902643858</v>
      </c>
      <c r="G60" s="9">
        <f>'יולי 2025'!G60</f>
        <v>306.39325753089435</v>
      </c>
      <c r="H60" s="13"/>
      <c r="I60" s="14"/>
      <c r="J60" s="7"/>
      <c r="K60" s="8">
        <v>8</v>
      </c>
      <c r="L60" s="11">
        <f>'[1]מצב קיים'!L60*(1+'דצמבר 2026'!$Q$1)</f>
        <v>7174.7562718159425</v>
      </c>
      <c r="M60" s="11">
        <f>'[1]מצב קיים'!M60*(1+'דצמבר 2026'!$Q$1)</f>
        <v>2200.0107475713839</v>
      </c>
      <c r="N60" s="11">
        <f t="shared" si="5"/>
        <v>9374.7670193873273</v>
      </c>
      <c r="O60" s="11">
        <f>'[1]מצב קיים'!O60*(1+'דצמבר 2026'!$Q$1)</f>
        <v>1338.3632370460114</v>
      </c>
      <c r="P60" s="9">
        <f>'יולי 2025'!P60</f>
        <v>306.39325753089435</v>
      </c>
    </row>
    <row r="61" spans="1:16" ht="16.5" x14ac:dyDescent="0.25">
      <c r="A61" s="7"/>
      <c r="B61" s="8">
        <v>9</v>
      </c>
      <c r="C61" s="11">
        <f>'[1]מצב קיים'!C61*(1+'דצמבר 2026'!$Q$1)</f>
        <v>7977.1860569144746</v>
      </c>
      <c r="D61" s="11">
        <f>'[1]מצב קיים'!D61*(1+'דצמבר 2026'!$Q$1)</f>
        <v>2216.6961133446043</v>
      </c>
      <c r="E61" s="11">
        <f t="shared" si="4"/>
        <v>10193.882170259079</v>
      </c>
      <c r="F61" s="11">
        <f>'[1]מצב קיים'!F61*(1+'דצמבר 2026'!$Q$1)</f>
        <v>1453.0393581680567</v>
      </c>
      <c r="G61" s="9">
        <f>'יולי 2025'!G61</f>
        <v>306.39325753089435</v>
      </c>
      <c r="H61" s="13"/>
      <c r="I61" s="14"/>
      <c r="J61" s="7"/>
      <c r="K61" s="8">
        <v>9</v>
      </c>
      <c r="L61" s="11">
        <f>'[1]מצב קיים'!L61*(1+'דצמבר 2026'!$Q$1)</f>
        <v>7233.085405295672</v>
      </c>
      <c r="M61" s="11">
        <f>'[1]מצב קיים'!M61*(1+'דצמבר 2026'!$Q$1)</f>
        <v>2200.0107475713839</v>
      </c>
      <c r="N61" s="11">
        <f t="shared" si="5"/>
        <v>9433.0961528670559</v>
      </c>
      <c r="O61" s="11">
        <f>'[1]מצב קיים'!O61*(1+'דצמבר 2026'!$Q$1)</f>
        <v>1346.529315733173</v>
      </c>
      <c r="P61" s="9">
        <f>'יולי 2025'!P61</f>
        <v>306.39325753089435</v>
      </c>
    </row>
    <row r="62" spans="1:16" ht="16.5" x14ac:dyDescent="0.25">
      <c r="A62" s="7"/>
      <c r="B62" s="8">
        <v>10</v>
      </c>
      <c r="C62" s="11">
        <f>'[1]מצב קיים'!C62*(1+'דצמבר 2026'!$Q$1)</f>
        <v>8042.7286013575804</v>
      </c>
      <c r="D62" s="11">
        <f>'[1]מצב קיים'!D62*(1+'דצמבר 2026'!$Q$1)</f>
        <v>2216.6961133446043</v>
      </c>
      <c r="E62" s="11">
        <f t="shared" si="4"/>
        <v>10259.424714702185</v>
      </c>
      <c r="F62" s="11">
        <f>'[1]מצב קיים'!F62*(1+'דצמבר 2026'!$Q$1)</f>
        <v>1462.2153143900916</v>
      </c>
      <c r="G62" s="9">
        <f>'יולי 2025'!G62</f>
        <v>306.39325753089435</v>
      </c>
      <c r="H62" s="13"/>
      <c r="I62" s="14"/>
      <c r="J62" s="7"/>
      <c r="K62" s="8">
        <v>10</v>
      </c>
      <c r="L62" s="11">
        <f>'[1]מצב קיים'!L62*(1+'דצמבר 2026'!$Q$1)</f>
        <v>7291.2901696208601</v>
      </c>
      <c r="M62" s="11">
        <f>'[1]מצב קיים'!M62*(1+'דצמבר 2026'!$Q$1)</f>
        <v>2200.0107475713839</v>
      </c>
      <c r="N62" s="11">
        <f t="shared" si="5"/>
        <v>9491.300917192244</v>
      </c>
      <c r="O62" s="11">
        <f>'[1]מצב קיים'!O62*(1+'דצמבר 2026'!$Q$1)</f>
        <v>1354.6779827386997</v>
      </c>
      <c r="P62" s="9">
        <f>'יולי 2025'!P62</f>
        <v>306.39325753089435</v>
      </c>
    </row>
    <row r="63" spans="1:16" ht="16.5" x14ac:dyDescent="0.25">
      <c r="A63" s="7"/>
      <c r="B63" s="8">
        <v>11</v>
      </c>
      <c r="C63" s="11">
        <f>'[1]מצב קיים'!C63*(1+'דצמבר 2026'!$Q$1)</f>
        <v>8108.3955149552294</v>
      </c>
      <c r="D63" s="11">
        <f>'[1]מצב קיים'!D63*(1+'דצמבר 2026'!$Q$1)</f>
        <v>2216.6961133446043</v>
      </c>
      <c r="E63" s="11">
        <f t="shared" si="4"/>
        <v>10325.091628299833</v>
      </c>
      <c r="F63" s="11">
        <f>'[1]מצב קיים'!F63*(1+'דצמבר 2026'!$Q$1)</f>
        <v>1471.4086822937622</v>
      </c>
      <c r="G63" s="9">
        <f>'יולי 2025'!G63</f>
        <v>306.39325753089435</v>
      </c>
      <c r="H63" s="13"/>
      <c r="I63" s="14"/>
      <c r="J63" s="7"/>
      <c r="K63" s="8">
        <v>11</v>
      </c>
      <c r="L63" s="11">
        <f>'[1]מצב קיים'!L63*(1+'דצמבר 2026'!$Q$1)</f>
        <v>7349.6193031005896</v>
      </c>
      <c r="M63" s="11">
        <f>'[1]מצב קיים'!M63*(1+'דצמבר 2026'!$Q$1)</f>
        <v>2200.0107475713839</v>
      </c>
      <c r="N63" s="11">
        <f t="shared" si="5"/>
        <v>9549.6300506719745</v>
      </c>
      <c r="O63" s="11">
        <f>'[1]מצב קיים'!O63*(1+'דצמבר 2026'!$Q$1)</f>
        <v>1362.8440614258616</v>
      </c>
      <c r="P63" s="9">
        <f>'יולי 2025'!P63</f>
        <v>306.39325753089435</v>
      </c>
    </row>
    <row r="64" spans="1:16" ht="16.5" x14ac:dyDescent="0.25">
      <c r="A64" s="7"/>
      <c r="B64" s="8">
        <v>12</v>
      </c>
      <c r="C64" s="11">
        <f>'[1]מצב קיים'!C64*(1+'דצמבר 2026'!$Q$1)</f>
        <v>8173.938059398336</v>
      </c>
      <c r="D64" s="11">
        <f>'[1]מצב קיים'!D64*(1+'דצמבר 2026'!$Q$1)</f>
        <v>2216.6961133446043</v>
      </c>
      <c r="E64" s="11">
        <f t="shared" si="4"/>
        <v>10390.634172742941</v>
      </c>
      <c r="F64" s="11">
        <f>'[1]מצב קיים'!F64*(1+'דצמבר 2026'!$Q$1)</f>
        <v>1480.5846385157975</v>
      </c>
      <c r="G64" s="9">
        <f>'יולי 2025'!G64</f>
        <v>306.39325753089435</v>
      </c>
      <c r="H64" s="13"/>
      <c r="I64" s="14"/>
      <c r="J64" s="7"/>
      <c r="K64" s="8">
        <v>12</v>
      </c>
      <c r="L64" s="11">
        <f>'[1]מצב קיים'!L64*(1+'דצמבר 2026'!$Q$1)</f>
        <v>7407.9484365803173</v>
      </c>
      <c r="M64" s="11">
        <f>'[1]מצב קיים'!M64*(1+'דצמבר 2026'!$Q$1)</f>
        <v>2200.0107475713839</v>
      </c>
      <c r="N64" s="11">
        <f t="shared" si="5"/>
        <v>9607.9591841517013</v>
      </c>
      <c r="O64" s="11">
        <f>'[1]מצב קיים'!O64*(1+'דצמבר 2026'!$Q$1)</f>
        <v>1371.0101401130237</v>
      </c>
      <c r="P64" s="9">
        <f>'יולי 2025'!P64</f>
        <v>306.39325753089435</v>
      </c>
    </row>
    <row r="65" spans="1:16" ht="16.5" x14ac:dyDescent="0.25">
      <c r="A65" s="7"/>
      <c r="B65" s="8">
        <v>13</v>
      </c>
      <c r="C65" s="11">
        <f>'[1]מצב קיים'!C65*(1+'דצמבר 2026'!$Q$1)</f>
        <v>8239.6049729959832</v>
      </c>
      <c r="D65" s="11">
        <f>'[1]מצב קיים'!D65*(1+'דצמבר 2026'!$Q$1)</f>
        <v>2216.6961133446043</v>
      </c>
      <c r="E65" s="11">
        <f t="shared" si="4"/>
        <v>10456.301086340587</v>
      </c>
      <c r="F65" s="11">
        <f>'[1]מצב קיים'!F65*(1+'דצמבר 2026'!$Q$1)</f>
        <v>1489.7780064194681</v>
      </c>
      <c r="G65" s="9">
        <f>'יולי 2025'!G65</f>
        <v>306.39325753089435</v>
      </c>
      <c r="H65" s="13"/>
      <c r="I65" s="14"/>
      <c r="J65" s="7"/>
      <c r="K65" s="8">
        <v>13</v>
      </c>
      <c r="L65" s="11">
        <f>'[1]מצב קיים'!L65*(1+'דצמבר 2026'!$Q$1)</f>
        <v>7466.1532009055054</v>
      </c>
      <c r="M65" s="11">
        <f>'[1]מצב קיים'!M65*(1+'דצמבר 2026'!$Q$1)</f>
        <v>2200.0107475713839</v>
      </c>
      <c r="N65" s="11">
        <f t="shared" si="5"/>
        <v>9666.1639484768893</v>
      </c>
      <c r="O65" s="11">
        <f>'[1]מצב קיים'!O65*(1+'דצמבר 2026'!$Q$1)</f>
        <v>1379.1588071185499</v>
      </c>
      <c r="P65" s="9">
        <f>'יולי 2025'!P65</f>
        <v>306.39325753089435</v>
      </c>
    </row>
    <row r="66" spans="1:16" ht="16.5" x14ac:dyDescent="0.25">
      <c r="A66" s="7"/>
      <c r="B66" s="8">
        <v>14</v>
      </c>
      <c r="C66" s="11">
        <f>'[1]מצב קיים'!C66*(1+'דצמבר 2026'!$Q$1)</f>
        <v>8305.2718865936331</v>
      </c>
      <c r="D66" s="11">
        <f>'[1]מצב קיים'!D66*(1+'דצמבר 2026'!$Q$1)</f>
        <v>2216.6961133446043</v>
      </c>
      <c r="E66" s="11">
        <f t="shared" si="4"/>
        <v>10521.967999938237</v>
      </c>
      <c r="F66" s="11">
        <f>'[1]מצב קיים'!F66*(1+'דצמבר 2026'!$Q$1)</f>
        <v>1498.9713743231387</v>
      </c>
      <c r="G66" s="9">
        <f>'יולי 2025'!G66</f>
        <v>306.39325753089435</v>
      </c>
      <c r="H66" s="13"/>
      <c r="I66" s="14"/>
      <c r="J66" s="7"/>
      <c r="K66" s="8">
        <v>14</v>
      </c>
      <c r="L66" s="11">
        <f>'[1]מצב קיים'!L66*(1+'דצמבר 2026'!$Q$1)</f>
        <v>7524.482334385234</v>
      </c>
      <c r="M66" s="11">
        <f>'[1]מצב קיים'!M66*(1+'דצמבר 2026'!$Q$1)</f>
        <v>2200.0107475713839</v>
      </c>
      <c r="N66" s="11">
        <f t="shared" si="5"/>
        <v>9724.493081956618</v>
      </c>
      <c r="O66" s="11">
        <f>'[1]מצב קיים'!O66*(1+'דצמבר 2026'!$Q$1)</f>
        <v>1387.324885805712</v>
      </c>
      <c r="P66" s="9">
        <f>'יולי 2025'!P66</f>
        <v>306.39325753089435</v>
      </c>
    </row>
    <row r="67" spans="1:16" ht="16.5" x14ac:dyDescent="0.25">
      <c r="A67" s="7"/>
      <c r="B67" s="8">
        <v>15</v>
      </c>
      <c r="C67" s="11">
        <f>'[1]מצב קיים'!C67*(1+'דצמבר 2026'!$Q$1)</f>
        <v>8370.8144310367388</v>
      </c>
      <c r="D67" s="11">
        <f>'[1]מצב קיים'!D67*(1+'דצמבר 2026'!$Q$1)</f>
        <v>2216.6961133446043</v>
      </c>
      <c r="E67" s="11">
        <f t="shared" si="4"/>
        <v>10587.510544381343</v>
      </c>
      <c r="F67" s="11">
        <f>'[1]מצב קיים'!F67*(1+'דצמבר 2026'!$Q$1)</f>
        <v>1508.1473305451736</v>
      </c>
      <c r="G67" s="9">
        <f>'יולי 2025'!G67</f>
        <v>306.39325753089435</v>
      </c>
      <c r="H67" s="13"/>
      <c r="I67" s="14"/>
      <c r="J67" s="7"/>
      <c r="K67" s="8">
        <v>15</v>
      </c>
      <c r="L67" s="11">
        <f>'[1]מצב קיים'!L67*(1+'דצמבר 2026'!$Q$1)</f>
        <v>7582.687098710423</v>
      </c>
      <c r="M67" s="11">
        <f>'[1]מצב קיים'!M67*(1+'דצמבר 2026'!$Q$1)</f>
        <v>2200.0107475713839</v>
      </c>
      <c r="N67" s="11">
        <f t="shared" si="5"/>
        <v>9782.6978462818079</v>
      </c>
      <c r="O67" s="11">
        <f>'[1]מצב קיים'!O67*(1+'דצמבר 2026'!$Q$1)</f>
        <v>1395.4735528112383</v>
      </c>
      <c r="P67" s="9">
        <f>'יולי 2025'!P67</f>
        <v>306.39325753089435</v>
      </c>
    </row>
    <row r="68" spans="1:16" ht="16.5" x14ac:dyDescent="0.25">
      <c r="A68" s="7"/>
      <c r="B68" s="8">
        <v>16</v>
      </c>
      <c r="C68" s="11">
        <f>'[1]מצב קיים'!C68*(1+'דצמבר 2026'!$Q$1)</f>
        <v>8436.4813446343869</v>
      </c>
      <c r="D68" s="11">
        <f>'[1]מצב קיים'!D68*(1+'דצמבר 2026'!$Q$1)</f>
        <v>2216.6961133446043</v>
      </c>
      <c r="E68" s="11">
        <f t="shared" si="4"/>
        <v>10653.177457978991</v>
      </c>
      <c r="F68" s="11">
        <f>'[1]מצב קיים'!F68*(1+'דצמבר 2026'!$Q$1)</f>
        <v>1517.3406984488443</v>
      </c>
      <c r="G68" s="9">
        <f>'יולי 2025'!G68</f>
        <v>306.39325753089435</v>
      </c>
      <c r="H68" s="13"/>
      <c r="I68" s="14"/>
      <c r="J68" s="14"/>
      <c r="K68" s="20"/>
      <c r="L68" s="21"/>
      <c r="M68" s="21"/>
      <c r="N68" s="21"/>
      <c r="O68" s="21"/>
      <c r="P68" s="14"/>
    </row>
    <row r="69" spans="1:16" ht="16.5" x14ac:dyDescent="0.25">
      <c r="A69" s="7"/>
      <c r="B69" s="8">
        <v>17</v>
      </c>
      <c r="C69" s="11">
        <f>'[1]מצב קיים'!C69*(1+'דצמבר 2026'!$Q$1)</f>
        <v>8502.1482582320368</v>
      </c>
      <c r="D69" s="11">
        <f>'[1]מצב קיים'!D69*(1+'דצמבר 2026'!$Q$1)</f>
        <v>2216.6961133446043</v>
      </c>
      <c r="E69" s="11">
        <f t="shared" si="4"/>
        <v>10718.844371576641</v>
      </c>
      <c r="F69" s="11">
        <f>'[1]מצב קיים'!F69*(1+'דצמבר 2026'!$Q$1)</f>
        <v>1526.5340663525153</v>
      </c>
      <c r="G69" s="9">
        <f>'יולי 2025'!G69</f>
        <v>306.39325753089435</v>
      </c>
      <c r="H69" s="13"/>
      <c r="I69" s="14"/>
      <c r="J69" s="14"/>
      <c r="K69" s="22"/>
      <c r="L69" s="14"/>
      <c r="M69" s="14"/>
      <c r="N69" s="14"/>
      <c r="O69" s="14"/>
      <c r="P69" s="14"/>
    </row>
    <row r="70" spans="1:16" ht="16.5" x14ac:dyDescent="0.25">
      <c r="A70" s="7"/>
      <c r="B70" s="8">
        <v>18</v>
      </c>
      <c r="C70" s="11">
        <f>'[1]מצב קיים'!C70*(1+'דצמבר 2026'!$Q$1)</f>
        <v>8567.6908026751425</v>
      </c>
      <c r="D70" s="11">
        <f>'[1]מצב קיים'!D70*(1+'דצמבר 2026'!$Q$1)</f>
        <v>2216.6961133446043</v>
      </c>
      <c r="E70" s="11">
        <f t="shared" si="4"/>
        <v>10784.386916019746</v>
      </c>
      <c r="F70" s="11">
        <f>'[1]מצב קיים'!F70*(1+'דצמבר 2026'!$Q$1)</f>
        <v>1535.7100225745501</v>
      </c>
      <c r="G70" s="9">
        <f>'יולי 2025'!G70</f>
        <v>306.39325753089435</v>
      </c>
      <c r="H70" s="13"/>
      <c r="I70" s="14"/>
      <c r="J70" s="14"/>
      <c r="K70" s="22"/>
      <c r="L70" s="14"/>
      <c r="M70" s="14"/>
      <c r="N70" s="14"/>
      <c r="O70" s="14"/>
      <c r="P70" s="14"/>
    </row>
    <row r="71" spans="1:16" ht="16.5" x14ac:dyDescent="0.25">
      <c r="A71" s="7"/>
      <c r="B71" s="8">
        <v>19</v>
      </c>
      <c r="C71" s="11">
        <f>'[1]מצב קיים'!C71*(1+'דצמבר 2026'!$Q$1)</f>
        <v>8633.3577162727906</v>
      </c>
      <c r="D71" s="11">
        <f>'[1]מצב קיים'!D71*(1+'דצמבר 2026'!$Q$1)</f>
        <v>2216.6961133446043</v>
      </c>
      <c r="E71" s="11">
        <f t="shared" si="4"/>
        <v>10850.053829617395</v>
      </c>
      <c r="F71" s="11">
        <f>'[1]מצב קיים'!F71*(1+'דצמבר 2026'!$Q$1)</f>
        <v>1544.9033904782211</v>
      </c>
      <c r="G71" s="9">
        <f>'יולי 2025'!G71</f>
        <v>306.39325753089435</v>
      </c>
      <c r="H71" s="13"/>
      <c r="I71" s="14"/>
      <c r="J71" s="14"/>
      <c r="K71" s="22"/>
      <c r="L71" s="14"/>
      <c r="M71" s="14"/>
      <c r="N71" s="14"/>
      <c r="O71" s="14"/>
      <c r="P71" s="14"/>
    </row>
    <row r="72" spans="1:16" ht="16.5" x14ac:dyDescent="0.25">
      <c r="A72" s="7"/>
      <c r="B72" s="8">
        <v>20</v>
      </c>
      <c r="C72" s="11">
        <f>'[1]מצב קיים'!C72*(1+'דצמבר 2026'!$Q$1)</f>
        <v>8699.0246298704387</v>
      </c>
      <c r="D72" s="11">
        <f>'[1]מצב קיים'!D72*(1+'דצמבר 2026'!$Q$1)</f>
        <v>2216.6961133446043</v>
      </c>
      <c r="E72" s="11">
        <f t="shared" si="4"/>
        <v>10915.720743215043</v>
      </c>
      <c r="F72" s="11">
        <f>'[1]מצב קיים'!F72*(1+'דצמבר 2026'!$Q$1)</f>
        <v>1554.0967583818917</v>
      </c>
      <c r="G72" s="9">
        <f>'יולי 2025'!G72</f>
        <v>306.39325753089435</v>
      </c>
      <c r="H72" s="13"/>
      <c r="I72" s="14"/>
      <c r="J72" s="14"/>
      <c r="K72" s="22"/>
      <c r="L72" s="14"/>
      <c r="M72" s="14"/>
      <c r="N72" s="14"/>
      <c r="O72" s="14"/>
      <c r="P72" s="14"/>
    </row>
    <row r="73" spans="1:16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</row>
    <row r="74" spans="1:16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</row>
    <row r="75" spans="1:16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</row>
    <row r="76" spans="1:16" x14ac:dyDescent="0.2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</row>
    <row r="77" spans="1:16" ht="34.5" x14ac:dyDescent="0.5">
      <c r="A77" s="98" t="str">
        <f>$A$1</f>
        <v>לוחות שכר באוניברסיטאות - סגל אקדמי זוטר, עמיתי הוראה ומורים מן החוץ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</row>
    <row r="78" spans="1:16" ht="20.25" x14ac:dyDescent="0.3">
      <c r="A78" s="85" t="str">
        <f>$A$2</f>
        <v>פעימה שלישית בגין הסכם השכר עם הסגל האקדמי הזוטר באוניברסיטאות, החל מ-1.12.2026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1:16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</row>
    <row r="80" spans="1:16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16" ht="26.25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56"/>
      <c r="M81" s="4" t="str">
        <f>$F$5</f>
        <v>מעודכן לדצמבר 2026</v>
      </c>
      <c r="N81" s="56"/>
      <c r="O81" s="56"/>
      <c r="P81" s="56"/>
    </row>
    <row r="82" spans="1:16" ht="23.25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56"/>
      <c r="K82" s="23" t="s">
        <v>17</v>
      </c>
      <c r="L82" s="28"/>
      <c r="M82" s="28"/>
      <c r="N82" s="56"/>
      <c r="O82" s="56"/>
      <c r="P82" s="56"/>
    </row>
    <row r="83" spans="1:16" ht="33" x14ac:dyDescent="0.25">
      <c r="A83" s="56"/>
      <c r="B83" s="29" t="s">
        <v>5</v>
      </c>
      <c r="C83" s="29" t="s">
        <v>6</v>
      </c>
      <c r="D83" s="29" t="s">
        <v>9</v>
      </c>
      <c r="E83" s="29" t="s">
        <v>119</v>
      </c>
      <c r="F83" s="56"/>
      <c r="G83" s="56"/>
      <c r="H83" s="56"/>
      <c r="I83" s="56"/>
      <c r="J83" s="56"/>
      <c r="K83" s="29" t="s">
        <v>5</v>
      </c>
      <c r="L83" s="29" t="s">
        <v>6</v>
      </c>
      <c r="M83" s="29" t="s">
        <v>9</v>
      </c>
      <c r="N83" s="29" t="s">
        <v>119</v>
      </c>
      <c r="O83" s="56"/>
      <c r="P83" s="56"/>
    </row>
    <row r="84" spans="1:16" ht="16.5" x14ac:dyDescent="0.25">
      <c r="A84" s="56"/>
      <c r="B84" s="31">
        <v>0</v>
      </c>
      <c r="C84" s="32">
        <f>'[1]מצב קיים'!C84*(1+'דצמבר 2026'!$Q$1)</f>
        <v>6056.1733920556262</v>
      </c>
      <c r="D84" s="32">
        <f>'[1]מצב קיים'!D84*(1+'דצמבר 2026'!$Q$1)</f>
        <v>847.86427488778793</v>
      </c>
      <c r="E84" s="9">
        <f>'יולי 2025'!E84</f>
        <v>306.39325753089435</v>
      </c>
      <c r="F84" s="56"/>
      <c r="G84" s="56"/>
      <c r="H84" s="56"/>
      <c r="I84" s="56"/>
      <c r="J84" s="56"/>
      <c r="K84" s="31">
        <v>0</v>
      </c>
      <c r="L84" s="32">
        <f>'[1]מצב קיים'!L84*(1+'דצמבר 2026'!$Q$1)</f>
        <v>6396.719767328249</v>
      </c>
      <c r="M84" s="32">
        <f>'[1]מצב קיים'!M84*(1+'דצמבר 2026'!$Q$1)</f>
        <v>895.54076742595487</v>
      </c>
      <c r="N84" s="9">
        <f>'יולי 2025'!N84</f>
        <v>306.39325753089435</v>
      </c>
      <c r="O84" s="56"/>
      <c r="P84" s="56"/>
    </row>
    <row r="85" spans="1:16" ht="16.5" x14ac:dyDescent="0.25">
      <c r="A85" s="56"/>
      <c r="B85" s="31">
        <v>1</v>
      </c>
      <c r="C85" s="35">
        <f>'[1]מצב קיים'!C85*(1+'דצמבר 2026'!$Q$1)</f>
        <v>6116.7791029092296</v>
      </c>
      <c r="D85" s="35">
        <f>'[1]מצב קיים'!D85*(1+'דצמבר 2026'!$Q$1)</f>
        <v>856.34907440729228</v>
      </c>
      <c r="E85" s="9">
        <f>'יולי 2025'!E85</f>
        <v>306.39325753089435</v>
      </c>
      <c r="F85" s="56"/>
      <c r="G85" s="56"/>
      <c r="H85" s="56"/>
      <c r="I85" s="56"/>
      <c r="J85" s="56"/>
      <c r="K85" s="31">
        <v>1</v>
      </c>
      <c r="L85" s="35">
        <f>'[1]מצב קיים'!L85*(1+'דצמבר 2026'!$Q$1)</f>
        <v>6460.6237481602766</v>
      </c>
      <c r="M85" s="35">
        <f>'[1]מצב קיים'!M85*(1+'דצמבר 2026'!$Q$1)</f>
        <v>904.48732474243889</v>
      </c>
      <c r="N85" s="9">
        <f>'יולי 2025'!N85</f>
        <v>306.39325753089435</v>
      </c>
      <c r="O85" s="56"/>
      <c r="P85" s="56"/>
    </row>
    <row r="86" spans="1:16" ht="16.5" x14ac:dyDescent="0.25">
      <c r="A86" s="56"/>
      <c r="B86" s="31">
        <v>2</v>
      </c>
      <c r="C86" s="35">
        <f>'[1]מצב קיים'!C86*(1+'דצמבר 2026'!$Q$1)</f>
        <v>6177.9345254259015</v>
      </c>
      <c r="D86" s="35">
        <f>'[1]מצב קיים'!D86*(1+'דצמבר 2026'!$Q$1)</f>
        <v>864.91083355962633</v>
      </c>
      <c r="E86" s="9">
        <f>'יולי 2025'!E86</f>
        <v>306.39325753089435</v>
      </c>
      <c r="F86" s="56"/>
      <c r="G86" s="56"/>
      <c r="H86" s="56"/>
      <c r="I86" s="56"/>
      <c r="J86" s="56"/>
      <c r="K86" s="31">
        <v>2</v>
      </c>
      <c r="L86" s="35">
        <f>'[1]מצב קיים'!L86*(1+'דצמבר 2026'!$Q$1)</f>
        <v>6525.2148685711454</v>
      </c>
      <c r="M86" s="35">
        <f>'[1]מצב קיים'!M86*(1+'דצמבר 2026'!$Q$1)</f>
        <v>913.53008159996034</v>
      </c>
      <c r="N86" s="9">
        <f>'יולי 2025'!N86</f>
        <v>306.39325753089435</v>
      </c>
      <c r="O86" s="56"/>
      <c r="P86" s="56"/>
    </row>
    <row r="87" spans="1:16" ht="16.5" x14ac:dyDescent="0.25">
      <c r="A87" s="56"/>
      <c r="B87" s="31">
        <v>3</v>
      </c>
      <c r="C87" s="35">
        <f>'[1]מצב קיים'!C87*(1+'דצמבר 2026'!$Q$1)</f>
        <v>6239.7770875214146</v>
      </c>
      <c r="D87" s="35">
        <f>'[1]מצב קיים'!D87*(1+'דצמבר 2026'!$Q$1)</f>
        <v>873.56879225299815</v>
      </c>
      <c r="E87" s="9">
        <f>'יולי 2025'!E87</f>
        <v>306.39325753089435</v>
      </c>
      <c r="F87" s="56"/>
      <c r="G87" s="56"/>
      <c r="H87" s="56"/>
      <c r="I87" s="56"/>
      <c r="J87" s="56"/>
      <c r="K87" s="31">
        <v>3</v>
      </c>
      <c r="L87" s="35">
        <f>'[1]מצב קיים'!L87*(1+'דצמבר 2026'!$Q$1)</f>
        <v>6590.4931285608545</v>
      </c>
      <c r="M87" s="35">
        <f>'[1]מצב קיים'!M87*(1+'דצמבר 2026'!$Q$1)</f>
        <v>922.66903799851968</v>
      </c>
      <c r="N87" s="9">
        <f>'יולי 2025'!N87</f>
        <v>306.39325753089435</v>
      </c>
      <c r="O87" s="56"/>
      <c r="P87" s="56"/>
    </row>
    <row r="88" spans="1:16" ht="16.5" x14ac:dyDescent="0.25">
      <c r="A88" s="56"/>
      <c r="B88" s="31">
        <v>4</v>
      </c>
      <c r="C88" s="35">
        <f>'[1]מצב קיים'!C88*(1+'דצמבר 2026'!$Q$1)</f>
        <v>6302.1693612799982</v>
      </c>
      <c r="D88" s="35">
        <f>'[1]מצב קיים'!D88*(1+'דצמבר 2026'!$Q$1)</f>
        <v>882.3037105791999</v>
      </c>
      <c r="E88" s="9">
        <f>'יולי 2025'!E88</f>
        <v>306.39325753089435</v>
      </c>
      <c r="F88" s="56"/>
      <c r="G88" s="56"/>
      <c r="H88" s="56"/>
      <c r="I88" s="56"/>
      <c r="J88" s="56"/>
      <c r="K88" s="31">
        <v>4</v>
      </c>
      <c r="L88" s="35">
        <f>'[1]מצב קיים'!L88*(1+'דצמבר 2026'!$Q$1)</f>
        <v>6656.4585281294003</v>
      </c>
      <c r="M88" s="35">
        <f>'[1]מצב קיים'!M88*(1+'דצמבר 2026'!$Q$1)</f>
        <v>931.90419393811601</v>
      </c>
      <c r="N88" s="9">
        <f>'יולי 2025'!N88</f>
        <v>306.39325753089435</v>
      </c>
      <c r="O88" s="56"/>
      <c r="P88" s="56"/>
    </row>
    <row r="89" spans="1:16" ht="16.5" x14ac:dyDescent="0.25">
      <c r="A89" s="56"/>
      <c r="B89" s="31">
        <v>5</v>
      </c>
      <c r="C89" s="35">
        <f>'[1]מצב קיים'!C89*(1+'דצמבר 2026'!$Q$1)</f>
        <v>6365.248774617422</v>
      </c>
      <c r="D89" s="35">
        <f>'[1]מצב קיים'!D89*(1+'דצמבר 2026'!$Q$1)</f>
        <v>891.1348284464392</v>
      </c>
      <c r="E89" s="9">
        <f>'יולי 2025'!E89</f>
        <v>306.39325753089435</v>
      </c>
      <c r="F89" s="56"/>
      <c r="G89" s="56"/>
      <c r="H89" s="56"/>
      <c r="I89" s="56"/>
      <c r="J89" s="56"/>
      <c r="K89" s="31">
        <v>5</v>
      </c>
      <c r="L89" s="35">
        <f>'[1]מצב קיים'!L89*(1+'דצמבר 2026'!$Q$1)</f>
        <v>6722.9736393610183</v>
      </c>
      <c r="M89" s="35">
        <f>'[1]מצב קיים'!M89*(1+'דצמבר 2026'!$Q$1)</f>
        <v>941.2163095105426</v>
      </c>
      <c r="N89" s="9">
        <f>'יולי 2025'!N89</f>
        <v>306.39325753089435</v>
      </c>
      <c r="O89" s="56"/>
      <c r="P89" s="56"/>
    </row>
    <row r="90" spans="1:16" ht="16.5" x14ac:dyDescent="0.25">
      <c r="A90" s="56"/>
      <c r="B90" s="31">
        <v>6</v>
      </c>
      <c r="C90" s="35">
        <f>'[1]מצב קיים'!C90*(1+'דצמבר 2026'!$Q$1)</f>
        <v>6428.8778996179144</v>
      </c>
      <c r="D90" s="35">
        <f>'[1]מצב קיים'!D90*(1+'דצמבר 2026'!$Q$1)</f>
        <v>900.04290594650809</v>
      </c>
      <c r="E90" s="9">
        <f>'יולי 2025'!E90</f>
        <v>306.39325753089435</v>
      </c>
      <c r="F90" s="56"/>
      <c r="G90" s="56"/>
      <c r="H90" s="56"/>
      <c r="I90" s="56"/>
      <c r="J90" s="56"/>
      <c r="K90" s="31">
        <v>6</v>
      </c>
      <c r="L90" s="35">
        <f>'[1]מצב קיים'!L90*(1+'דצמבר 2026'!$Q$1)</f>
        <v>6790.1758901714747</v>
      </c>
      <c r="M90" s="35">
        <f>'[1]מצב קיים'!M90*(1+'דצמבר 2026'!$Q$1)</f>
        <v>950.6246246240064</v>
      </c>
      <c r="N90" s="9">
        <f>'יולי 2025'!N90</f>
        <v>306.39325753089435</v>
      </c>
      <c r="O90" s="56"/>
      <c r="P90" s="56"/>
    </row>
    <row r="91" spans="1:16" ht="16.5" x14ac:dyDescent="0.25">
      <c r="A91" s="56"/>
      <c r="B91" s="31">
        <v>7</v>
      </c>
      <c r="C91" s="35">
        <f>'[1]מצב קיים'!C91*(1+'דצמבר 2026'!$Q$1)</f>
        <v>6493.1941641972471</v>
      </c>
      <c r="D91" s="35">
        <f>'[1]מצב קיים'!D91*(1+'דצמבר 2026'!$Q$1)</f>
        <v>909.04718298761475</v>
      </c>
      <c r="E91" s="9">
        <f>'יולי 2025'!E91</f>
        <v>306.39325753089435</v>
      </c>
      <c r="F91" s="56"/>
      <c r="G91" s="56"/>
      <c r="H91" s="56"/>
      <c r="I91" s="56"/>
      <c r="J91" s="56"/>
      <c r="K91" s="31">
        <v>7</v>
      </c>
      <c r="L91" s="35">
        <f>'[1]מצב קיים'!L91*(1+'דצמבר 2026'!$Q$1)</f>
        <v>6858.0652805607706</v>
      </c>
      <c r="M91" s="35">
        <f>'[1]מצב קיים'!M91*(1+'דצמבר 2026'!$Q$1)</f>
        <v>960.12913927850786</v>
      </c>
      <c r="N91" s="9">
        <f>'יולי 2025'!N91</f>
        <v>306.39325753089435</v>
      </c>
      <c r="O91" s="56"/>
      <c r="P91" s="56"/>
    </row>
    <row r="92" spans="1:16" ht="16.5" x14ac:dyDescent="0.25">
      <c r="A92" s="56"/>
      <c r="B92" s="31">
        <v>8</v>
      </c>
      <c r="C92" s="35">
        <f>'[1]מצב קיים'!C92*(1+'דצמבר 2026'!$Q$1)</f>
        <v>6558.0601404396502</v>
      </c>
      <c r="D92" s="35">
        <f>'[1]מצב קיים'!D92*(1+'דצמבר 2026'!$Q$1)</f>
        <v>918.12841966155122</v>
      </c>
      <c r="E92" s="9">
        <f>'יולי 2025'!E92</f>
        <v>306.39325753089435</v>
      </c>
      <c r="F92" s="56"/>
      <c r="G92" s="56"/>
      <c r="H92" s="56"/>
      <c r="I92" s="56"/>
      <c r="J92" s="56"/>
      <c r="K92" s="31">
        <v>8</v>
      </c>
      <c r="L92" s="35">
        <f>'[1]מצב קיים'!L92*(1+'דצמבר 2026'!$Q$1)</f>
        <v>6926.641810528904</v>
      </c>
      <c r="M92" s="35">
        <f>'[1]מצב קיים'!M92*(1+'דצמבר 2026'!$Q$1)</f>
        <v>969.72985347404665</v>
      </c>
      <c r="N92" s="9">
        <f>'יולי 2025'!N92</f>
        <v>306.39325753089435</v>
      </c>
      <c r="O92" s="56"/>
      <c r="P92" s="56"/>
    </row>
    <row r="93" spans="1:16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 ht="23.25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56"/>
      <c r="K95" s="23" t="s">
        <v>19</v>
      </c>
      <c r="L95" s="28"/>
      <c r="M95" s="28"/>
      <c r="N95" s="56"/>
      <c r="O95" s="56"/>
      <c r="P95" s="56"/>
    </row>
    <row r="96" spans="1:16" ht="33" x14ac:dyDescent="0.25">
      <c r="A96" s="56"/>
      <c r="B96" s="29" t="s">
        <v>5</v>
      </c>
      <c r="C96" s="29" t="s">
        <v>6</v>
      </c>
      <c r="D96" s="29" t="s">
        <v>9</v>
      </c>
      <c r="E96" s="29" t="s">
        <v>119</v>
      </c>
      <c r="F96" s="56"/>
      <c r="G96" s="56"/>
      <c r="H96" s="56"/>
      <c r="I96" s="56"/>
      <c r="J96" s="56"/>
      <c r="K96" s="29" t="s">
        <v>5</v>
      </c>
      <c r="L96" s="29" t="s">
        <v>6</v>
      </c>
      <c r="M96" s="29" t="s">
        <v>9</v>
      </c>
      <c r="N96" s="29" t="s">
        <v>119</v>
      </c>
      <c r="O96" s="56"/>
      <c r="P96" s="56"/>
    </row>
    <row r="97" spans="1:16" ht="16.5" x14ac:dyDescent="0.25">
      <c r="A97" s="56"/>
      <c r="B97" s="31">
        <v>0</v>
      </c>
      <c r="C97" s="32">
        <f>'[1]מצב קיים'!C97*(1+'דצמבר 2026'!$Q$1)</f>
        <v>6982.0252605833293</v>
      </c>
      <c r="D97" s="32">
        <f>'[1]מצב קיים'!D97*(1+'דצמבר 2026'!$Q$1)</f>
        <v>977.48353648166619</v>
      </c>
      <c r="E97" s="9">
        <f>'יולי 2025'!E97</f>
        <v>306.39325753089435</v>
      </c>
      <c r="F97" s="56"/>
      <c r="G97" s="56"/>
      <c r="H97" s="56"/>
      <c r="I97" s="56"/>
      <c r="J97" s="56"/>
      <c r="K97" s="31">
        <v>0</v>
      </c>
      <c r="L97" s="32">
        <f>'[1]מצב קיים'!L97*(1+'דצמבר 2026'!$Q$1)</f>
        <v>7462.6106820233426</v>
      </c>
      <c r="M97" s="32">
        <f>'[1]מצב קיים'!M97*(1+'דצמבר 2026'!$Q$1)</f>
        <v>1044.7654954832681</v>
      </c>
      <c r="N97" s="9">
        <f>'יולי 2025'!N97</f>
        <v>306.39325753089435</v>
      </c>
      <c r="O97" s="56"/>
      <c r="P97" s="56"/>
    </row>
    <row r="98" spans="1:16" ht="16.5" x14ac:dyDescent="0.25">
      <c r="A98" s="56"/>
      <c r="B98" s="31">
        <v>1</v>
      </c>
      <c r="C98" s="35">
        <f>'[1]מצב קיים'!C98*(1+'דצמבר 2026'!$Q$1)</f>
        <v>7051.8386417933743</v>
      </c>
      <c r="D98" s="35">
        <f>'[1]מצב קיים'!D98*(1+'דצמבר 2026'!$Q$1)</f>
        <v>987.25740985107257</v>
      </c>
      <c r="E98" s="9">
        <f>'יולי 2025'!E98</f>
        <v>306.39325753089435</v>
      </c>
      <c r="F98" s="56"/>
      <c r="G98" s="56"/>
      <c r="H98" s="56"/>
      <c r="I98" s="56"/>
      <c r="J98" s="56"/>
      <c r="K98" s="31">
        <v>1</v>
      </c>
      <c r="L98" s="35">
        <f>'[1]מצב קיים'!L98*(1+'דצמבר 2026'!$Q$1)</f>
        <v>7537.2340402852606</v>
      </c>
      <c r="M98" s="35">
        <f>'[1]מצב קיים'!M98*(1+'דצמבר 2026'!$Q$1)</f>
        <v>1055.2127656399366</v>
      </c>
      <c r="N98" s="9">
        <f>'יולי 2025'!N98</f>
        <v>306.39325753089435</v>
      </c>
      <c r="O98" s="56"/>
      <c r="P98" s="56"/>
    </row>
    <row r="99" spans="1:16" ht="16.5" x14ac:dyDescent="0.25">
      <c r="A99" s="56"/>
      <c r="B99" s="31">
        <v>2</v>
      </c>
      <c r="C99" s="35">
        <f>'[1]מצב קיים'!C99*(1+'דצמבר 2026'!$Q$1)</f>
        <v>7122.3391625822578</v>
      </c>
      <c r="D99" s="35">
        <f>'[1]מצב קיים'!D99*(1+'דצמבר 2026'!$Q$1)</f>
        <v>997.12748276151626</v>
      </c>
      <c r="E99" s="9">
        <f>'יולי 2025'!E99</f>
        <v>306.39325753089435</v>
      </c>
      <c r="F99" s="56"/>
      <c r="G99" s="56"/>
      <c r="H99" s="56"/>
      <c r="I99" s="56"/>
      <c r="J99" s="56"/>
      <c r="K99" s="31">
        <v>2</v>
      </c>
      <c r="L99" s="35">
        <f>'[1]מצב קיים'!L99*(1+'דצמבר 2026'!$Q$1)</f>
        <v>7612.5445381260197</v>
      </c>
      <c r="M99" s="35">
        <f>'[1]מצב קיים'!M99*(1+'דצמבר 2026'!$Q$1)</f>
        <v>1065.7562353376429</v>
      </c>
      <c r="N99" s="9">
        <f>'יולי 2025'!N99</f>
        <v>306.39325753089435</v>
      </c>
      <c r="O99" s="56"/>
      <c r="P99" s="56"/>
    </row>
    <row r="100" spans="1:16" ht="16.5" x14ac:dyDescent="0.25">
      <c r="A100" s="56"/>
      <c r="B100" s="31">
        <v>3</v>
      </c>
      <c r="C100" s="35">
        <f>'[1]מצב קיים'!C100*(1+'דצמבר 2026'!$Q$1)</f>
        <v>7193.5268229499798</v>
      </c>
      <c r="D100" s="35">
        <f>'[1]מצב קיים'!D100*(1+'דצמבר 2026'!$Q$1)</f>
        <v>1007.0937552129973</v>
      </c>
      <c r="E100" s="9">
        <f>'יולי 2025'!E100</f>
        <v>306.39325753089435</v>
      </c>
      <c r="F100" s="56"/>
      <c r="G100" s="56"/>
      <c r="H100" s="56"/>
      <c r="I100" s="56"/>
      <c r="J100" s="56"/>
      <c r="K100" s="31">
        <v>3</v>
      </c>
      <c r="L100" s="35">
        <f>'[1]מצב קיים'!L100*(1+'דצמבר 2026'!$Q$1)</f>
        <v>7688.6796034613826</v>
      </c>
      <c r="M100" s="35">
        <f>'[1]מצב קיים'!M100*(1+'דצמבר 2026'!$Q$1)</f>
        <v>1076.4151444845936</v>
      </c>
      <c r="N100" s="9">
        <f>'יולי 2025'!N100</f>
        <v>306.39325753089435</v>
      </c>
      <c r="O100" s="56"/>
      <c r="P100" s="56"/>
    </row>
    <row r="101" spans="1:16" ht="16.5" x14ac:dyDescent="0.25">
      <c r="A101" s="56"/>
      <c r="B101" s="31">
        <v>4</v>
      </c>
      <c r="C101" s="35">
        <f>'[1]מצב קיים'!C101*(1+'דצמבר 2026'!$Q$1)</f>
        <v>7265.401622896542</v>
      </c>
      <c r="D101" s="35">
        <f>'[1]מצב קיים'!D101*(1+'דצמבר 2026'!$Q$1)</f>
        <v>1017.156227205516</v>
      </c>
      <c r="E101" s="9">
        <f>'יולי 2025'!E101</f>
        <v>306.39325753089435</v>
      </c>
      <c r="F101" s="56"/>
      <c r="G101" s="56"/>
      <c r="H101" s="56"/>
      <c r="I101" s="56"/>
      <c r="J101" s="56"/>
      <c r="K101" s="31">
        <v>4</v>
      </c>
      <c r="L101" s="35">
        <f>'[1]מצב קיים'!L101*(1+'דצמבר 2026'!$Q$1)</f>
        <v>7765.5018083755867</v>
      </c>
      <c r="M101" s="35">
        <f>'[1]מצב קיים'!M101*(1+'דצמבר 2026'!$Q$1)</f>
        <v>1087.1702531725823</v>
      </c>
      <c r="N101" s="9">
        <f>'יולי 2025'!N101</f>
        <v>306.39325753089435</v>
      </c>
      <c r="O101" s="56"/>
      <c r="P101" s="56"/>
    </row>
    <row r="102" spans="1:16" ht="16.5" x14ac:dyDescent="0.25">
      <c r="A102" s="56"/>
      <c r="B102" s="31">
        <v>5</v>
      </c>
      <c r="C102" s="35">
        <f>'[1]מצב קיים'!C102*(1+'דצמבר 2026'!$Q$1)</f>
        <v>7338.1009903377126</v>
      </c>
      <c r="D102" s="35">
        <f>'[1]מצב קיים'!D102*(1+'דצמבר 2026'!$Q$1)</f>
        <v>1027.3341386472798</v>
      </c>
      <c r="E102" s="9">
        <f>'יולי 2025'!E102</f>
        <v>306.39325753089435</v>
      </c>
      <c r="F102" s="56"/>
      <c r="G102" s="56"/>
      <c r="H102" s="56"/>
      <c r="I102" s="56"/>
      <c r="J102" s="56"/>
      <c r="K102" s="31">
        <v>5</v>
      </c>
      <c r="L102" s="35">
        <f>'[1]מצב קיים'!L102*(1+'דצמבר 2026'!$Q$1)</f>
        <v>7843.1485807843956</v>
      </c>
      <c r="M102" s="35">
        <f>'[1]מצב קיים'!M102*(1+'דצמבר 2026'!$Q$1)</f>
        <v>1098.0408013098156</v>
      </c>
      <c r="N102" s="9">
        <f>'יולי 2025'!N102</f>
        <v>306.39325753089435</v>
      </c>
      <c r="O102" s="56"/>
      <c r="P102" s="56"/>
    </row>
    <row r="103" spans="1:16" ht="16.5" x14ac:dyDescent="0.25">
      <c r="A103" s="56"/>
      <c r="B103" s="31">
        <v>6</v>
      </c>
      <c r="C103" s="35">
        <f>'[1]מצב קיים'!C103*(1+'דצמבר 2026'!$Q$1)</f>
        <v>7411.4874973577198</v>
      </c>
      <c r="D103" s="35">
        <f>'[1]מצב קיים'!D103*(1+'דצמבר 2026'!$Q$1)</f>
        <v>1037.608249630081</v>
      </c>
      <c r="E103" s="9">
        <f>'יולי 2025'!E103</f>
        <v>306.39325753089435</v>
      </c>
      <c r="F103" s="56"/>
      <c r="G103" s="56"/>
      <c r="H103" s="56"/>
      <c r="I103" s="56"/>
      <c r="J103" s="56"/>
      <c r="K103" s="31">
        <v>6</v>
      </c>
      <c r="L103" s="35">
        <f>'[1]מצב קיים'!L103*(1+'דצמבר 2026'!$Q$1)</f>
        <v>7921.6199206878109</v>
      </c>
      <c r="M103" s="35">
        <f>'[1]מצב קיים'!M103*(1+'דצמבר 2026'!$Q$1)</f>
        <v>1109.0267888962937</v>
      </c>
      <c r="N103" s="9">
        <f>'יולי 2025'!N103</f>
        <v>306.39325753089435</v>
      </c>
      <c r="O103" s="56"/>
      <c r="P103" s="56"/>
    </row>
    <row r="104" spans="1:16" ht="16.5" x14ac:dyDescent="0.25">
      <c r="A104" s="56"/>
      <c r="B104" s="31">
        <v>7</v>
      </c>
      <c r="C104" s="35">
        <f>'[1]מצב קיים'!C104*(1+'דצמבר 2026'!$Q$1)</f>
        <v>7485.5611439565655</v>
      </c>
      <c r="D104" s="35">
        <f>'[1]מצב קיים'!D104*(1+'דצמבר 2026'!$Q$1)</f>
        <v>1047.9785601539195</v>
      </c>
      <c r="E104" s="9">
        <f>'יולי 2025'!E104</f>
        <v>306.39325753089435</v>
      </c>
      <c r="F104" s="56"/>
      <c r="G104" s="56"/>
      <c r="H104" s="56"/>
      <c r="I104" s="56"/>
      <c r="J104" s="56"/>
      <c r="K104" s="31">
        <v>7</v>
      </c>
      <c r="L104" s="35">
        <f>'[1]מצב קיים'!L104*(1+'דצמבר 2026'!$Q$1)</f>
        <v>8000.7784001700675</v>
      </c>
      <c r="M104" s="35">
        <f>'[1]מצב קיים'!M104*(1+'דצמבר 2026'!$Q$1)</f>
        <v>1120.1089760238096</v>
      </c>
      <c r="N104" s="9">
        <f>'יולי 2025'!N104</f>
        <v>306.39325753089435</v>
      </c>
      <c r="O104" s="56"/>
      <c r="P104" s="56"/>
    </row>
    <row r="105" spans="1:16" ht="16.5" x14ac:dyDescent="0.25">
      <c r="A105" s="56"/>
      <c r="B105" s="31">
        <v>8</v>
      </c>
      <c r="C105" s="35">
        <f>'[1]מצב קיים'!C105*(1+'דצמבר 2026'!$Q$1)</f>
        <v>7560.4593580500195</v>
      </c>
      <c r="D105" s="35">
        <f>'[1]מצב קיים'!D105*(1+'דצמבר 2026'!$Q$1)</f>
        <v>1058.4643101270028</v>
      </c>
      <c r="E105" s="9">
        <f>'יולי 2025'!E105</f>
        <v>306.39325753089435</v>
      </c>
      <c r="F105" s="56"/>
      <c r="G105" s="56"/>
      <c r="H105" s="56"/>
      <c r="I105" s="56"/>
      <c r="J105" s="56"/>
      <c r="K105" s="31">
        <v>8</v>
      </c>
      <c r="L105" s="35">
        <f>'[1]מצב קיים'!L105*(1+'דצמבר 2026'!$Q$1)</f>
        <v>8080.7614471469305</v>
      </c>
      <c r="M105" s="35">
        <f>'[1]מצב קיים'!M105*(1+'דצמבר 2026'!$Q$1)</f>
        <v>1131.3066026005704</v>
      </c>
      <c r="N105" s="9">
        <f>'יולי 2025'!N105</f>
        <v>306.39325753089435</v>
      </c>
      <c r="O105" s="56"/>
      <c r="P105" s="56"/>
    </row>
    <row r="106" spans="1:16" ht="16.5" customHeight="1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</row>
    <row r="107" spans="1:16" x14ac:dyDescent="0.25">
      <c r="A107" s="93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1:16" ht="26.25" x14ac:dyDescent="0.4">
      <c r="A108" s="1"/>
      <c r="B108" s="2" t="s">
        <v>20</v>
      </c>
      <c r="C108" s="25"/>
      <c r="D108" s="26"/>
      <c r="E108" s="25"/>
      <c r="F108" s="4" t="str">
        <f>$F$5</f>
        <v>מעודכן לדצמבר 2026</v>
      </c>
      <c r="G108" s="4"/>
      <c r="H108" s="25"/>
      <c r="I108" s="1"/>
      <c r="J108" s="1"/>
      <c r="K108" s="2" t="s">
        <v>20</v>
      </c>
      <c r="L108" s="25"/>
      <c r="M108" s="26"/>
      <c r="N108" s="25"/>
      <c r="O108" s="4" t="str">
        <f>$F$5</f>
        <v>מעודכן לדצמבר 2026</v>
      </c>
      <c r="P108" s="27"/>
    </row>
    <row r="109" spans="1:16" ht="23.25" x14ac:dyDescent="0.35">
      <c r="A109" s="1"/>
      <c r="B109" s="23" t="s">
        <v>21</v>
      </c>
      <c r="C109" s="28"/>
      <c r="D109" s="28"/>
      <c r="E109" s="5"/>
      <c r="F109" s="55"/>
      <c r="G109" s="55"/>
      <c r="H109" s="5"/>
      <c r="I109" s="1"/>
      <c r="J109" s="1"/>
      <c r="K109" s="23" t="s">
        <v>22</v>
      </c>
      <c r="L109" s="28"/>
      <c r="M109" s="28"/>
      <c r="N109" s="5"/>
      <c r="O109" s="55"/>
      <c r="P109" s="6"/>
    </row>
    <row r="110" spans="1:16" ht="49.5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29" t="s">
        <v>119</v>
      </c>
      <c r="H110" s="30"/>
      <c r="I110" s="1"/>
      <c r="J110" s="1"/>
      <c r="K110" s="29" t="s">
        <v>5</v>
      </c>
      <c r="L110" s="29" t="s">
        <v>23</v>
      </c>
      <c r="M110" s="29" t="s">
        <v>7</v>
      </c>
      <c r="N110" s="47" t="s">
        <v>8</v>
      </c>
      <c r="O110" s="29" t="s">
        <v>9</v>
      </c>
      <c r="P110" s="29" t="s">
        <v>119</v>
      </c>
    </row>
    <row r="111" spans="1:16" ht="16.5" x14ac:dyDescent="0.25">
      <c r="A111" s="1"/>
      <c r="B111" s="31">
        <v>0</v>
      </c>
      <c r="C111" s="32">
        <f>'[1]מצב קיים'!C111*(1+'דצמבר 2026'!$Q$1)</f>
        <v>4329.9577639762128</v>
      </c>
      <c r="D111" s="32">
        <f>'[1]מצב קיים'!D111*(1+'דצמבר 2026'!$Q$1)</f>
        <v>1269.0255421900015</v>
      </c>
      <c r="E111" s="9">
        <f t="shared" ref="E111:E126" si="6">SUM(C111:D111)</f>
        <v>5598.9833061662139</v>
      </c>
      <c r="F111" s="32">
        <f>'[1]מצב קיים'!F111*(1+'דצמבר 2026'!$Q$1)</f>
        <v>815.5852076729326</v>
      </c>
      <c r="G111" s="9">
        <f>'יולי 2025'!G111</f>
        <v>170.50070051048061</v>
      </c>
      <c r="H111" s="34"/>
      <c r="I111" s="1"/>
      <c r="J111" s="1"/>
      <c r="K111" s="31">
        <v>0</v>
      </c>
      <c r="L111" s="32">
        <f>'[1]מצב קיים'!L111*(1+'דצמבר 2026'!$Q$1)</f>
        <v>4403.5749757778931</v>
      </c>
      <c r="M111" s="32">
        <f>'[1]מצב קיים'!M111*(1+'דצמבר 2026'!$Q$1)</f>
        <v>1296.0260856408524</v>
      </c>
      <c r="N111" s="9">
        <f t="shared" ref="N111:N126" si="7">SUM(L111:M111)</f>
        <v>5699.6010614187453</v>
      </c>
      <c r="O111" s="32">
        <f>'[1]מצב קיים'!O111*(1+'דצמבר 2026'!$Q$1)</f>
        <v>829.67169340828696</v>
      </c>
      <c r="P111" s="9">
        <f>'יולי 2025'!P111</f>
        <v>170.50070051048061</v>
      </c>
    </row>
    <row r="112" spans="1:16" ht="16.5" x14ac:dyDescent="0.25">
      <c r="A112" s="1"/>
      <c r="B112" s="31">
        <v>1</v>
      </c>
      <c r="C112" s="35">
        <f>'[1]מצב קיים'!C112*(1+'דצמבר 2026'!$Q$1)</f>
        <v>4363.5685279909176</v>
      </c>
      <c r="D112" s="35">
        <f>'[1]מצב קיים'!D112*(1+'דצמבר 2026'!$Q$1)</f>
        <v>1269.0255421900015</v>
      </c>
      <c r="E112" s="11">
        <f t="shared" si="6"/>
        <v>5632.5940701809195</v>
      </c>
      <c r="F112" s="35">
        <f>'[1]מצב קיים'!F112*(1+'דצמבר 2026'!$Q$1)</f>
        <v>820.29071463499133</v>
      </c>
      <c r="G112" s="9">
        <f>'יולי 2025'!G112</f>
        <v>170.50070051048061</v>
      </c>
      <c r="H112" s="24"/>
      <c r="I112" s="1"/>
      <c r="J112" s="1"/>
      <c r="K112" s="31">
        <v>1</v>
      </c>
      <c r="L112" s="35">
        <f>'[1]מצב קיים'!L112*(1+'דצמבר 2026'!$Q$1)</f>
        <v>4437.90086243121</v>
      </c>
      <c r="M112" s="35">
        <f>'[1]מצב קיים'!M112*(1+'דצמבר 2026'!$Q$1)</f>
        <v>1296.0260856408524</v>
      </c>
      <c r="N112" s="11">
        <f t="shared" si="7"/>
        <v>5733.9269480720623</v>
      </c>
      <c r="O112" s="35">
        <f>'[1]מצב קיים'!O112*(1+'דצמבר 2026'!$Q$1)</f>
        <v>834.4773175397512</v>
      </c>
      <c r="P112" s="9">
        <f>'יולי 2025'!P112</f>
        <v>170.50070051048061</v>
      </c>
    </row>
    <row r="113" spans="1:16" ht="16.5" x14ac:dyDescent="0.25">
      <c r="A113" s="1"/>
      <c r="B113" s="31">
        <v>2</v>
      </c>
      <c r="C113" s="35">
        <f>'[1]מצב קיים'!C113*(1+'דצמבר 2026'!$Q$1)</f>
        <v>4397.1792920056232</v>
      </c>
      <c r="D113" s="35">
        <f>'[1]מצב קיים'!D113*(1+'דצמבר 2026'!$Q$1)</f>
        <v>1269.0255421900015</v>
      </c>
      <c r="E113" s="11">
        <f t="shared" si="6"/>
        <v>5666.2048341956252</v>
      </c>
      <c r="F113" s="35">
        <f>'[1]מצב קיים'!F113*(1+'דצמבר 2026'!$Q$1)</f>
        <v>824.99622159704995</v>
      </c>
      <c r="G113" s="9">
        <f>'יולי 2025'!G113</f>
        <v>170.50070051048061</v>
      </c>
      <c r="H113" s="24"/>
      <c r="I113" s="1"/>
      <c r="J113" s="1"/>
      <c r="K113" s="31">
        <v>2</v>
      </c>
      <c r="L113" s="35">
        <f>'[1]מצב קיים'!L113*(1+'דצמבר 2026'!$Q$1)</f>
        <v>4472.2267490845261</v>
      </c>
      <c r="M113" s="35">
        <f>'[1]מצב קיים'!M113*(1+'דצמבר 2026'!$Q$1)</f>
        <v>1296.0260856408524</v>
      </c>
      <c r="N113" s="11">
        <f t="shared" si="7"/>
        <v>5768.2528347253783</v>
      </c>
      <c r="O113" s="35">
        <f>'[1]מצב קיים'!O113*(1+'דצמבר 2026'!$Q$1)</f>
        <v>839.28294167121544</v>
      </c>
      <c r="P113" s="9">
        <f>'יולי 2025'!P113</f>
        <v>170.50070051048061</v>
      </c>
    </row>
    <row r="114" spans="1:16" ht="16.5" x14ac:dyDescent="0.25">
      <c r="A114" s="1"/>
      <c r="B114" s="31">
        <v>3</v>
      </c>
      <c r="C114" s="35">
        <f>'[1]מצב קיים'!C114*(1+'דצמבר 2026'!$Q$1)</f>
        <v>4430.7900560203288</v>
      </c>
      <c r="D114" s="35">
        <f>'[1]מצב קיים'!D114*(1+'דצמבר 2026'!$Q$1)</f>
        <v>1269.0255421900015</v>
      </c>
      <c r="E114" s="11">
        <f t="shared" si="6"/>
        <v>5699.8155982103308</v>
      </c>
      <c r="F114" s="35">
        <f>'[1]מצב קיים'!F114*(1+'דצמבר 2026'!$Q$1)</f>
        <v>829.70172855910869</v>
      </c>
      <c r="G114" s="9">
        <f>'יולי 2025'!G114</f>
        <v>170.50070051048061</v>
      </c>
      <c r="H114" s="24"/>
      <c r="I114" s="1"/>
      <c r="J114" s="1"/>
      <c r="K114" s="31">
        <v>3</v>
      </c>
      <c r="L114" s="35">
        <f>'[1]מצב קיים'!L114*(1+'דצמבר 2026'!$Q$1)</f>
        <v>4506.5526357378421</v>
      </c>
      <c r="M114" s="35">
        <f>'[1]מצב קיים'!M114*(1+'דצמבר 2026'!$Q$1)</f>
        <v>1296.0260856408524</v>
      </c>
      <c r="N114" s="11">
        <f t="shared" si="7"/>
        <v>5802.5787213786944</v>
      </c>
      <c r="O114" s="35">
        <f>'[1]מצב קיים'!O114*(1+'דצמבר 2026'!$Q$1)</f>
        <v>844.08856580267968</v>
      </c>
      <c r="P114" s="9">
        <f>'יולי 2025'!P114</f>
        <v>170.50070051048061</v>
      </c>
    </row>
    <row r="115" spans="1:16" ht="16.5" x14ac:dyDescent="0.25">
      <c r="A115" s="1"/>
      <c r="B115" s="31">
        <v>4</v>
      </c>
      <c r="C115" s="35">
        <f>'[1]מצב קיים'!C115*(1+'דצמבר 2026'!$Q$1)</f>
        <v>4464.4008200350336</v>
      </c>
      <c r="D115" s="35">
        <f>'[1]מצב קיים'!D115*(1+'דצמבר 2026'!$Q$1)</f>
        <v>1269.0255421900015</v>
      </c>
      <c r="E115" s="11">
        <f t="shared" si="6"/>
        <v>5733.4263622250346</v>
      </c>
      <c r="F115" s="35">
        <f>'[1]מצב קיים'!F115*(1+'דצמבר 2026'!$Q$1)</f>
        <v>834.40723552116754</v>
      </c>
      <c r="G115" s="9">
        <f>'יולי 2025'!G115</f>
        <v>170.50070051048061</v>
      </c>
      <c r="H115" s="24"/>
      <c r="I115" s="1"/>
      <c r="J115" s="1"/>
      <c r="K115" s="31">
        <v>4</v>
      </c>
      <c r="L115" s="35">
        <f>'[1]מצב קיים'!L115*(1+'דצמבר 2026'!$Q$1)</f>
        <v>4540.8785223911582</v>
      </c>
      <c r="M115" s="35">
        <f>'[1]מצב קיים'!M115*(1+'דצמבר 2026'!$Q$1)</f>
        <v>1296.0260856408524</v>
      </c>
      <c r="N115" s="11">
        <f t="shared" si="7"/>
        <v>5836.9046080320104</v>
      </c>
      <c r="O115" s="35">
        <f>'[1]מצב קיים'!O115*(1+'דצמבר 2026'!$Q$1)</f>
        <v>848.89418993414392</v>
      </c>
      <c r="P115" s="9">
        <f>'יולי 2025'!P115</f>
        <v>170.50070051048061</v>
      </c>
    </row>
    <row r="116" spans="1:16" ht="16.5" x14ac:dyDescent="0.25">
      <c r="A116" s="1"/>
      <c r="B116" s="31">
        <v>5</v>
      </c>
      <c r="C116" s="35">
        <f>'[1]מצב קיים'!C116*(1+'דצמבר 2026'!$Q$1)</f>
        <v>4498.0115840497383</v>
      </c>
      <c r="D116" s="35">
        <f>'[1]מצב קיים'!D116*(1+'דצמבר 2026'!$Q$1)</f>
        <v>1269.0255421900015</v>
      </c>
      <c r="E116" s="11">
        <f t="shared" si="6"/>
        <v>5767.0371262397402</v>
      </c>
      <c r="F116" s="35">
        <f>'[1]מצב קיים'!F116*(1+'דצמבר 2026'!$Q$1)</f>
        <v>839.11274248322616</v>
      </c>
      <c r="G116" s="9">
        <f>'יולי 2025'!G116</f>
        <v>170.50070051048061</v>
      </c>
      <c r="H116" s="24"/>
      <c r="I116" s="1"/>
      <c r="J116" s="1"/>
      <c r="K116" s="31">
        <v>5</v>
      </c>
      <c r="L116" s="35">
        <f>'[1]מצב קיים'!L116*(1+'דצמבר 2026'!$Q$1)</f>
        <v>4575.2044090444742</v>
      </c>
      <c r="M116" s="35">
        <f>'[1]מצב קיים'!M116*(1+'דצמבר 2026'!$Q$1)</f>
        <v>1296.0260856408524</v>
      </c>
      <c r="N116" s="11">
        <f t="shared" si="7"/>
        <v>5871.2304946853264</v>
      </c>
      <c r="O116" s="35">
        <f>'[1]מצב קיים'!O116*(1+'דצמבר 2026'!$Q$1)</f>
        <v>853.69981406560817</v>
      </c>
      <c r="P116" s="9">
        <f>'יולי 2025'!P116</f>
        <v>170.50070051048061</v>
      </c>
    </row>
    <row r="117" spans="1:16" ht="16.5" x14ac:dyDescent="0.25">
      <c r="A117" s="1"/>
      <c r="B117" s="31">
        <v>6</v>
      </c>
      <c r="C117" s="35">
        <f>'[1]מצב קיים'!C117*(1+'דצמבר 2026'!$Q$1)</f>
        <v>4531.6223480644439</v>
      </c>
      <c r="D117" s="35">
        <f>'[1]מצב קיים'!D117*(1+'דצמבר 2026'!$Q$1)</f>
        <v>1269.0255421900015</v>
      </c>
      <c r="E117" s="11">
        <f t="shared" si="6"/>
        <v>5800.6478902544459</v>
      </c>
      <c r="F117" s="35">
        <f>'[1]מצב קיים'!F117*(1+'דצמבר 2026'!$Q$1)</f>
        <v>843.81824944528501</v>
      </c>
      <c r="G117" s="9">
        <f>'יולי 2025'!G117</f>
        <v>170.50070051048061</v>
      </c>
      <c r="H117" s="24"/>
      <c r="I117" s="1"/>
      <c r="J117" s="1"/>
      <c r="K117" s="31">
        <v>6</v>
      </c>
      <c r="L117" s="35">
        <f>'[1]מצב קיים'!L117*(1+'דצמבר 2026'!$Q$1)</f>
        <v>4609.5302956977894</v>
      </c>
      <c r="M117" s="35">
        <f>'[1]מצב קיים'!M117*(1+'דצמבר 2026'!$Q$1)</f>
        <v>1296.0260856408524</v>
      </c>
      <c r="N117" s="11">
        <f t="shared" si="7"/>
        <v>5905.5563813386416</v>
      </c>
      <c r="O117" s="35">
        <f>'[1]מצב קיים'!O117*(1+'דצמבר 2026'!$Q$1)</f>
        <v>858.50543819707252</v>
      </c>
      <c r="P117" s="9">
        <f>'יולי 2025'!P117</f>
        <v>170.50070051048061</v>
      </c>
    </row>
    <row r="118" spans="1:16" ht="16.5" x14ac:dyDescent="0.25">
      <c r="A118" s="1"/>
      <c r="B118" s="31">
        <v>7</v>
      </c>
      <c r="C118" s="35">
        <f>'[1]מצב קיים'!C118*(1+'דצמבר 2026'!$Q$1)</f>
        <v>4565.2331120791496</v>
      </c>
      <c r="D118" s="35">
        <f>'[1]מצב קיים'!D118*(1+'דצמבר 2026'!$Q$1)</f>
        <v>1269.0255421900015</v>
      </c>
      <c r="E118" s="11">
        <f t="shared" si="6"/>
        <v>5834.2586542691515</v>
      </c>
      <c r="F118" s="35">
        <f>'[1]מצב קיים'!F118*(1+'דצמבר 2026'!$Q$1)</f>
        <v>848.52375640734363</v>
      </c>
      <c r="G118" s="9">
        <f>'יולי 2025'!G118</f>
        <v>170.50070051048061</v>
      </c>
      <c r="H118" s="24"/>
      <c r="I118" s="1"/>
      <c r="J118" s="1"/>
      <c r="K118" s="31">
        <v>7</v>
      </c>
      <c r="L118" s="35">
        <f>'[1]מצב קיים'!L118*(1+'דצמבר 2026'!$Q$1)</f>
        <v>4643.8561823511063</v>
      </c>
      <c r="M118" s="35">
        <f>'[1]מצב קיים'!M118*(1+'דצמבר 2026'!$Q$1)</f>
        <v>1296.0260856408524</v>
      </c>
      <c r="N118" s="11">
        <f t="shared" si="7"/>
        <v>5939.8822679919585</v>
      </c>
      <c r="O118" s="35">
        <f>'[1]מצב קיים'!O118*(1+'דצמבר 2026'!$Q$1)</f>
        <v>863.31106232853688</v>
      </c>
      <c r="P118" s="9">
        <f>'יולי 2025'!P118</f>
        <v>170.50070051048061</v>
      </c>
    </row>
    <row r="119" spans="1:16" ht="16.5" x14ac:dyDescent="0.25">
      <c r="A119" s="1"/>
      <c r="B119" s="31">
        <v>8</v>
      </c>
      <c r="C119" s="35">
        <f>'[1]מצב קיים'!C119*(1+'דצמבר 2026'!$Q$1)</f>
        <v>4598.8438760938552</v>
      </c>
      <c r="D119" s="35">
        <f>'[1]מצב קיים'!D119*(1+'דצמבר 2026'!$Q$1)</f>
        <v>1269.0255421900015</v>
      </c>
      <c r="E119" s="11">
        <f t="shared" si="6"/>
        <v>5867.8694182838572</v>
      </c>
      <c r="F119" s="35">
        <f>'[1]מצב קיים'!F119*(1+'דצמבר 2026'!$Q$1)</f>
        <v>853.22926336940236</v>
      </c>
      <c r="G119" s="9">
        <f>'יולי 2025'!G119</f>
        <v>170.50070051048061</v>
      </c>
      <c r="H119" s="24"/>
      <c r="I119" s="1"/>
      <c r="J119" s="1"/>
      <c r="K119" s="31">
        <v>8</v>
      </c>
      <c r="L119" s="35">
        <f>'[1]מצב קיים'!L119*(1+'דצמבר 2026'!$Q$1)</f>
        <v>4678.1820690044215</v>
      </c>
      <c r="M119" s="35">
        <f>'[1]מצב קיים'!M119*(1+'דצמבר 2026'!$Q$1)</f>
        <v>1296.0260856408524</v>
      </c>
      <c r="N119" s="11">
        <f t="shared" si="7"/>
        <v>5974.2081546452737</v>
      </c>
      <c r="O119" s="35">
        <f>'[1]מצב קיים'!O119*(1+'דצמבר 2026'!$Q$1)</f>
        <v>868.11668646000089</v>
      </c>
      <c r="P119" s="9">
        <f>'יולי 2025'!P119</f>
        <v>170.50070051048061</v>
      </c>
    </row>
    <row r="120" spans="1:16" ht="16.5" x14ac:dyDescent="0.25">
      <c r="A120" s="1"/>
      <c r="B120" s="31">
        <v>9</v>
      </c>
      <c r="C120" s="35">
        <f>'[1]מצב קיים'!C120*(1+'דצמבר 2026'!$Q$1)</f>
        <v>4632.4546401085599</v>
      </c>
      <c r="D120" s="35">
        <f>'[1]מצב קיים'!D120*(1+'דצמבר 2026'!$Q$1)</f>
        <v>1269.0255421900015</v>
      </c>
      <c r="E120" s="11">
        <f t="shared" si="6"/>
        <v>5901.480182298561</v>
      </c>
      <c r="F120" s="35">
        <f>'[1]מצב קיים'!F120*(1+'דצמבר 2026'!$Q$1)</f>
        <v>857.9347703314611</v>
      </c>
      <c r="G120" s="9">
        <f>'יולי 2025'!G120</f>
        <v>170.50070051048061</v>
      </c>
      <c r="H120" s="24"/>
      <c r="I120" s="1"/>
      <c r="J120" s="1"/>
      <c r="K120" s="31">
        <v>9</v>
      </c>
      <c r="L120" s="35">
        <f>'[1]מצב קיים'!L120*(1+'דצמבר 2026'!$Q$1)</f>
        <v>4712.5079556577375</v>
      </c>
      <c r="M120" s="35">
        <f>'[1]מצב קיים'!M120*(1+'דצמבר 2026'!$Q$1)</f>
        <v>1296.0260856408524</v>
      </c>
      <c r="N120" s="11">
        <f t="shared" si="7"/>
        <v>6008.5340412985897</v>
      </c>
      <c r="O120" s="35">
        <f>'[1]מצב קיים'!O120*(1+'דצמבר 2026'!$Q$1)</f>
        <v>872.92231059146525</v>
      </c>
      <c r="P120" s="9">
        <f>'יולי 2025'!P120</f>
        <v>170.50070051048061</v>
      </c>
    </row>
    <row r="121" spans="1:16" ht="16.5" x14ac:dyDescent="0.25">
      <c r="A121" s="1"/>
      <c r="B121" s="31">
        <v>10</v>
      </c>
      <c r="C121" s="35">
        <f>'[1]מצב קיים'!C121*(1+'דצמבר 2026'!$Q$1)</f>
        <v>4666.0654041232656</v>
      </c>
      <c r="D121" s="35">
        <f>'[1]מצב קיים'!D121*(1+'דצמבר 2026'!$Q$1)</f>
        <v>1269.0255421900015</v>
      </c>
      <c r="E121" s="11">
        <f t="shared" si="6"/>
        <v>5935.0909463132666</v>
      </c>
      <c r="F121" s="35">
        <f>'[1]מצב קיים'!F121*(1+'דצמבר 2026'!$Q$1)</f>
        <v>862.64027729351994</v>
      </c>
      <c r="G121" s="9">
        <f>'יולי 2025'!G121</f>
        <v>170.50070051048061</v>
      </c>
      <c r="H121" s="24"/>
      <c r="I121" s="1"/>
      <c r="J121" s="1"/>
      <c r="K121" s="31">
        <v>10</v>
      </c>
      <c r="L121" s="35">
        <f>'[1]מצב קיים'!L121*(1+'דצמבר 2026'!$Q$1)</f>
        <v>4746.8338423110536</v>
      </c>
      <c r="M121" s="35">
        <f>'[1]מצב קיים'!M121*(1+'דצמבר 2026'!$Q$1)</f>
        <v>1296.0260856408524</v>
      </c>
      <c r="N121" s="11">
        <f t="shared" si="7"/>
        <v>6042.8599279519058</v>
      </c>
      <c r="O121" s="35">
        <f>'[1]מצב קיים'!O121*(1+'דצמבר 2026'!$Q$1)</f>
        <v>877.72793472292949</v>
      </c>
      <c r="P121" s="9">
        <f>'יולי 2025'!P121</f>
        <v>170.50070051048061</v>
      </c>
    </row>
    <row r="122" spans="1:16" ht="16.5" x14ac:dyDescent="0.25">
      <c r="A122" s="1"/>
      <c r="B122" s="31">
        <v>11</v>
      </c>
      <c r="C122" s="35">
        <f>'[1]מצב קיים'!C122*(1+'דצמבר 2026'!$Q$1)</f>
        <v>4699.6761681379703</v>
      </c>
      <c r="D122" s="35">
        <f>'[1]מצב קיים'!D122*(1+'דצמבר 2026'!$Q$1)</f>
        <v>1269.0255421900015</v>
      </c>
      <c r="E122" s="11">
        <f t="shared" si="6"/>
        <v>5968.7017103279723</v>
      </c>
      <c r="F122" s="35">
        <f>'[1]מצב קיים'!F122*(1+'דצמבר 2026'!$Q$1)</f>
        <v>867.34578425557845</v>
      </c>
      <c r="G122" s="9">
        <f>'יולי 2025'!G122</f>
        <v>170.50070051048061</v>
      </c>
      <c r="H122" s="24"/>
      <c r="I122" s="1"/>
      <c r="J122" s="1"/>
      <c r="K122" s="31">
        <v>11</v>
      </c>
      <c r="L122" s="35">
        <f>'[1]מצב קיים'!L122*(1+'דצמבר 2026'!$Q$1)</f>
        <v>4781.1597289643696</v>
      </c>
      <c r="M122" s="35">
        <f>'[1]מצב קיים'!M122*(1+'דצמבר 2026'!$Q$1)</f>
        <v>1296.0260856408524</v>
      </c>
      <c r="N122" s="11">
        <f t="shared" si="7"/>
        <v>6077.1858146052218</v>
      </c>
      <c r="O122" s="35">
        <f>'[1]מצב קיים'!O122*(1+'דצמבר 2026'!$Q$1)</f>
        <v>882.53355885439373</v>
      </c>
      <c r="P122" s="9">
        <f>'יולי 2025'!P122</f>
        <v>170.50070051048061</v>
      </c>
    </row>
    <row r="123" spans="1:16" ht="16.5" x14ac:dyDescent="0.25">
      <c r="A123" s="1"/>
      <c r="B123" s="31">
        <v>12</v>
      </c>
      <c r="C123" s="35">
        <f>'[1]מצב קיים'!C123*(1+'דצמבר 2026'!$Q$1)</f>
        <v>4733.2869321526759</v>
      </c>
      <c r="D123" s="35">
        <f>'[1]מצב קיים'!D123*(1+'דצמבר 2026'!$Q$1)</f>
        <v>1269.0255421900015</v>
      </c>
      <c r="E123" s="11">
        <f t="shared" si="6"/>
        <v>6002.3124743426779</v>
      </c>
      <c r="F123" s="35">
        <f>'[1]מצב קיים'!F123*(1+'דצמבר 2026'!$Q$1)</f>
        <v>872.05129121763741</v>
      </c>
      <c r="G123" s="9">
        <f>'יולי 2025'!G123</f>
        <v>170.50070051048061</v>
      </c>
      <c r="H123" s="24"/>
      <c r="I123" s="1"/>
      <c r="J123" s="1"/>
      <c r="K123" s="31">
        <v>12</v>
      </c>
      <c r="L123" s="35">
        <f>'[1]מצב קיים'!L123*(1+'דצמבר 2026'!$Q$1)</f>
        <v>4815.4856156176866</v>
      </c>
      <c r="M123" s="35">
        <f>'[1]מצב קיים'!M123*(1+'דצמבר 2026'!$Q$1)</f>
        <v>1296.0260856408524</v>
      </c>
      <c r="N123" s="11">
        <f t="shared" si="7"/>
        <v>6111.5117012585388</v>
      </c>
      <c r="O123" s="35">
        <f>'[1]מצב קיים'!O123*(1+'דצמבר 2026'!$Q$1)</f>
        <v>887.33918298585797</v>
      </c>
      <c r="P123" s="9">
        <f>'יולי 2025'!P123</f>
        <v>170.50070051048061</v>
      </c>
    </row>
    <row r="124" spans="1:16" ht="16.5" x14ac:dyDescent="0.25">
      <c r="A124" s="1"/>
      <c r="B124" s="31">
        <v>13</v>
      </c>
      <c r="C124" s="35">
        <f>'[1]מצב קיים'!C124*(1+'דצמבר 2026'!$Q$1)</f>
        <v>4766.8976961673807</v>
      </c>
      <c r="D124" s="35">
        <f>'[1]מצב קיים'!D124*(1+'דצמבר 2026'!$Q$1)</f>
        <v>1269.0255421900015</v>
      </c>
      <c r="E124" s="11">
        <f t="shared" si="6"/>
        <v>6035.9232383573817</v>
      </c>
      <c r="F124" s="35">
        <f>'[1]מצב קיים'!F124*(1+'דצמבר 2026'!$Q$1)</f>
        <v>876.75679817969603</v>
      </c>
      <c r="G124" s="9">
        <f>'יולי 2025'!G124</f>
        <v>170.50070051048061</v>
      </c>
      <c r="H124" s="24"/>
      <c r="I124" s="1"/>
      <c r="J124" s="1"/>
      <c r="K124" s="31">
        <v>13</v>
      </c>
      <c r="L124" s="35">
        <f>'[1]מצב קיים'!L124*(1+'דצמבר 2026'!$Q$1)</f>
        <v>4849.8115022710017</v>
      </c>
      <c r="M124" s="35">
        <f>'[1]מצב קיים'!M124*(1+'דצמבר 2026'!$Q$1)</f>
        <v>1296.0260856408524</v>
      </c>
      <c r="N124" s="11">
        <f t="shared" si="7"/>
        <v>6145.8375879118539</v>
      </c>
      <c r="O124" s="35">
        <f>'[1]מצב קיים'!O124*(1+'דצמבר 2026'!$Q$1)</f>
        <v>892.1448071173221</v>
      </c>
      <c r="P124" s="9">
        <f>'יולי 2025'!P124</f>
        <v>170.50070051048061</v>
      </c>
    </row>
    <row r="125" spans="1:16" ht="16.5" x14ac:dyDescent="0.25">
      <c r="A125" s="1"/>
      <c r="B125" s="31">
        <v>14</v>
      </c>
      <c r="C125" s="35">
        <f>'[1]מצב קיים'!C125*(1+'דצמבר 2026'!$Q$1)</f>
        <v>4800.5084601820872</v>
      </c>
      <c r="D125" s="35">
        <f>'[1]מצב קיים'!D125*(1+'דצמבר 2026'!$Q$1)</f>
        <v>1269.0255421900015</v>
      </c>
      <c r="E125" s="11">
        <f t="shared" si="6"/>
        <v>6069.5340023720892</v>
      </c>
      <c r="F125" s="35">
        <f>'[1]מצב קיים'!F125*(1+'דצמבר 2026'!$Q$1)</f>
        <v>881.46230514175488</v>
      </c>
      <c r="G125" s="9">
        <f>'יולי 2025'!G125</f>
        <v>170.50070051048061</v>
      </c>
      <c r="H125" s="24"/>
      <c r="I125" s="1"/>
      <c r="J125" s="1"/>
      <c r="K125" s="31">
        <v>14</v>
      </c>
      <c r="L125" s="35">
        <f>'[1]מצב קיים'!L125*(1+'דצמבר 2026'!$Q$1)</f>
        <v>4884.1373889243196</v>
      </c>
      <c r="M125" s="35">
        <f>'[1]מצב קיים'!M125*(1+'דצמבר 2026'!$Q$1)</f>
        <v>1296.0260856408524</v>
      </c>
      <c r="N125" s="11">
        <f t="shared" si="7"/>
        <v>6180.1634745651718</v>
      </c>
      <c r="O125" s="35">
        <f>'[1]מצב קיים'!O125*(1+'דצמבר 2026'!$Q$1)</f>
        <v>896.95043124878646</v>
      </c>
      <c r="P125" s="9">
        <f>'יולי 2025'!P125</f>
        <v>170.50070051048061</v>
      </c>
    </row>
    <row r="126" spans="1:16" ht="16.5" x14ac:dyDescent="0.25">
      <c r="A126" s="1" t="s">
        <v>23</v>
      </c>
      <c r="B126" s="31">
        <v>15</v>
      </c>
      <c r="C126" s="35">
        <f>'[1]מצב קיים'!C126*(1+'דצמבר 2026'!$Q$1)</f>
        <v>4834.1192241967919</v>
      </c>
      <c r="D126" s="35">
        <f>'[1]מצב קיים'!D126*(1+'דצמבר 2026'!$Q$1)</f>
        <v>1269.0255421900015</v>
      </c>
      <c r="E126" s="11">
        <f t="shared" si="6"/>
        <v>6103.144766386793</v>
      </c>
      <c r="F126" s="35">
        <f>'[1]מצב קיים'!F126*(1+'דצמבר 2026'!$Q$1)</f>
        <v>886.16781210381362</v>
      </c>
      <c r="G126" s="9">
        <f>'יולי 2025'!G126</f>
        <v>170.50070051048061</v>
      </c>
      <c r="H126" s="24"/>
      <c r="I126" s="1"/>
      <c r="J126" s="1"/>
      <c r="K126" s="31">
        <v>15</v>
      </c>
      <c r="L126" s="35">
        <f>'[1]מצב קיים'!L126*(1+'דצמבר 2026'!$Q$1)</f>
        <v>4918.4632755776347</v>
      </c>
      <c r="M126" s="35">
        <f>'[1]מצב קיים'!M126*(1+'דצמבר 2026'!$Q$1)</f>
        <v>1296.0260856408524</v>
      </c>
      <c r="N126" s="11">
        <f t="shared" si="7"/>
        <v>6214.4893612184869</v>
      </c>
      <c r="O126" s="35">
        <f>'[1]מצב קיים'!O126*(1+'דצמבר 2026'!$Q$1)</f>
        <v>901.75605538025047</v>
      </c>
      <c r="P126" s="9">
        <f>'יולי 2025'!P126</f>
        <v>170.50070051048061</v>
      </c>
    </row>
    <row r="127" spans="1:16" x14ac:dyDescent="0.25">
      <c r="A127" s="113"/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5"/>
    </row>
    <row r="128" spans="1:16" x14ac:dyDescent="0.25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</row>
    <row r="129" spans="1:16" ht="26.25" x14ac:dyDescent="0.4">
      <c r="A129" s="1"/>
      <c r="B129" s="2" t="s">
        <v>24</v>
      </c>
      <c r="C129" s="37"/>
      <c r="D129" s="37"/>
      <c r="E129" s="38"/>
      <c r="F129" s="4" t="str">
        <f>$F$5</f>
        <v>מעודכן לדצמבר 2026</v>
      </c>
      <c r="G129" s="4"/>
      <c r="H129" s="5"/>
      <c r="I129" s="1"/>
      <c r="J129" s="1"/>
      <c r="K129" s="2" t="s">
        <v>25</v>
      </c>
      <c r="L129" s="37"/>
      <c r="M129" s="37"/>
      <c r="N129" s="38"/>
      <c r="O129" s="4" t="str">
        <f>$F$5</f>
        <v>מעודכן לדצמבר 2026</v>
      </c>
      <c r="P129" s="5"/>
    </row>
    <row r="130" spans="1:16" s="54" customFormat="1" ht="49.5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49" t="s">
        <v>119</v>
      </c>
      <c r="H130" s="51"/>
      <c r="I130" s="52"/>
      <c r="J130" s="53"/>
      <c r="K130" s="49" t="s">
        <v>5</v>
      </c>
      <c r="L130" s="50" t="s">
        <v>6</v>
      </c>
      <c r="M130" s="49" t="s">
        <v>7</v>
      </c>
      <c r="N130" s="49" t="s">
        <v>8</v>
      </c>
      <c r="O130" s="49" t="s">
        <v>9</v>
      </c>
      <c r="P130" s="49" t="s">
        <v>119</v>
      </c>
    </row>
    <row r="131" spans="1:16" ht="16.5" x14ac:dyDescent="0.25">
      <c r="A131" s="7"/>
      <c r="B131" s="8">
        <v>0</v>
      </c>
      <c r="C131" s="32">
        <f>'[1]מצב קיים'!C131*(1+'דצמבר 2026'!$Q$1)</f>
        <v>8632.0029877214547</v>
      </c>
      <c r="D131" s="32">
        <f>'[1]מצב קיים'!D131*(1+'דצמבר 2026'!$Q$1)</f>
        <v>2250.3255327324905</v>
      </c>
      <c r="E131" s="9">
        <f t="shared" ref="E131:E161" si="8">SUM(C131:D131)</f>
        <v>10882.328520453946</v>
      </c>
      <c r="F131" s="32">
        <f>'[1]מצב קיים'!F131*(1+'דצמבר 2026'!$Q$1)</f>
        <v>1561.4603896862948</v>
      </c>
      <c r="G131" s="9">
        <f>'יולי 2025'!G131</f>
        <v>344.41623909167424</v>
      </c>
      <c r="H131" s="10"/>
      <c r="I131" s="14"/>
      <c r="J131" s="7"/>
      <c r="K131" s="8">
        <v>0</v>
      </c>
      <c r="L131" s="32">
        <f>'[1]מצב קיים'!L131*(1+'דצמבר 2026'!$Q$1)</f>
        <v>7038.5853797421623</v>
      </c>
      <c r="M131" s="32">
        <f>'[1]מצב קיים'!M131*(1+'דצמבר 2026'!$Q$1)</f>
        <v>2200.0107475713839</v>
      </c>
      <c r="N131" s="9">
        <f t="shared" ref="N131:N146" si="9">SUM(L131:M131)</f>
        <v>9238.5961273135472</v>
      </c>
      <c r="O131" s="32">
        <f>'[1]מצב קיים'!O131*(1+'דצמבר 2026'!$Q$1)</f>
        <v>1331.3378546466386</v>
      </c>
      <c r="P131" s="9">
        <f>'יולי 2025'!P131</f>
        <v>344.41623909167424</v>
      </c>
    </row>
    <row r="132" spans="1:16" ht="16.5" x14ac:dyDescent="0.25">
      <c r="A132" s="7"/>
      <c r="B132" s="8">
        <v>1</v>
      </c>
      <c r="C132" s="35">
        <f>'[1]מצב קיים'!C132*(1+'דצמבר 2026'!$Q$1)</f>
        <v>8702.1471908825788</v>
      </c>
      <c r="D132" s="35">
        <f>'[1]מצב קיים'!D132*(1+'דצמבר 2026'!$Q$1)</f>
        <v>2250.3255327324905</v>
      </c>
      <c r="E132" s="11">
        <f t="shared" si="8"/>
        <v>10952.472723615068</v>
      </c>
      <c r="F132" s="35">
        <f>'[1]מצב קיים'!F132*(1+'דצמבר 2026'!$Q$1)</f>
        <v>1571.2805781288521</v>
      </c>
      <c r="G132" s="9">
        <f>'יולי 2025'!G132</f>
        <v>344.41623909167424</v>
      </c>
      <c r="H132" s="13"/>
      <c r="I132" s="14"/>
      <c r="J132" s="7"/>
      <c r="K132" s="8">
        <v>1</v>
      </c>
      <c r="L132" s="35">
        <f>'[1]מצב קיים'!L132*(1+'דצמבר 2026'!$Q$1)</f>
        <v>7096.9145132218928</v>
      </c>
      <c r="M132" s="35">
        <f>'[1]מצב קיים'!M132*(1+'דצמבר 2026'!$Q$1)</f>
        <v>2200.0107475713839</v>
      </c>
      <c r="N132" s="11">
        <f t="shared" si="9"/>
        <v>9296.9252607932758</v>
      </c>
      <c r="O132" s="35">
        <f>'[1]מצב קיים'!O132*(1+'דצמבר 2026'!$Q$1)</f>
        <v>1339.5039333338011</v>
      </c>
      <c r="P132" s="9">
        <f>'יולי 2025'!P132</f>
        <v>344.41623909167424</v>
      </c>
    </row>
    <row r="133" spans="1:16" ht="16.5" x14ac:dyDescent="0.25">
      <c r="A133" s="7"/>
      <c r="B133" s="8">
        <v>2</v>
      </c>
      <c r="C133" s="35">
        <f>'[1]מצב קיים'!C133*(1+'דצמבר 2026'!$Q$1)</f>
        <v>8772.2913940437011</v>
      </c>
      <c r="D133" s="35">
        <f>'[1]מצב קיים'!D133*(1+'דצמבר 2026'!$Q$1)</f>
        <v>2250.3255327324905</v>
      </c>
      <c r="E133" s="11">
        <f t="shared" si="8"/>
        <v>11022.616926776191</v>
      </c>
      <c r="F133" s="35">
        <f>'[1]מצב קיים'!F133*(1+'דצמבר 2026'!$Q$1)</f>
        <v>1581.1007665714096</v>
      </c>
      <c r="G133" s="9">
        <f>'יולי 2025'!G133</f>
        <v>344.41623909167424</v>
      </c>
      <c r="H133" s="13"/>
      <c r="I133" s="14"/>
      <c r="J133" s="7"/>
      <c r="K133" s="8">
        <v>2</v>
      </c>
      <c r="L133" s="35">
        <f>'[1]מצב קיים'!L133*(1+'דצמבר 2026'!$Q$1)</f>
        <v>7155.1192775470799</v>
      </c>
      <c r="M133" s="35">
        <f>'[1]מצב קיים'!M133*(1+'דצמבר 2026'!$Q$1)</f>
        <v>2200.0107475713839</v>
      </c>
      <c r="N133" s="11">
        <f t="shared" si="9"/>
        <v>9355.1300251184639</v>
      </c>
      <c r="O133" s="35">
        <f>'[1]מצב קיים'!O133*(1+'דצמבר 2026'!$Q$1)</f>
        <v>1347.6526003393271</v>
      </c>
      <c r="P133" s="9">
        <f>'יולי 2025'!P133</f>
        <v>344.41623909167424</v>
      </c>
    </row>
    <row r="134" spans="1:16" ht="16.5" x14ac:dyDescent="0.25">
      <c r="A134" s="7"/>
      <c r="B134" s="8">
        <v>3</v>
      </c>
      <c r="C134" s="35">
        <f>'[1]מצב קיים'!C134*(1+'דצמבר 2026'!$Q$1)</f>
        <v>8842.3112280502828</v>
      </c>
      <c r="D134" s="35">
        <f>'[1]מצב קיים'!D134*(1+'דצמבר 2026'!$Q$1)</f>
        <v>2250.3255327324905</v>
      </c>
      <c r="E134" s="11">
        <f t="shared" si="8"/>
        <v>11092.636760782774</v>
      </c>
      <c r="F134" s="35">
        <f>'[1]מצב קיים'!F134*(1+'דצמבר 2026'!$Q$1)</f>
        <v>1590.9035433323309</v>
      </c>
      <c r="G134" s="9">
        <f>'יולי 2025'!G134</f>
        <v>344.41623909167424</v>
      </c>
      <c r="H134" s="13"/>
      <c r="I134" s="14"/>
      <c r="J134" s="7"/>
      <c r="K134" s="8">
        <v>3</v>
      </c>
      <c r="L134" s="35">
        <f>'[1]מצב קיים'!L134*(1+'דצמבר 2026'!$Q$1)</f>
        <v>7213.4484110268077</v>
      </c>
      <c r="M134" s="35">
        <f>'[1]מצב קיים'!M134*(1+'דצמבר 2026'!$Q$1)</f>
        <v>2200.0107475713839</v>
      </c>
      <c r="N134" s="11">
        <f t="shared" si="9"/>
        <v>9413.4591585981907</v>
      </c>
      <c r="O134" s="35">
        <f>'[1]מצב קיים'!O134*(1+'דצמבר 2026'!$Q$1)</f>
        <v>1355.8186790264892</v>
      </c>
      <c r="P134" s="9">
        <f>'יולי 2025'!P134</f>
        <v>344.41623909167424</v>
      </c>
    </row>
    <row r="135" spans="1:16" ht="16.5" x14ac:dyDescent="0.25">
      <c r="A135" s="7"/>
      <c r="B135" s="8">
        <v>4</v>
      </c>
      <c r="C135" s="35">
        <f>'[1]מצב קיים'!C135*(1+'דצמבר 2026'!$Q$1)</f>
        <v>8912.4554312114087</v>
      </c>
      <c r="D135" s="35">
        <f>'[1]מצב קיים'!D135*(1+'דצמבר 2026'!$Q$1)</f>
        <v>2250.3255327324905</v>
      </c>
      <c r="E135" s="11">
        <f t="shared" si="8"/>
        <v>11162.7809639439</v>
      </c>
      <c r="F135" s="35">
        <f>'[1]מצב קיים'!F135*(1+'דצמבר 2026'!$Q$1)</f>
        <v>1600.7237317748884</v>
      </c>
      <c r="G135" s="9">
        <f>'יולי 2025'!G135</f>
        <v>344.41623909167424</v>
      </c>
      <c r="H135" s="13"/>
      <c r="I135" s="14"/>
      <c r="J135" s="7"/>
      <c r="K135" s="8">
        <v>4</v>
      </c>
      <c r="L135" s="35">
        <f>'[1]מצב קיים'!L135*(1+'דצמבר 2026'!$Q$1)</f>
        <v>7271.7775445065363</v>
      </c>
      <c r="M135" s="35">
        <f>'[1]מצב קיים'!M135*(1+'דצמבר 2026'!$Q$1)</f>
        <v>2200.0107475713839</v>
      </c>
      <c r="N135" s="11">
        <f t="shared" si="9"/>
        <v>9471.7882920779193</v>
      </c>
      <c r="O135" s="35">
        <f>'[1]מצב קיים'!O135*(1+'דצמבר 2026'!$Q$1)</f>
        <v>1363.9847577136513</v>
      </c>
      <c r="P135" s="9">
        <f>'יולי 2025'!P135</f>
        <v>344.41623909167424</v>
      </c>
    </row>
    <row r="136" spans="1:16" ht="16.5" x14ac:dyDescent="0.25">
      <c r="A136" s="7"/>
      <c r="B136" s="8">
        <v>5</v>
      </c>
      <c r="C136" s="35">
        <f>'[1]מצב קיים'!C136*(1+'דצמבר 2026'!$Q$1)</f>
        <v>8982.5996343725328</v>
      </c>
      <c r="D136" s="35">
        <f>'[1]מצב קיים'!D136*(1+'דצמבר 2026'!$Q$1)</f>
        <v>2250.3255327324905</v>
      </c>
      <c r="E136" s="11">
        <f t="shared" si="8"/>
        <v>11232.925167105022</v>
      </c>
      <c r="F136" s="35">
        <f>'[1]מצב קיים'!F136*(1+'דצמבר 2026'!$Q$1)</f>
        <v>1610.5439202174455</v>
      </c>
      <c r="G136" s="9">
        <f>'יולי 2025'!G136</f>
        <v>344.41623909167424</v>
      </c>
      <c r="H136" s="13"/>
      <c r="I136" s="14"/>
      <c r="J136" s="7"/>
      <c r="K136" s="8">
        <v>5</v>
      </c>
      <c r="L136" s="35">
        <f>'[1]מצב קיים'!L136*(1+'דצמבר 2026'!$Q$1)</f>
        <v>7329.9823088317253</v>
      </c>
      <c r="M136" s="35">
        <f>'[1]מצב קיים'!M136*(1+'דצמבר 2026'!$Q$1)</f>
        <v>2200.0107475713839</v>
      </c>
      <c r="N136" s="11">
        <f t="shared" si="9"/>
        <v>9529.9930564031092</v>
      </c>
      <c r="O136" s="35">
        <f>'[1]מצב קיים'!O136*(1+'דצמבר 2026'!$Q$1)</f>
        <v>1372.1334247191778</v>
      </c>
      <c r="P136" s="9">
        <f>'יולי 2025'!P136</f>
        <v>344.41623909167424</v>
      </c>
    </row>
    <row r="137" spans="1:16" ht="16.5" x14ac:dyDescent="0.25">
      <c r="A137" s="7"/>
      <c r="B137" s="8">
        <v>6</v>
      </c>
      <c r="C137" s="35">
        <f>'[1]מצב קיים'!C137*(1+'דצמבר 2026'!$Q$1)</f>
        <v>9052.7438375336569</v>
      </c>
      <c r="D137" s="35">
        <f>'[1]מצב קיים'!D137*(1+'דצמבר 2026'!$Q$1)</f>
        <v>2250.3255327324905</v>
      </c>
      <c r="E137" s="11">
        <f t="shared" si="8"/>
        <v>11303.069370266148</v>
      </c>
      <c r="F137" s="35">
        <f>'[1]מצב קיים'!F137*(1+'דצמבר 2026'!$Q$1)</f>
        <v>1620.3641086600032</v>
      </c>
      <c r="G137" s="9">
        <f>'יולי 2025'!G137</f>
        <v>344.41623909167424</v>
      </c>
      <c r="H137" s="13"/>
      <c r="I137" s="14"/>
      <c r="J137" s="7"/>
      <c r="K137" s="8">
        <v>6</v>
      </c>
      <c r="L137" s="35">
        <f>'[1]מצב קיים'!L137*(1+'דצמבר 2026'!$Q$1)</f>
        <v>7388.3114423114548</v>
      </c>
      <c r="M137" s="35">
        <f>'[1]מצב קיים'!M137*(1+'דצמבר 2026'!$Q$1)</f>
        <v>2200.0107475713839</v>
      </c>
      <c r="N137" s="11">
        <f t="shared" si="9"/>
        <v>9588.3221898828378</v>
      </c>
      <c r="O137" s="35">
        <f>'[1]מצב קיים'!O137*(1+'דצמבר 2026'!$Q$1)</f>
        <v>1380.2995034063399</v>
      </c>
      <c r="P137" s="9">
        <f>'יולי 2025'!P137</f>
        <v>344.41623909167424</v>
      </c>
    </row>
    <row r="138" spans="1:16" ht="16.5" x14ac:dyDescent="0.25">
      <c r="A138" s="7"/>
      <c r="B138" s="8">
        <v>7</v>
      </c>
      <c r="C138" s="35">
        <f>'[1]מצב קיים'!C138*(1+'דצמבר 2026'!$Q$1)</f>
        <v>9122.888040694781</v>
      </c>
      <c r="D138" s="35">
        <f>'[1]מצב קיים'!D138*(1+'דצמבר 2026'!$Q$1)</f>
        <v>2250.3255327324905</v>
      </c>
      <c r="E138" s="11">
        <f t="shared" si="8"/>
        <v>11373.213573427271</v>
      </c>
      <c r="F138" s="35">
        <f>'[1]מצב קיים'!F138*(1+'דצמבר 2026'!$Q$1)</f>
        <v>1630.1842971025603</v>
      </c>
      <c r="G138" s="9">
        <f>'יולי 2025'!G138</f>
        <v>344.41623909167424</v>
      </c>
      <c r="H138" s="13"/>
      <c r="I138" s="14"/>
      <c r="J138" s="7"/>
      <c r="K138" s="8">
        <v>7</v>
      </c>
      <c r="L138" s="35">
        <f>'[1]מצב קיים'!L138*(1+'דצמבר 2026'!$Q$1)</f>
        <v>7446.5162066366438</v>
      </c>
      <c r="M138" s="35">
        <f>'[1]מצב קיים'!M138*(1+'דצמבר 2026'!$Q$1)</f>
        <v>2200.0107475713839</v>
      </c>
      <c r="N138" s="11">
        <f t="shared" si="9"/>
        <v>9646.5269542080277</v>
      </c>
      <c r="O138" s="35">
        <f>'[1]מצב קיים'!O138*(1+'דצמבר 2026'!$Q$1)</f>
        <v>1388.4481704118659</v>
      </c>
      <c r="P138" s="9">
        <f>'יולי 2025'!P138</f>
        <v>344.41623909167424</v>
      </c>
    </row>
    <row r="139" spans="1:16" ht="16.5" x14ac:dyDescent="0.25">
      <c r="A139" s="7"/>
      <c r="B139" s="8">
        <v>8</v>
      </c>
      <c r="C139" s="35">
        <f>'[1]מצב קיים'!C139*(1+'דצמבר 2026'!$Q$1)</f>
        <v>9193.0322438559051</v>
      </c>
      <c r="D139" s="35">
        <f>'[1]מצב קיים'!D139*(1+'דצמבר 2026'!$Q$1)</f>
        <v>2250.3255327324905</v>
      </c>
      <c r="E139" s="11">
        <f t="shared" si="8"/>
        <v>11443.357776588397</v>
      </c>
      <c r="F139" s="35">
        <f>'[1]מצב קיים'!F139*(1+'דצמבר 2026'!$Q$1)</f>
        <v>1640.0044855451179</v>
      </c>
      <c r="G139" s="9">
        <f>'יולי 2025'!G139</f>
        <v>344.41623909167424</v>
      </c>
      <c r="H139" s="13"/>
      <c r="I139" s="14"/>
      <c r="J139" s="7"/>
      <c r="K139" s="8">
        <v>8</v>
      </c>
      <c r="L139" s="35">
        <f>'[1]מצב קיים'!L139*(1+'דצמבר 2026'!$Q$1)</f>
        <v>7504.8453401163706</v>
      </c>
      <c r="M139" s="35">
        <f>'[1]מצב קיים'!M139*(1+'דצמבר 2026'!$Q$1)</f>
        <v>2200.0107475713839</v>
      </c>
      <c r="N139" s="11">
        <f t="shared" si="9"/>
        <v>9704.8560876877546</v>
      </c>
      <c r="O139" s="35">
        <f>'[1]מצב קיים'!O139*(1+'דצמבר 2026'!$Q$1)</f>
        <v>1396.614249099028</v>
      </c>
      <c r="P139" s="9">
        <f>'יולי 2025'!P139</f>
        <v>344.41623909167424</v>
      </c>
    </row>
    <row r="140" spans="1:16" ht="16.5" x14ac:dyDescent="0.25">
      <c r="A140" s="7"/>
      <c r="B140" s="8">
        <v>9</v>
      </c>
      <c r="C140" s="35">
        <f>'[1]מצב קיים'!C140*(1+'דצמבר 2026'!$Q$1)</f>
        <v>9263.1764470170292</v>
      </c>
      <c r="D140" s="35">
        <f>'[1]מצב קיים'!D140*(1+'דצמבר 2026'!$Q$1)</f>
        <v>2250.3255327324905</v>
      </c>
      <c r="E140" s="11">
        <f t="shared" si="8"/>
        <v>11513.501979749519</v>
      </c>
      <c r="F140" s="35">
        <f>'[1]מצב קיים'!F140*(1+'דצמבר 2026'!$Q$1)</f>
        <v>1649.8246739876749</v>
      </c>
      <c r="G140" s="9">
        <f>'יולי 2025'!G140</f>
        <v>344.41623909167424</v>
      </c>
      <c r="H140" s="13"/>
      <c r="I140" s="14"/>
      <c r="J140" s="7"/>
      <c r="K140" s="8">
        <v>9</v>
      </c>
      <c r="L140" s="35">
        <f>'[1]מצב קיים'!L140*(1+'דצמבר 2026'!$Q$1)</f>
        <v>7563.1744735960992</v>
      </c>
      <c r="M140" s="35">
        <f>'[1]מצב קיים'!M140*(1+'דצמבר 2026'!$Q$1)</f>
        <v>2200.0107475713839</v>
      </c>
      <c r="N140" s="11">
        <f t="shared" si="9"/>
        <v>9763.1852211674832</v>
      </c>
      <c r="O140" s="35">
        <f>'[1]מצב קיים'!O140*(1+'דצמבר 2026'!$Q$1)</f>
        <v>1404.7803277861901</v>
      </c>
      <c r="P140" s="9">
        <f>'יולי 2025'!P140</f>
        <v>344.41623909167424</v>
      </c>
    </row>
    <row r="141" spans="1:16" ht="16.5" x14ac:dyDescent="0.25">
      <c r="A141" s="7"/>
      <c r="B141" s="8">
        <v>10</v>
      </c>
      <c r="C141" s="35">
        <f>'[1]מצב קיים'!C141*(1+'דצמבר 2026'!$Q$1)</f>
        <v>9333.3206501781533</v>
      </c>
      <c r="D141" s="35">
        <f>'[1]מצב קיים'!D141*(1+'דצמבר 2026'!$Q$1)</f>
        <v>2250.3255327324905</v>
      </c>
      <c r="E141" s="11">
        <f t="shared" si="8"/>
        <v>11583.646182910645</v>
      </c>
      <c r="F141" s="35">
        <f>'[1]מצב קיים'!F141*(1+'דצמבר 2026'!$Q$1)</f>
        <v>1659.6448624302323</v>
      </c>
      <c r="G141" s="9">
        <f>'יולי 2025'!G141</f>
        <v>344.41623909167424</v>
      </c>
      <c r="H141" s="13"/>
      <c r="I141" s="14"/>
      <c r="J141" s="7"/>
      <c r="K141" s="8">
        <v>10</v>
      </c>
      <c r="L141" s="35">
        <f>'[1]מצב קיים'!L141*(1+'דצמבר 2026'!$Q$1)</f>
        <v>7621.3792379212882</v>
      </c>
      <c r="M141" s="35">
        <f>'[1]מצב קיים'!M141*(1+'דצמבר 2026'!$Q$1)</f>
        <v>2200.0107475713839</v>
      </c>
      <c r="N141" s="11">
        <f t="shared" si="9"/>
        <v>9821.3899854926713</v>
      </c>
      <c r="O141" s="35">
        <f>'[1]מצב קיים'!O141*(1+'דצמבר 2026'!$Q$1)</f>
        <v>1412.9289947917166</v>
      </c>
      <c r="P141" s="9">
        <f>'יולי 2025'!P141</f>
        <v>344.41623909167424</v>
      </c>
    </row>
    <row r="142" spans="1:16" ht="16.5" x14ac:dyDescent="0.25">
      <c r="A142" s="7"/>
      <c r="B142" s="8">
        <v>11</v>
      </c>
      <c r="C142" s="35">
        <f>'[1]מצב קיים'!C142*(1+'דצמבר 2026'!$Q$1)</f>
        <v>9403.4648533392792</v>
      </c>
      <c r="D142" s="35">
        <f>'[1]מצב קיים'!D142*(1+'דצמבר 2026'!$Q$1)</f>
        <v>2250.3255327324905</v>
      </c>
      <c r="E142" s="11">
        <f t="shared" si="8"/>
        <v>11653.790386071771</v>
      </c>
      <c r="F142" s="35">
        <f>'[1]מצב קיים'!F142*(1+'דצמבר 2026'!$Q$1)</f>
        <v>1669.4650508727902</v>
      </c>
      <c r="G142" s="9">
        <f>'יולי 2025'!G142</f>
        <v>344.41623909167424</v>
      </c>
      <c r="H142" s="13"/>
      <c r="I142" s="14"/>
      <c r="J142" s="7"/>
      <c r="K142" s="8">
        <v>11</v>
      </c>
      <c r="L142" s="35">
        <f>'[1]מצב קיים'!L142*(1+'דצמבר 2026'!$Q$1)</f>
        <v>7679.7083714010178</v>
      </c>
      <c r="M142" s="35">
        <f>'[1]מצב קיים'!M142*(1+'דצמבר 2026'!$Q$1)</f>
        <v>2200.0107475713839</v>
      </c>
      <c r="N142" s="11">
        <f t="shared" si="9"/>
        <v>9879.7191189724017</v>
      </c>
      <c r="O142" s="35">
        <f>'[1]מצב קיים'!O142*(1+'דצמבר 2026'!$Q$1)</f>
        <v>1421.0950734788787</v>
      </c>
      <c r="P142" s="9">
        <f>'יולי 2025'!P142</f>
        <v>344.41623909167424</v>
      </c>
    </row>
    <row r="143" spans="1:16" ht="16.5" x14ac:dyDescent="0.25">
      <c r="A143" s="7"/>
      <c r="B143" s="8">
        <v>12</v>
      </c>
      <c r="C143" s="35">
        <f>'[1]מצב קיים'!C143*(1+'דצמבר 2026'!$Q$1)</f>
        <v>9473.4846873458609</v>
      </c>
      <c r="D143" s="35">
        <f>'[1]מצב קיים'!D143*(1+'דצמבר 2026'!$Q$1)</f>
        <v>2250.3255327324905</v>
      </c>
      <c r="E143" s="11">
        <f t="shared" si="8"/>
        <v>11723.810220078351</v>
      </c>
      <c r="F143" s="35">
        <f>'[1]מצב קיים'!F143*(1+'דצמבר 2026'!$Q$1)</f>
        <v>1679.2678276337115</v>
      </c>
      <c r="G143" s="9">
        <f>'יולי 2025'!G143</f>
        <v>344.41623909167424</v>
      </c>
      <c r="H143" s="13"/>
      <c r="I143" s="14"/>
      <c r="J143" s="7"/>
      <c r="K143" s="8">
        <v>12</v>
      </c>
      <c r="L143" s="35">
        <f>'[1]מצב קיים'!L143*(1+'דצמבר 2026'!$Q$1)</f>
        <v>7738.0375048807455</v>
      </c>
      <c r="M143" s="35">
        <f>'[1]מצב קיים'!M143*(1+'דצמבר 2026'!$Q$1)</f>
        <v>2200.0107475713839</v>
      </c>
      <c r="N143" s="11">
        <f t="shared" si="9"/>
        <v>9938.0482524521285</v>
      </c>
      <c r="O143" s="35">
        <f>'[1]מצב קיים'!O143*(1+'דצמבר 2026'!$Q$1)</f>
        <v>1429.2611521660406</v>
      </c>
      <c r="P143" s="9">
        <f>'יולי 2025'!P143</f>
        <v>344.41623909167424</v>
      </c>
    </row>
    <row r="144" spans="1:16" ht="16.5" x14ac:dyDescent="0.25">
      <c r="A144" s="7"/>
      <c r="B144" s="8">
        <v>13</v>
      </c>
      <c r="C144" s="35">
        <f>'[1]מצב קיים'!C144*(1+'דצמבר 2026'!$Q$1)</f>
        <v>9543.628890506985</v>
      </c>
      <c r="D144" s="35">
        <f>'[1]מצב קיים'!D144*(1+'דצמבר 2026'!$Q$1)</f>
        <v>2250.3255327324905</v>
      </c>
      <c r="E144" s="11">
        <f t="shared" si="8"/>
        <v>11793.954423239476</v>
      </c>
      <c r="F144" s="35">
        <f>'[1]מצב קיים'!F144*(1+'דצמבר 2026'!$Q$1)</f>
        <v>1689.0880160762686</v>
      </c>
      <c r="G144" s="9">
        <f>'יולי 2025'!G144</f>
        <v>344.41623909167424</v>
      </c>
      <c r="H144" s="13"/>
      <c r="I144" s="14"/>
      <c r="J144" s="7"/>
      <c r="K144" s="8">
        <v>13</v>
      </c>
      <c r="L144" s="35">
        <f>'[1]מצב קיים'!L144*(1+'דצמבר 2026'!$Q$1)</f>
        <v>7796.2422692059336</v>
      </c>
      <c r="M144" s="35">
        <f>'[1]מצב קיים'!M144*(1+'דצמבר 2026'!$Q$1)</f>
        <v>2200.0107475713839</v>
      </c>
      <c r="N144" s="11">
        <f t="shared" si="9"/>
        <v>9996.2530167773184</v>
      </c>
      <c r="O144" s="35">
        <f>'[1]מצב קיים'!O144*(1+'דצמבר 2026'!$Q$1)</f>
        <v>1437.4098191715668</v>
      </c>
      <c r="P144" s="9">
        <f>'יולי 2025'!P144</f>
        <v>344.41623909167424</v>
      </c>
    </row>
    <row r="145" spans="1:16" ht="16.5" x14ac:dyDescent="0.25">
      <c r="A145" s="7"/>
      <c r="B145" s="8">
        <v>14</v>
      </c>
      <c r="C145" s="35">
        <f>'[1]מצב קיים'!C145*(1+'דצמבר 2026'!$Q$1)</f>
        <v>9613.7730936681091</v>
      </c>
      <c r="D145" s="35">
        <f>'[1]מצב קיים'!D145*(1+'דצמבר 2026'!$Q$1)</f>
        <v>2250.3255327324905</v>
      </c>
      <c r="E145" s="11">
        <f t="shared" si="8"/>
        <v>11864.098626400599</v>
      </c>
      <c r="F145" s="35">
        <f>'[1]מצב קיים'!F145*(1+'דצמבר 2026'!$Q$1)</f>
        <v>1698.9082045188261</v>
      </c>
      <c r="G145" s="9">
        <f>'יולי 2025'!G145</f>
        <v>344.41623909167424</v>
      </c>
      <c r="H145" s="13"/>
      <c r="I145" s="14"/>
      <c r="J145" s="7"/>
      <c r="K145" s="8">
        <v>14</v>
      </c>
      <c r="L145" s="35">
        <f>'[1]מצב קיים'!L145*(1+'דצמבר 2026'!$Q$1)</f>
        <v>7854.5714026856622</v>
      </c>
      <c r="M145" s="35">
        <f>'[1]מצב קיים'!M145*(1+'דצמבר 2026'!$Q$1)</f>
        <v>2200.0107475713839</v>
      </c>
      <c r="N145" s="11">
        <f t="shared" si="9"/>
        <v>10054.582150257047</v>
      </c>
      <c r="O145" s="35">
        <f>'[1]מצב קיים'!O145*(1+'דצמבר 2026'!$Q$1)</f>
        <v>1445.5758978587287</v>
      </c>
      <c r="P145" s="9">
        <f>'יולי 2025'!P145</f>
        <v>344.41623909167424</v>
      </c>
    </row>
    <row r="146" spans="1:16" ht="16.5" x14ac:dyDescent="0.25">
      <c r="A146" s="7"/>
      <c r="B146" s="8">
        <v>15</v>
      </c>
      <c r="C146" s="35">
        <f>'[1]מצב קיים'!C146*(1+'דצמבר 2026'!$Q$1)</f>
        <v>9683.9172968292351</v>
      </c>
      <c r="D146" s="35">
        <f>'[1]מצב קיים'!D146*(1+'דצמבר 2026'!$Q$1)</f>
        <v>2250.3255327324905</v>
      </c>
      <c r="E146" s="11">
        <f t="shared" si="8"/>
        <v>11934.242829561725</v>
      </c>
      <c r="F146" s="35">
        <f>'[1]מצב קיים'!F146*(1+'דצמבר 2026'!$Q$1)</f>
        <v>1708.7283929613839</v>
      </c>
      <c r="G146" s="9">
        <f>'יולי 2025'!G146</f>
        <v>344.41623909167424</v>
      </c>
      <c r="H146" s="13"/>
      <c r="I146" s="14"/>
      <c r="J146" s="7"/>
      <c r="K146" s="8">
        <v>15</v>
      </c>
      <c r="L146" s="35">
        <f>'[1]מצב קיים'!L146*(1+'דצמבר 2026'!$Q$1)</f>
        <v>7912.7761670108512</v>
      </c>
      <c r="M146" s="35">
        <f>'[1]מצב קיים'!M146*(1+'דצמבר 2026'!$Q$1)</f>
        <v>2200.0107475713839</v>
      </c>
      <c r="N146" s="11">
        <f t="shared" si="9"/>
        <v>10112.786914582235</v>
      </c>
      <c r="O146" s="35">
        <f>'[1]מצב קיים'!O146*(1+'דצמבר 2026'!$Q$1)</f>
        <v>1453.7245648642554</v>
      </c>
      <c r="P146" s="9">
        <f>'יולי 2025'!P146</f>
        <v>344.41623909167424</v>
      </c>
    </row>
    <row r="147" spans="1:16" ht="16.5" x14ac:dyDescent="0.25">
      <c r="A147" s="7"/>
      <c r="B147" s="8">
        <v>16</v>
      </c>
      <c r="C147" s="35">
        <f>'[1]מצב קיים'!C147*(1+'דצמבר 2026'!$Q$1)</f>
        <v>9754.0614999903555</v>
      </c>
      <c r="D147" s="35">
        <f>'[1]מצב קיים'!D147*(1+'דצמבר 2026'!$Q$1)</f>
        <v>2250.3255327324905</v>
      </c>
      <c r="E147" s="11">
        <f t="shared" si="8"/>
        <v>12004.387032722847</v>
      </c>
      <c r="F147" s="35">
        <f>'[1]מצב קיים'!F147*(1+'דצמבר 2026'!$Q$1)</f>
        <v>1718.5485814039409</v>
      </c>
      <c r="G147" s="9">
        <f>'יולי 2025'!G147</f>
        <v>344.41623909167424</v>
      </c>
      <c r="H147" s="13"/>
      <c r="I147" s="14"/>
      <c r="J147" s="7"/>
      <c r="K147" s="7"/>
      <c r="L147" s="7"/>
      <c r="M147" s="7"/>
      <c r="N147" s="7"/>
      <c r="O147" s="7"/>
      <c r="P147" s="7"/>
    </row>
    <row r="148" spans="1:16" ht="16.5" x14ac:dyDescent="0.25">
      <c r="A148" s="7"/>
      <c r="B148" s="8">
        <v>17</v>
      </c>
      <c r="C148" s="35">
        <f>'[1]מצב קיים'!C148*(1+'דצמבר 2026'!$Q$1)</f>
        <v>9824.2057031514796</v>
      </c>
      <c r="D148" s="35">
        <f>'[1]מצב קיים'!D148*(1+'דצמבר 2026'!$Q$1)</f>
        <v>2250.3255327324905</v>
      </c>
      <c r="E148" s="11">
        <f t="shared" si="8"/>
        <v>12074.531235883969</v>
      </c>
      <c r="F148" s="35">
        <f>'[1]מצב קיים'!F148*(1+'דצמבר 2026'!$Q$1)</f>
        <v>1728.368769846498</v>
      </c>
      <c r="G148" s="9">
        <f>'יולי 2025'!G148</f>
        <v>344.41623909167424</v>
      </c>
      <c r="H148" s="13"/>
      <c r="I148" s="14"/>
      <c r="J148" s="7"/>
      <c r="K148" s="7"/>
      <c r="L148" s="7"/>
      <c r="M148" s="7"/>
      <c r="N148" s="7"/>
      <c r="O148" s="7"/>
      <c r="P148" s="7"/>
    </row>
    <row r="149" spans="1:16" ht="16.5" x14ac:dyDescent="0.25">
      <c r="A149" s="7"/>
      <c r="B149" s="8">
        <v>18</v>
      </c>
      <c r="C149" s="35">
        <f>'[1]מצב קיים'!C149*(1+'דצמבר 2026'!$Q$1)</f>
        <v>9894.3499063126037</v>
      </c>
      <c r="D149" s="35">
        <f>'[1]מצב קיים'!D149*(1+'דצמבר 2026'!$Q$1)</f>
        <v>2250.3255327324905</v>
      </c>
      <c r="E149" s="11">
        <f t="shared" si="8"/>
        <v>12144.675439045095</v>
      </c>
      <c r="F149" s="35">
        <f>'[1]מצב קיים'!F149*(1+'דצמבר 2026'!$Q$1)</f>
        <v>1738.1889582890556</v>
      </c>
      <c r="G149" s="9">
        <f>'יולי 2025'!G149</f>
        <v>344.41623909167424</v>
      </c>
      <c r="H149" s="13"/>
      <c r="I149" s="14"/>
      <c r="J149" s="7"/>
      <c r="K149" s="7"/>
      <c r="L149" s="7"/>
      <c r="M149" s="7"/>
      <c r="N149" s="7"/>
      <c r="O149" s="7"/>
      <c r="P149" s="7"/>
    </row>
    <row r="150" spans="1:16" ht="16.5" x14ac:dyDescent="0.25">
      <c r="A150" s="7"/>
      <c r="B150" s="8">
        <v>19</v>
      </c>
      <c r="C150" s="35">
        <f>'[1]מצב קיים'!C150*(1+'דצמבר 2026'!$Q$1)</f>
        <v>9964.4941094737278</v>
      </c>
      <c r="D150" s="35">
        <f>'[1]מצב קיים'!D150*(1+'דצמבר 2026'!$Q$1)</f>
        <v>2250.3255327324905</v>
      </c>
      <c r="E150" s="11">
        <f t="shared" si="8"/>
        <v>12214.819642206217</v>
      </c>
      <c r="F150" s="35">
        <f>'[1]מצב קיים'!F150*(1+'דצמבר 2026'!$Q$1)</f>
        <v>1748.0091467316129</v>
      </c>
      <c r="G150" s="9">
        <f>'יולי 2025'!G150</f>
        <v>344.41623909167424</v>
      </c>
      <c r="H150" s="13"/>
      <c r="I150" s="14"/>
      <c r="J150" s="7"/>
      <c r="K150" s="7"/>
      <c r="L150" s="7"/>
      <c r="M150" s="7"/>
      <c r="N150" s="7"/>
      <c r="O150" s="7"/>
      <c r="P150" s="7"/>
    </row>
    <row r="151" spans="1:16" ht="16.5" x14ac:dyDescent="0.25">
      <c r="A151" s="7"/>
      <c r="B151" s="8">
        <v>20</v>
      </c>
      <c r="C151" s="35">
        <f>'[1]מצב קיים'!C151*(1+'דצמבר 2026'!$Q$1)</f>
        <v>10034.638312634852</v>
      </c>
      <c r="D151" s="35">
        <f>'[1]מצב קיים'!D151*(1+'דצמבר 2026'!$Q$1)</f>
        <v>2250.3255327324905</v>
      </c>
      <c r="E151" s="11">
        <f t="shared" si="8"/>
        <v>12284.963845367343</v>
      </c>
      <c r="F151" s="35">
        <f>'[1]מצב קיים'!F151*(1+'דצמבר 2026'!$Q$1)</f>
        <v>1757.8293351741704</v>
      </c>
      <c r="G151" s="9">
        <f>'יולי 2025'!G151</f>
        <v>344.41623909167424</v>
      </c>
      <c r="H151" s="13"/>
      <c r="I151" s="14"/>
      <c r="J151" s="7"/>
      <c r="K151" s="7"/>
      <c r="L151" s="7"/>
      <c r="M151" s="7"/>
      <c r="N151" s="7"/>
      <c r="O151" s="7"/>
      <c r="P151" s="7"/>
    </row>
    <row r="152" spans="1:16" ht="16.5" x14ac:dyDescent="0.25">
      <c r="A152" s="7"/>
      <c r="B152" s="8">
        <v>21</v>
      </c>
      <c r="C152" s="35">
        <f>'[1]מצב קיים'!C152*(1+'דצמבר 2026'!$Q$1)</f>
        <v>10104.658146641435</v>
      </c>
      <c r="D152" s="35">
        <f>'[1]מצב קיים'!D152*(1+'דצמבר 2026'!$Q$1)</f>
        <v>2250.3255327324905</v>
      </c>
      <c r="E152" s="11">
        <f t="shared" si="8"/>
        <v>12354.983679373927</v>
      </c>
      <c r="F152" s="35">
        <f>'[1]מצב קיים'!F152*(1+'דצמבר 2026'!$Q$1)</f>
        <v>1767.6321119350921</v>
      </c>
      <c r="G152" s="9">
        <f>'יולי 2025'!G152</f>
        <v>344.41623909167424</v>
      </c>
      <c r="H152" s="13"/>
      <c r="I152" s="14"/>
      <c r="J152" s="7"/>
      <c r="K152" s="14"/>
      <c r="L152" s="14"/>
      <c r="M152" s="14"/>
      <c r="N152" s="14"/>
      <c r="O152" s="14"/>
      <c r="P152" s="13"/>
    </row>
    <row r="153" spans="1:16" ht="16.5" x14ac:dyDescent="0.25">
      <c r="A153" s="7"/>
      <c r="B153" s="8">
        <v>22</v>
      </c>
      <c r="C153" s="35">
        <f>'[1]מצב קיים'!C153*(1+'דצמבר 2026'!$Q$1)</f>
        <v>10174.80234980256</v>
      </c>
      <c r="D153" s="35">
        <f>'[1]מצב קיים'!D153*(1+'דצמבר 2026'!$Q$1)</f>
        <v>2250.3255327324905</v>
      </c>
      <c r="E153" s="11">
        <f t="shared" si="8"/>
        <v>12425.127882535049</v>
      </c>
      <c r="F153" s="35">
        <f>'[1]מצב קיים'!F153*(1+'דצמבר 2026'!$Q$1)</f>
        <v>1777.4523003776492</v>
      </c>
      <c r="G153" s="9">
        <f>'יולי 2025'!G153</f>
        <v>344.41623909167424</v>
      </c>
      <c r="H153" s="13"/>
      <c r="I153" s="14"/>
      <c r="J153" s="7"/>
      <c r="K153" s="14"/>
      <c r="L153" s="14"/>
      <c r="M153" s="14"/>
      <c r="N153" s="14"/>
      <c r="O153" s="14"/>
      <c r="P153" s="13"/>
    </row>
    <row r="154" spans="1:16" ht="16.5" x14ac:dyDescent="0.25">
      <c r="A154" s="7"/>
      <c r="B154" s="8">
        <v>23</v>
      </c>
      <c r="C154" s="35">
        <f>'[1]מצב קיים'!C154*(1+'דצמבר 2026'!$Q$1)</f>
        <v>10244.946552963684</v>
      </c>
      <c r="D154" s="35">
        <f>'[1]מצב קיים'!D154*(1+'דצמבר 2026'!$Q$1)</f>
        <v>2250.3255327324905</v>
      </c>
      <c r="E154" s="11">
        <f t="shared" si="8"/>
        <v>12495.272085696175</v>
      </c>
      <c r="F154" s="35">
        <f>'[1]מצב קיים'!F154*(1+'דצמבר 2026'!$Q$1)</f>
        <v>1787.2724888202067</v>
      </c>
      <c r="G154" s="9">
        <f>'יולי 2025'!G154</f>
        <v>344.41623909167424</v>
      </c>
      <c r="H154" s="13"/>
      <c r="I154" s="14"/>
      <c r="J154" s="7"/>
      <c r="K154" s="14"/>
      <c r="L154" s="14"/>
      <c r="M154" s="14"/>
      <c r="N154" s="14"/>
      <c r="O154" s="14"/>
      <c r="P154" s="13"/>
    </row>
    <row r="155" spans="1:16" ht="16.5" x14ac:dyDescent="0.25">
      <c r="A155" s="7"/>
      <c r="B155" s="8">
        <v>24</v>
      </c>
      <c r="C155" s="35">
        <f>'[1]מצב קיים'!C155*(1+'דצמבר 2026'!$Q$1)</f>
        <v>10315.09075612481</v>
      </c>
      <c r="D155" s="35">
        <f>'[1]מצב קיים'!D155*(1+'דצמבר 2026'!$Q$1)</f>
        <v>2250.3255327324905</v>
      </c>
      <c r="E155" s="11">
        <f t="shared" si="8"/>
        <v>12565.416288857301</v>
      </c>
      <c r="F155" s="35">
        <f>'[1]מצב קיים'!F155*(1+'דצמבר 2026'!$Q$1)</f>
        <v>1797.0926772627645</v>
      </c>
      <c r="G155" s="9">
        <f>'יולי 2025'!G155</f>
        <v>344.41623909167424</v>
      </c>
      <c r="H155" s="13"/>
      <c r="I155" s="14"/>
      <c r="J155" s="7"/>
      <c r="K155" s="14"/>
      <c r="L155" s="14"/>
      <c r="M155" s="14"/>
      <c r="N155" s="14"/>
      <c r="O155" s="14"/>
      <c r="P155" s="13"/>
    </row>
    <row r="156" spans="1:16" ht="16.5" x14ac:dyDescent="0.25">
      <c r="A156" s="7"/>
      <c r="B156" s="8">
        <v>25</v>
      </c>
      <c r="C156" s="35">
        <f>'[1]מצב קיים'!C156*(1+'דצמבר 2026'!$Q$1)</f>
        <v>10385.234959285934</v>
      </c>
      <c r="D156" s="35">
        <f>'[1]מצב קיים'!D156*(1+'דצמבר 2026'!$Q$1)</f>
        <v>2250.3255327324905</v>
      </c>
      <c r="E156" s="11">
        <f t="shared" si="8"/>
        <v>12635.560492018423</v>
      </c>
      <c r="F156" s="35">
        <f>'[1]מצב קיים'!F156*(1+'דצמבר 2026'!$Q$1)</f>
        <v>1806.9128657053216</v>
      </c>
      <c r="G156" s="9">
        <f>'יולי 2025'!G156</f>
        <v>344.41623909167424</v>
      </c>
      <c r="H156" s="13"/>
      <c r="I156" s="14"/>
      <c r="J156" s="7"/>
      <c r="K156" s="14"/>
      <c r="L156" s="14"/>
      <c r="M156" s="14"/>
      <c r="N156" s="14"/>
      <c r="O156" s="14"/>
      <c r="P156" s="13"/>
    </row>
    <row r="157" spans="1:16" ht="16.5" x14ac:dyDescent="0.25">
      <c r="A157" s="39"/>
      <c r="B157" s="8">
        <v>26</v>
      </c>
      <c r="C157" s="35">
        <f>'[1]מצב קיים'!C157*(1+'דצמבר 2026'!$Q$1)</f>
        <v>10455.379162447054</v>
      </c>
      <c r="D157" s="35">
        <f>'[1]מצב קיים'!D157*(1+'דצמבר 2026'!$Q$1)</f>
        <v>2250.3255327324905</v>
      </c>
      <c r="E157" s="11">
        <f t="shared" si="8"/>
        <v>12705.704695179546</v>
      </c>
      <c r="F157" s="35">
        <f>'[1]מצב קיים'!F157*(1+'דצמבר 2026'!$Q$1)</f>
        <v>1816.7330541478786</v>
      </c>
      <c r="G157" s="9">
        <f>'יולי 2025'!G157</f>
        <v>344.41623909167424</v>
      </c>
      <c r="H157" s="40"/>
      <c r="I157" s="14"/>
      <c r="J157" s="14"/>
      <c r="K157" s="14"/>
      <c r="L157" s="14"/>
      <c r="M157" s="14"/>
      <c r="N157" s="14"/>
      <c r="O157" s="14"/>
      <c r="P157" s="40"/>
    </row>
    <row r="158" spans="1:16" ht="16.5" x14ac:dyDescent="0.25">
      <c r="A158" s="7"/>
      <c r="B158" s="8">
        <v>27</v>
      </c>
      <c r="C158" s="35">
        <f>'[1]מצב קיים'!C158*(1+'דצמבר 2026'!$Q$1)</f>
        <v>10525.523365608176</v>
      </c>
      <c r="D158" s="35">
        <f>'[1]מצב קיים'!D158*(1+'דצמבר 2026'!$Q$1)</f>
        <v>2250.3255327324905</v>
      </c>
      <c r="E158" s="11">
        <f t="shared" si="8"/>
        <v>12775.848898340668</v>
      </c>
      <c r="F158" s="35">
        <f>'[1]מצב קיים'!F158*(1+'דצמבר 2026'!$Q$1)</f>
        <v>1826.5532425904357</v>
      </c>
      <c r="G158" s="9">
        <f>'יולי 2025'!G158</f>
        <v>344.41623909167424</v>
      </c>
      <c r="H158" s="41"/>
      <c r="I158" s="14"/>
      <c r="J158" s="14"/>
      <c r="K158" s="14"/>
      <c r="L158" s="14"/>
      <c r="M158" s="14"/>
      <c r="N158" s="14"/>
      <c r="O158" s="14"/>
      <c r="P158" s="14"/>
    </row>
    <row r="159" spans="1:16" ht="16.5" x14ac:dyDescent="0.25">
      <c r="A159" s="7"/>
      <c r="B159" s="8">
        <v>28</v>
      </c>
      <c r="C159" s="35">
        <f>'[1]מצב קיים'!C159*(1+'דצמבר 2026'!$Q$1)</f>
        <v>10595.667568769299</v>
      </c>
      <c r="D159" s="35">
        <f>'[1]מצב קיים'!D159*(1+'דצמבר 2026'!$Q$1)</f>
        <v>2250.3255327324905</v>
      </c>
      <c r="E159" s="11">
        <f t="shared" si="8"/>
        <v>12845.99310150179</v>
      </c>
      <c r="F159" s="35">
        <f>'[1]מצב קיים'!F159*(1+'דצמבר 2026'!$Q$1)</f>
        <v>1836.373431032993</v>
      </c>
      <c r="G159" s="9">
        <f>'יולי 2025'!G159</f>
        <v>344.41623909167424</v>
      </c>
      <c r="H159" s="41"/>
      <c r="I159" s="14"/>
      <c r="J159" s="14"/>
      <c r="K159" s="14"/>
      <c r="L159" s="14"/>
      <c r="M159" s="14"/>
      <c r="N159" s="14"/>
      <c r="O159" s="14"/>
      <c r="P159" s="14"/>
    </row>
    <row r="160" spans="1:16" ht="16.5" x14ac:dyDescent="0.25">
      <c r="A160" s="7"/>
      <c r="B160" s="8">
        <v>29</v>
      </c>
      <c r="C160" s="35">
        <f>'[1]מצב קיים'!C160*(1+'דצמבר 2026'!$Q$1)</f>
        <v>10665.811771930421</v>
      </c>
      <c r="D160" s="35">
        <f>'[1]מצב קיים'!D160*(1+'דצמבר 2026'!$Q$1)</f>
        <v>2250.3255327324905</v>
      </c>
      <c r="E160" s="11">
        <f t="shared" si="8"/>
        <v>12916.137304662912</v>
      </c>
      <c r="F160" s="35">
        <f>'[1]מצב קיים'!F160*(1+'דצמבר 2026'!$Q$1)</f>
        <v>1846.1936194755501</v>
      </c>
      <c r="G160" s="9">
        <f>'יולי 2025'!G160</f>
        <v>344.41623909167424</v>
      </c>
      <c r="H160" s="41"/>
      <c r="I160" s="14"/>
      <c r="J160" s="14"/>
      <c r="K160" s="14"/>
      <c r="L160" s="14"/>
      <c r="M160" s="14"/>
      <c r="N160" s="14"/>
      <c r="O160" s="14"/>
      <c r="P160" s="14"/>
    </row>
    <row r="161" spans="1:16" ht="16.5" x14ac:dyDescent="0.25">
      <c r="A161" s="42"/>
      <c r="B161" s="8">
        <v>30</v>
      </c>
      <c r="C161" s="35">
        <f>'[1]מצב קיים'!C161*(1+'דצמבר 2026'!$Q$1)</f>
        <v>10735.831605937004</v>
      </c>
      <c r="D161" s="35">
        <f>'[1]מצב קיים'!D161*(1+'דצמבר 2026'!$Q$1)</f>
        <v>2250.3255327324905</v>
      </c>
      <c r="E161" s="11">
        <f t="shared" si="8"/>
        <v>12986.157138669496</v>
      </c>
      <c r="F161" s="35">
        <f>'[1]מצב קיים'!F161*(1+'דצמבר 2026'!$Q$1)</f>
        <v>1855.9963962364718</v>
      </c>
      <c r="G161" s="9">
        <f>'יולי 2025'!G161</f>
        <v>344.41623909167424</v>
      </c>
      <c r="H161" s="41"/>
      <c r="I161" s="14"/>
      <c r="J161" s="14"/>
      <c r="K161" s="14"/>
      <c r="L161" s="14"/>
      <c r="M161" s="14"/>
      <c r="N161" s="14"/>
      <c r="O161" s="14"/>
      <c r="P161" s="13"/>
    </row>
    <row r="162" spans="1:16" x14ac:dyDescent="0.25">
      <c r="A162" s="94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20"/>
    </row>
    <row r="163" spans="1:16" x14ac:dyDescent="0.25">
      <c r="A163" s="103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9"/>
    </row>
    <row r="164" spans="1:16" ht="26.25" x14ac:dyDescent="0.4">
      <c r="A164" s="1"/>
      <c r="B164" s="2" t="s">
        <v>26</v>
      </c>
      <c r="C164" s="25"/>
      <c r="D164" s="26"/>
      <c r="E164" s="25"/>
      <c r="F164" s="4" t="str">
        <f>$F$5</f>
        <v>מעודכן לדצמבר 2026</v>
      </c>
      <c r="G164" s="4"/>
      <c r="H164" s="25"/>
      <c r="I164" s="1"/>
      <c r="J164" s="6"/>
      <c r="K164" s="2" t="s">
        <v>27</v>
      </c>
      <c r="L164" s="43"/>
      <c r="M164" s="43"/>
      <c r="N164" s="43"/>
      <c r="O164" s="4" t="str">
        <f>$F$5</f>
        <v>מעודכן לדצמבר 2026</v>
      </c>
      <c r="P164" s="40"/>
    </row>
    <row r="165" spans="1:16" ht="49.5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29" t="s">
        <v>119</v>
      </c>
      <c r="H165" s="30"/>
      <c r="I165" s="1"/>
      <c r="J165" s="6"/>
      <c r="K165" s="29" t="s">
        <v>28</v>
      </c>
      <c r="L165" s="116" t="s">
        <v>29</v>
      </c>
      <c r="M165" s="117"/>
      <c r="N165" s="118"/>
      <c r="O165" s="44" t="s">
        <v>30</v>
      </c>
      <c r="P165" s="13"/>
    </row>
    <row r="166" spans="1:16" ht="16.5" x14ac:dyDescent="0.25">
      <c r="A166" s="1"/>
      <c r="B166" s="31">
        <v>0</v>
      </c>
      <c r="C166" s="32">
        <f>'[1]מצב קיים'!C166*(1+'דצמבר 2026'!$Q$1)</f>
        <v>4596.4941577288528</v>
      </c>
      <c r="D166" s="32">
        <f>'[1]מצב קיים'!D166*(1+'דצמבר 2026'!$Q$1)</f>
        <v>1269.0255421900015</v>
      </c>
      <c r="E166" s="9">
        <f t="shared" ref="E166:E181" si="10">SUM(C166:D166)</f>
        <v>5865.5196999188538</v>
      </c>
      <c r="F166" s="32">
        <f>'[1]מצב קיים'!F166*(1+'דצמבר 2026'!$Q$1)</f>
        <v>862.62104186457407</v>
      </c>
      <c r="G166" s="9">
        <f>'יולי 2025'!G168</f>
        <v>344.41623909167424</v>
      </c>
      <c r="H166" s="34"/>
      <c r="I166" s="1"/>
      <c r="J166" s="6"/>
      <c r="K166" s="45">
        <v>1</v>
      </c>
      <c r="L166" s="110"/>
      <c r="M166" s="111"/>
      <c r="N166" s="112"/>
      <c r="O166" s="11">
        <f>'[1]מצב קיים'!O166*(1+'דצמבר 2026'!$R$1)</f>
        <v>259.73265524595695</v>
      </c>
      <c r="P166" s="13"/>
    </row>
    <row r="167" spans="1:16" ht="16.5" x14ac:dyDescent="0.25">
      <c r="A167" s="1"/>
      <c r="B167" s="31">
        <v>1</v>
      </c>
      <c r="C167" s="35">
        <f>'[1]מצב קיים'!C167*(1+'דצמבר 2026'!$Q$1)</f>
        <v>4630.1049217435584</v>
      </c>
      <c r="D167" s="35">
        <f>'[1]מצב קיים'!D167*(1+'דצמבר 2026'!$Q$1)</f>
        <v>1269.0255421900015</v>
      </c>
      <c r="E167" s="11">
        <f t="shared" si="10"/>
        <v>5899.1304639335594</v>
      </c>
      <c r="F167" s="35">
        <f>'[1]מצב קיים'!F167*(1+'דצמבר 2026'!$Q$1)</f>
        <v>867.32654882663292</v>
      </c>
      <c r="G167" s="9">
        <f>'יולי 2025'!G169</f>
        <v>344.41623909167424</v>
      </c>
      <c r="H167" s="24"/>
      <c r="I167" s="1"/>
      <c r="J167" s="6"/>
      <c r="K167" s="46" t="s">
        <v>31</v>
      </c>
      <c r="L167" s="110" t="s">
        <v>32</v>
      </c>
      <c r="M167" s="111"/>
      <c r="N167" s="112"/>
      <c r="O167" s="11">
        <f>'[1]מצב קיים'!O167*(1+'דצמבר 2026'!$R$1)</f>
        <v>396.3708903819487</v>
      </c>
      <c r="P167" s="13"/>
    </row>
    <row r="168" spans="1:16" ht="16.5" x14ac:dyDescent="0.25">
      <c r="A168" s="1"/>
      <c r="B168" s="31">
        <v>2</v>
      </c>
      <c r="C168" s="35">
        <f>'[1]מצב קיים'!C168*(1+'דצמבר 2026'!$Q$1)</f>
        <v>4663.715685758265</v>
      </c>
      <c r="D168" s="35">
        <f>'[1]מצב קיים'!D168*(1+'דצמבר 2026'!$Q$1)</f>
        <v>1269.0255421900015</v>
      </c>
      <c r="E168" s="11">
        <f t="shared" si="10"/>
        <v>5932.7412279482669</v>
      </c>
      <c r="F168" s="35">
        <f>'[1]מצב קיים'!F168*(1+'דצמבר 2026'!$Q$1)</f>
        <v>872.03205578869142</v>
      </c>
      <c r="G168" s="9">
        <f>'יולי 2025'!G170</f>
        <v>344.41623909167424</v>
      </c>
      <c r="H168" s="24"/>
      <c r="I168" s="1"/>
      <c r="J168" s="6"/>
      <c r="K168" s="46" t="s">
        <v>33</v>
      </c>
      <c r="L168" s="110" t="s">
        <v>34</v>
      </c>
      <c r="M168" s="111"/>
      <c r="N168" s="112"/>
      <c r="O168" s="11">
        <f>'[1]מצב קיים'!O168*(1+'דצמבר 2026'!$R$1)</f>
        <v>512.77912332716642</v>
      </c>
      <c r="P168" s="13"/>
    </row>
    <row r="169" spans="1:16" ht="16.5" x14ac:dyDescent="0.25">
      <c r="A169" s="1"/>
      <c r="B169" s="31">
        <v>3</v>
      </c>
      <c r="C169" s="35">
        <f>'[1]מצב קיים'!C169*(1+'דצמבר 2026'!$Q$1)</f>
        <v>4697.3264497729697</v>
      </c>
      <c r="D169" s="35">
        <f>'[1]מצב קיים'!D169*(1+'דצמבר 2026'!$Q$1)</f>
        <v>1269.0255421900015</v>
      </c>
      <c r="E169" s="11">
        <f t="shared" si="10"/>
        <v>5966.3519919629707</v>
      </c>
      <c r="F169" s="35">
        <f>'[1]מצב קיים'!F169*(1+'דצמבר 2026'!$Q$1)</f>
        <v>876.73756275075027</v>
      </c>
      <c r="G169" s="9">
        <f>'יולי 2025'!G171</f>
        <v>344.41623909167424</v>
      </c>
      <c r="H169" s="24"/>
      <c r="I169" s="1"/>
      <c r="J169" s="6"/>
      <c r="K169" s="7"/>
      <c r="L169" s="7"/>
      <c r="M169" s="7"/>
      <c r="N169" s="7"/>
      <c r="O169" s="64"/>
      <c r="P169" s="14"/>
    </row>
    <row r="170" spans="1:16" ht="16.5" x14ac:dyDescent="0.25">
      <c r="A170" s="1"/>
      <c r="B170" s="31">
        <v>4</v>
      </c>
      <c r="C170" s="35">
        <f>'[1]מצב קיים'!C170*(1+'דצמבר 2026'!$Q$1)</f>
        <v>4730.9372137876753</v>
      </c>
      <c r="D170" s="35">
        <f>'[1]מצב קיים'!D170*(1+'דצמבר 2026'!$Q$1)</f>
        <v>1269.0255421900015</v>
      </c>
      <c r="E170" s="11">
        <f t="shared" si="10"/>
        <v>5999.9627559776764</v>
      </c>
      <c r="F170" s="35">
        <f>'[1]מצב קיים'!F170*(1+'דצמבר 2026'!$Q$1)</f>
        <v>881.44306971280901</v>
      </c>
      <c r="G170" s="9">
        <f>'יולי 2025'!G172</f>
        <v>344.41623909167424</v>
      </c>
      <c r="H170" s="24"/>
      <c r="I170" s="1"/>
      <c r="J170" s="6"/>
      <c r="K170" s="7"/>
      <c r="L170" s="7"/>
      <c r="M170" s="7"/>
      <c r="N170" s="7"/>
      <c r="O170" s="7"/>
      <c r="P170" s="14"/>
    </row>
    <row r="171" spans="1:16" ht="16.5" x14ac:dyDescent="0.25">
      <c r="A171" s="1"/>
      <c r="B171" s="31">
        <v>5</v>
      </c>
      <c r="C171" s="35">
        <f>'[1]מצב קיים'!C171*(1+'דצמבר 2026'!$Q$1)</f>
        <v>4764.54797780238</v>
      </c>
      <c r="D171" s="35">
        <f>'[1]מצב קיים'!D171*(1+'דצמבר 2026'!$Q$1)</f>
        <v>1269.0255421900015</v>
      </c>
      <c r="E171" s="11">
        <f t="shared" si="10"/>
        <v>6033.573519992382</v>
      </c>
      <c r="F171" s="35">
        <f>'[1]מצב קיים'!F171*(1+'דצמבר 2026'!$Q$1)</f>
        <v>886.14857667486774</v>
      </c>
      <c r="G171" s="9">
        <f>'יולי 2025'!G173</f>
        <v>344.41623909167424</v>
      </c>
      <c r="H171" s="24"/>
      <c r="I171" s="1"/>
      <c r="J171" s="6"/>
      <c r="K171" s="7"/>
      <c r="L171" s="7"/>
      <c r="M171" s="7"/>
      <c r="N171" s="7"/>
      <c r="O171" s="7"/>
      <c r="P171" s="14"/>
    </row>
    <row r="172" spans="1:16" ht="16.5" x14ac:dyDescent="0.25">
      <c r="A172" s="1"/>
      <c r="B172" s="31">
        <v>6</v>
      </c>
      <c r="C172" s="35">
        <f>'[1]מצב קיים'!C172*(1+'דצמבר 2026'!$Q$1)</f>
        <v>4798.1587418170857</v>
      </c>
      <c r="D172" s="35">
        <f>'[1]מצב קיים'!D172*(1+'דצמבר 2026'!$Q$1)</f>
        <v>1269.0255421900015</v>
      </c>
      <c r="E172" s="11">
        <f t="shared" si="10"/>
        <v>6067.1842840070876</v>
      </c>
      <c r="F172" s="35">
        <f>'[1]מצב קיים'!F172*(1+'דצמבר 2026'!$Q$1)</f>
        <v>890.85408363692648</v>
      </c>
      <c r="G172" s="9">
        <f>'יולי 2025'!G174</f>
        <v>344.41623909167424</v>
      </c>
      <c r="H172" s="24"/>
      <c r="I172" s="1"/>
      <c r="J172" s="6"/>
      <c r="K172" s="7"/>
      <c r="L172" s="7"/>
      <c r="M172" s="7"/>
      <c r="N172" s="7"/>
      <c r="O172" s="7"/>
      <c r="P172" s="14"/>
    </row>
    <row r="173" spans="1:16" ht="16.5" x14ac:dyDescent="0.25">
      <c r="A173" s="1"/>
      <c r="B173" s="31">
        <v>7</v>
      </c>
      <c r="C173" s="35">
        <f>'[1]מצב קיים'!C173*(1+'דצמבר 2026'!$Q$1)</f>
        <v>4831.7695058317913</v>
      </c>
      <c r="D173" s="35">
        <f>'[1]מצב קיים'!D173*(1+'דצמבר 2026'!$Q$1)</f>
        <v>1269.0255421900015</v>
      </c>
      <c r="E173" s="11">
        <f t="shared" si="10"/>
        <v>6100.7950480217933</v>
      </c>
      <c r="F173" s="35">
        <f>'[1]מצב קיים'!F173*(1+'דצמבר 2026'!$Q$1)</f>
        <v>895.55959059898521</v>
      </c>
      <c r="G173" s="9">
        <f>'יולי 2025'!G175</f>
        <v>344.41623909167424</v>
      </c>
      <c r="H173" s="24"/>
      <c r="I173" s="1"/>
      <c r="J173" s="6"/>
      <c r="K173" s="7"/>
      <c r="L173" s="7"/>
      <c r="M173" s="7"/>
      <c r="N173" s="7"/>
      <c r="O173" s="7"/>
      <c r="P173" s="7"/>
    </row>
    <row r="174" spans="1:16" ht="16.5" x14ac:dyDescent="0.25">
      <c r="A174" s="1"/>
      <c r="B174" s="31">
        <v>8</v>
      </c>
      <c r="C174" s="35">
        <f>'[1]מצב קיים'!C174*(1+'דצמבר 2026'!$Q$1)</f>
        <v>4865.380269846496</v>
      </c>
      <c r="D174" s="35">
        <f>'[1]מצב קיים'!D174*(1+'דצמבר 2026'!$Q$1)</f>
        <v>1269.0255421900015</v>
      </c>
      <c r="E174" s="11">
        <f t="shared" si="10"/>
        <v>6134.4058120364971</v>
      </c>
      <c r="F174" s="35">
        <f>'[1]מצב קיים'!F174*(1+'דצמבר 2026'!$Q$1)</f>
        <v>900.26509756104383</v>
      </c>
      <c r="G174" s="9">
        <f>'יולי 2025'!G176</f>
        <v>344.41623909167424</v>
      </c>
      <c r="H174" s="24"/>
      <c r="I174" s="1"/>
      <c r="J174" s="6"/>
      <c r="K174" s="7"/>
      <c r="L174" s="7"/>
      <c r="M174" s="7"/>
      <c r="N174" s="7"/>
      <c r="O174" s="7"/>
      <c r="P174" s="7"/>
    </row>
    <row r="175" spans="1:16" ht="16.5" x14ac:dyDescent="0.25">
      <c r="A175" s="1"/>
      <c r="B175" s="31">
        <v>9</v>
      </c>
      <c r="C175" s="35">
        <f>'[1]מצב קיים'!C175*(1+'דצמבר 2026'!$Q$1)</f>
        <v>4898.9910338612017</v>
      </c>
      <c r="D175" s="35">
        <f>'[1]מצב קיים'!D175*(1+'דצמבר 2026'!$Q$1)</f>
        <v>1269.0255421900015</v>
      </c>
      <c r="E175" s="11">
        <f t="shared" si="10"/>
        <v>6168.0165760512027</v>
      </c>
      <c r="F175" s="35">
        <f>'[1]מצב קיים'!F175*(1+'דצמבר 2026'!$Q$1)</f>
        <v>904.97060452310268</v>
      </c>
      <c r="G175" s="9">
        <f>'יולי 2025'!G177</f>
        <v>344.41623909167424</v>
      </c>
      <c r="H175" s="24"/>
      <c r="I175" s="1"/>
      <c r="J175" s="6"/>
      <c r="K175" s="7"/>
      <c r="L175" s="7"/>
      <c r="M175" s="7"/>
      <c r="N175" s="7"/>
      <c r="O175" s="7"/>
      <c r="P175" s="7"/>
    </row>
    <row r="176" spans="1:16" ht="16.5" x14ac:dyDescent="0.25">
      <c r="A176" s="1"/>
      <c r="B176" s="31">
        <v>10</v>
      </c>
      <c r="C176" s="35">
        <f>'[1]מצב קיים'!C176*(1+'דצמבר 2026'!$Q$1)</f>
        <v>4932.6017978759073</v>
      </c>
      <c r="D176" s="35">
        <f>'[1]מצב קיים'!D176*(1+'דצמבר 2026'!$Q$1)</f>
        <v>1269.0255421900015</v>
      </c>
      <c r="E176" s="11">
        <f t="shared" si="10"/>
        <v>6201.6273400659084</v>
      </c>
      <c r="F176" s="35">
        <f>'[1]מצב קיים'!F176*(1+'דצמבר 2026'!$Q$1)</f>
        <v>909.67611148516141</v>
      </c>
      <c r="G176" s="9">
        <f>'יולי 2025'!G178</f>
        <v>344.41623909167424</v>
      </c>
      <c r="H176" s="24"/>
      <c r="I176" s="1"/>
      <c r="J176" s="6"/>
      <c r="K176" s="7"/>
      <c r="L176" s="7"/>
      <c r="M176" s="7"/>
      <c r="N176" s="7"/>
      <c r="O176" s="7"/>
      <c r="P176" s="7"/>
    </row>
    <row r="177" spans="1:16" ht="16.5" x14ac:dyDescent="0.25">
      <c r="A177" s="1"/>
      <c r="B177" s="31">
        <v>11</v>
      </c>
      <c r="C177" s="35">
        <f>'[1]מצב קיים'!C177*(1+'דצמבר 2026'!$Q$1)</f>
        <v>4966.2125618906121</v>
      </c>
      <c r="D177" s="35">
        <f>'[1]מצב קיים'!D177*(1+'דצמבר 2026'!$Q$1)</f>
        <v>1269.0255421900015</v>
      </c>
      <c r="E177" s="11">
        <f t="shared" si="10"/>
        <v>6235.238104080614</v>
      </c>
      <c r="F177" s="35">
        <f>'[1]מצב קיים'!F177*(1+'דצמבר 2026'!$Q$1)</f>
        <v>914.38161844722003</v>
      </c>
      <c r="G177" s="9">
        <f>'יולי 2025'!G179</f>
        <v>344.41623909167424</v>
      </c>
      <c r="H177" s="24"/>
      <c r="I177" s="1"/>
      <c r="J177" s="6"/>
      <c r="K177" s="7"/>
      <c r="L177" s="7"/>
      <c r="M177" s="7"/>
      <c r="N177" s="7"/>
      <c r="O177" s="7"/>
      <c r="P177" s="7"/>
    </row>
    <row r="178" spans="1:16" ht="16.5" x14ac:dyDescent="0.25">
      <c r="A178" s="1"/>
      <c r="B178" s="31">
        <v>12</v>
      </c>
      <c r="C178" s="35">
        <f>'[1]מצב קיים'!C178*(1+'דצמבר 2026'!$Q$1)</f>
        <v>4999.8233259053186</v>
      </c>
      <c r="D178" s="35">
        <f>'[1]מצב קיים'!D178*(1+'דצמבר 2026'!$Q$1)</f>
        <v>1269.0255421900015</v>
      </c>
      <c r="E178" s="11">
        <f t="shared" si="10"/>
        <v>6268.8488680953196</v>
      </c>
      <c r="F178" s="35">
        <f>'[1]מצב קיים'!F178*(1+'דצמבר 2026'!$Q$1)</f>
        <v>919.08712540927888</v>
      </c>
      <c r="G178" s="9">
        <f>'יולי 2025'!G180</f>
        <v>344.41623909167424</v>
      </c>
      <c r="H178" s="24"/>
      <c r="I178" s="1"/>
      <c r="J178" s="6"/>
      <c r="K178" s="7"/>
      <c r="L178" s="7"/>
      <c r="M178" s="7"/>
      <c r="N178" s="7"/>
      <c r="O178" s="7"/>
      <c r="P178" s="7"/>
    </row>
    <row r="179" spans="1:16" ht="16.5" x14ac:dyDescent="0.25">
      <c r="A179" s="1"/>
      <c r="B179" s="31">
        <v>13</v>
      </c>
      <c r="C179" s="35">
        <f>'[1]מצב קיים'!C179*(1+'דצמבר 2026'!$Q$1)</f>
        <v>5033.4340899200233</v>
      </c>
      <c r="D179" s="35">
        <f>'[1]מצב קיים'!D179*(1+'דצמבר 2026'!$Q$1)</f>
        <v>1269.0255421900015</v>
      </c>
      <c r="E179" s="11">
        <f t="shared" si="10"/>
        <v>6302.4596321100253</v>
      </c>
      <c r="F179" s="35">
        <f>'[1]מצב קיים'!F179*(1+'דצמבר 2026'!$Q$1)</f>
        <v>923.79263237133762</v>
      </c>
      <c r="G179" s="9">
        <f>'יולי 2025'!G181</f>
        <v>344.41623909167424</v>
      </c>
      <c r="H179" s="24"/>
      <c r="I179" s="1"/>
      <c r="J179" s="6"/>
      <c r="K179" s="7"/>
      <c r="L179" s="7"/>
      <c r="M179" s="7"/>
      <c r="N179" s="7"/>
      <c r="O179" s="7"/>
      <c r="P179" s="7"/>
    </row>
    <row r="180" spans="1:16" ht="16.5" x14ac:dyDescent="0.25">
      <c r="A180" s="1"/>
      <c r="B180" s="31">
        <v>14</v>
      </c>
      <c r="C180" s="35">
        <f>'[1]מצב קיים'!C180*(1+'דצמבר 2026'!$Q$1)</f>
        <v>5067.0448539347281</v>
      </c>
      <c r="D180" s="35">
        <f>'[1]מצב קיים'!D180*(1+'דצמבר 2026'!$Q$1)</f>
        <v>1269.0255421900015</v>
      </c>
      <c r="E180" s="11">
        <f t="shared" si="10"/>
        <v>6336.0703961247291</v>
      </c>
      <c r="F180" s="35">
        <f>'[1]מצב קיים'!F180*(1+'דצמבר 2026'!$Q$1)</f>
        <v>928.49813933339635</v>
      </c>
      <c r="G180" s="9">
        <f>'יולי 2025'!G182</f>
        <v>344.41623909167424</v>
      </c>
      <c r="H180" s="24"/>
      <c r="I180" s="1"/>
      <c r="J180" s="6"/>
      <c r="K180" s="7"/>
      <c r="L180" s="7"/>
      <c r="M180" s="7"/>
      <c r="N180" s="7"/>
      <c r="O180" s="7"/>
      <c r="P180" s="7"/>
    </row>
    <row r="181" spans="1:16" ht="16.5" x14ac:dyDescent="0.25">
      <c r="A181" s="1"/>
      <c r="B181" s="31">
        <v>15</v>
      </c>
      <c r="C181" s="35">
        <f>'[1]מצב קיים'!C181*(1+'דצמבר 2026'!$Q$1)</f>
        <v>5100.6556179494337</v>
      </c>
      <c r="D181" s="35">
        <f>'[1]מצב קיים'!D181*(1+'דצמבר 2026'!$Q$1)</f>
        <v>1269.0255421900015</v>
      </c>
      <c r="E181" s="11">
        <f t="shared" si="10"/>
        <v>6369.6811601394347</v>
      </c>
      <c r="F181" s="35">
        <f>'[1]מצב קיים'!F181*(1+'דצמבר 2026'!$Q$1)</f>
        <v>933.20364629545509</v>
      </c>
      <c r="G181" s="9">
        <f>'יולי 2025'!G183</f>
        <v>344.41623909167424</v>
      </c>
      <c r="H181" s="24"/>
      <c r="I181" s="1"/>
      <c r="J181" s="6"/>
      <c r="K181" s="7"/>
      <c r="L181" s="7"/>
      <c r="M181" s="7"/>
      <c r="N181" s="7"/>
      <c r="O181" s="7"/>
      <c r="P181" s="7"/>
    </row>
  </sheetData>
  <mergeCells count="26">
    <mergeCell ref="L166:N166"/>
    <mergeCell ref="L167:N167"/>
    <mergeCell ref="L168:N168"/>
    <mergeCell ref="A127:P127"/>
    <mergeCell ref="A128:P128"/>
    <mergeCell ref="A162:P162"/>
    <mergeCell ref="A163:P163"/>
    <mergeCell ref="L165:N165"/>
    <mergeCell ref="A107:P107"/>
    <mergeCell ref="A48:P48"/>
    <mergeCell ref="A49:P49"/>
    <mergeCell ref="A73:P73"/>
    <mergeCell ref="A74:P74"/>
    <mergeCell ref="A75:P75"/>
    <mergeCell ref="A76:P76"/>
    <mergeCell ref="A77:P77"/>
    <mergeCell ref="A78:P78"/>
    <mergeCell ref="A79:P79"/>
    <mergeCell ref="A80:P80"/>
    <mergeCell ref="A106:P106"/>
    <mergeCell ref="A19:P19"/>
    <mergeCell ref="A1:P1"/>
    <mergeCell ref="A2:P2"/>
    <mergeCell ref="A3:P3"/>
    <mergeCell ref="A4:P4"/>
    <mergeCell ref="A18:P18"/>
  </mergeCells>
  <pageMargins left="0.7" right="0.7" top="0.75" bottom="0.75" header="0.3" footer="0.3"/>
  <pageSetup paperSize="9" scale="33" orientation="portrait" r:id="rId1"/>
  <rowBreaks count="1" manualBreakCount="1">
    <brk id="76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BF62A-B3DD-49A6-A033-02E35C1162B7}">
  <dimension ref="A1:R181"/>
  <sheetViews>
    <sheetView rightToLeft="1" view="pageBreakPreview" zoomScale="62" zoomScaleNormal="100" zoomScaleSheetLayoutView="70" workbookViewId="0">
      <selection sqref="A1:P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7" width="14.140625" customWidth="1"/>
    <col min="8" max="8" width="5.7109375" customWidth="1"/>
    <col min="9" max="9" width="4.42578125" customWidth="1"/>
    <col min="10" max="10" width="9.85546875" customWidth="1"/>
    <col min="11" max="12" width="15.7109375" customWidth="1"/>
    <col min="13" max="13" width="21.7109375" customWidth="1"/>
    <col min="14" max="14" width="19.85546875" customWidth="1"/>
    <col min="15" max="15" width="14.140625" customWidth="1"/>
    <col min="16" max="16" width="12" customWidth="1"/>
    <col min="17" max="17" width="12.85546875" bestFit="1" customWidth="1"/>
    <col min="18" max="18" width="9.140625" bestFit="1" customWidth="1"/>
    <col min="19" max="19" width="10.5703125" bestFit="1" customWidth="1"/>
  </cols>
  <sheetData>
    <row r="1" spans="1:18" ht="34.5" x14ac:dyDescent="0.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69">
        <f>'[1]גיליון סיכום'!D8</f>
        <v>5.7500000000000002E-2</v>
      </c>
      <c r="R1" s="69">
        <f>'[1]גיליון סיכום'!E8</f>
        <v>8.5000000000000006E-2</v>
      </c>
    </row>
    <row r="2" spans="1:18" ht="18.75" customHeight="1" x14ac:dyDescent="0.3">
      <c r="A2" s="85" t="s">
        <v>127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8" x14ac:dyDescent="0.25">
      <c r="A3" s="103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</row>
    <row r="4" spans="1:18" x14ac:dyDescent="0.25">
      <c r="A4" s="103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9"/>
    </row>
    <row r="5" spans="1:18" ht="18.75" customHeight="1" x14ac:dyDescent="0.4">
      <c r="A5" s="14"/>
      <c r="B5" s="2" t="s">
        <v>2</v>
      </c>
      <c r="C5" s="3"/>
      <c r="D5" s="3"/>
      <c r="E5" s="4"/>
      <c r="F5" s="4" t="s">
        <v>126</v>
      </c>
      <c r="G5" s="4"/>
      <c r="H5" s="5"/>
      <c r="I5" s="1"/>
      <c r="J5" s="1"/>
      <c r="K5" s="2" t="s">
        <v>4</v>
      </c>
      <c r="L5" s="3"/>
      <c r="M5" s="3"/>
      <c r="N5" s="4"/>
      <c r="O5" s="4" t="str">
        <f>$F$5</f>
        <v>מעודכן לאפריל 2027</v>
      </c>
      <c r="P5" s="14"/>
    </row>
    <row r="6" spans="1:18" ht="49.5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49" t="s">
        <v>119</v>
      </c>
      <c r="H6" s="51"/>
      <c r="I6" s="52"/>
      <c r="J6" s="53"/>
      <c r="K6" s="49" t="s">
        <v>5</v>
      </c>
      <c r="L6" s="50" t="s">
        <v>6</v>
      </c>
      <c r="M6" s="49" t="s">
        <v>7</v>
      </c>
      <c r="N6" s="49" t="s">
        <v>8</v>
      </c>
      <c r="O6" s="49" t="s">
        <v>9</v>
      </c>
      <c r="P6" s="49" t="s">
        <v>119</v>
      </c>
    </row>
    <row r="7" spans="1:18" ht="18.75" customHeight="1" x14ac:dyDescent="0.25">
      <c r="A7" s="14"/>
      <c r="B7" s="8">
        <v>0</v>
      </c>
      <c r="C7" s="9">
        <f>'[1]מצב קיים'!C7*(1+'אפריל 2027'!$Q$1)</f>
        <v>7929.5126332890668</v>
      </c>
      <c r="D7" s="9">
        <f>'[1]מצב קיים'!D7*(1+'אפריל 2027'!$Q$1)</f>
        <v>2502.8157671631643</v>
      </c>
      <c r="E7" s="9">
        <f t="shared" ref="E7:E17" si="0">SUM(C7:D7)</f>
        <v>10432.328400452232</v>
      </c>
      <c r="F7" s="9">
        <f>'[1]מצב קיים'!F7*(1+'אפריל 2027'!$Q$1)</f>
        <v>1460.5259760633123</v>
      </c>
      <c r="G7" s="9">
        <f>'יולי 2025'!G7</f>
        <v>306.39325753089435</v>
      </c>
      <c r="H7" s="10"/>
      <c r="I7" s="14"/>
      <c r="J7" s="15"/>
      <c r="K7" s="8">
        <v>0</v>
      </c>
      <c r="L7" s="9">
        <f>'[1]מצב קיים'!L7*(1+'אפריל 2027'!$Q$1)</f>
        <v>6723.6568241796904</v>
      </c>
      <c r="M7" s="9">
        <f>'[1]מצב קיים'!M7*(1+'אפריל 2027'!$Q$1)</f>
        <v>2465.9904642112183</v>
      </c>
      <c r="N7" s="9">
        <f t="shared" ref="N7:N17" si="1">SUM(L7:M7)</f>
        <v>9189.6472883909082</v>
      </c>
      <c r="O7" s="9">
        <f>'[1]מצב קיים'!O7*(1+'אפריל 2027'!$Q$1)</f>
        <v>1286.5506203747273</v>
      </c>
      <c r="P7" s="9">
        <f>'יולי 2025'!P7</f>
        <v>306.39325753089435</v>
      </c>
    </row>
    <row r="8" spans="1:18" ht="18.75" customHeight="1" x14ac:dyDescent="0.25">
      <c r="A8" s="14"/>
      <c r="B8" s="8">
        <v>1</v>
      </c>
      <c r="C8" s="11">
        <f>'[1]מצב קיים'!C8*(1+'אפריל 2027'!$Q$1)</f>
        <v>8008.1372201489157</v>
      </c>
      <c r="D8" s="11">
        <f>'[1]מצב קיים'!D8*(1+'אפריל 2027'!$Q$1)</f>
        <v>2502.8157671631643</v>
      </c>
      <c r="E8" s="11">
        <f t="shared" si="0"/>
        <v>10510.952987312081</v>
      </c>
      <c r="F8" s="11">
        <f>'[1]מצב קיים'!F8*(1+'אפריל 2027'!$Q$1)</f>
        <v>1471.5334182236911</v>
      </c>
      <c r="G8" s="9">
        <f>'יולי 2025'!G8</f>
        <v>306.39325753089435</v>
      </c>
      <c r="H8" s="10"/>
      <c r="I8" s="16"/>
      <c r="J8" s="15"/>
      <c r="K8" s="8">
        <v>1</v>
      </c>
      <c r="L8" s="11">
        <f>'[1]מצב קיים'!L8*(1+'אפריל 2027'!$Q$1)</f>
        <v>6789.0379079337154</v>
      </c>
      <c r="M8" s="11">
        <f>'[1]מצב קיים'!M8*(1+'אפריל 2027'!$Q$1)</f>
        <v>2465.9904642112183</v>
      </c>
      <c r="N8" s="11">
        <f t="shared" si="1"/>
        <v>9255.0283721449341</v>
      </c>
      <c r="O8" s="11">
        <f>'[1]מצב קיים'!O8*(1+'אפריל 2027'!$Q$1)</f>
        <v>1295.7039721002909</v>
      </c>
      <c r="P8" s="9">
        <f>'יולי 2025'!P8</f>
        <v>306.39325753089435</v>
      </c>
    </row>
    <row r="9" spans="1:18" ht="18.75" customHeight="1" x14ac:dyDescent="0.25">
      <c r="A9" s="14"/>
      <c r="B9" s="8">
        <v>2</v>
      </c>
      <c r="C9" s="11">
        <f>'[1]מצב קיים'!C9*(1+'אפריל 2027'!$Q$1)</f>
        <v>8086.6224017129134</v>
      </c>
      <c r="D9" s="11">
        <f>'[1]מצב קיים'!D9*(1+'אפריל 2027'!$Q$1)</f>
        <v>2502.8157671631643</v>
      </c>
      <c r="E9" s="11">
        <f t="shared" si="0"/>
        <v>10589.438168876077</v>
      </c>
      <c r="F9" s="11">
        <f>'[1]מצב קיים'!F9*(1+'אפריל 2027'!$Q$1)</f>
        <v>1482.5213436426511</v>
      </c>
      <c r="G9" s="9">
        <f>'יולי 2025'!G9</f>
        <v>306.39325753089435</v>
      </c>
      <c r="H9" s="13"/>
      <c r="I9" s="14"/>
      <c r="J9" s="7"/>
      <c r="K9" s="8">
        <v>2</v>
      </c>
      <c r="L9" s="11">
        <f>'[1]מצב קיים'!L9*(1+'אפריל 2027'!$Q$1)</f>
        <v>6854.2795863918873</v>
      </c>
      <c r="M9" s="11">
        <f>'[1]מצב קיים'!M9*(1+'אפריל 2027'!$Q$1)</f>
        <v>2465.9904642112183</v>
      </c>
      <c r="N9" s="11">
        <f t="shared" si="1"/>
        <v>9320.2700506031051</v>
      </c>
      <c r="O9" s="11">
        <f>'[1]מצב קיים'!O9*(1+'אפריל 2027'!$Q$1)</f>
        <v>1304.8378070844349</v>
      </c>
      <c r="P9" s="9">
        <f>'יולי 2025'!P9</f>
        <v>306.39325753089435</v>
      </c>
    </row>
    <row r="10" spans="1:18" ht="18.75" customHeight="1" x14ac:dyDescent="0.25">
      <c r="A10" s="14"/>
      <c r="B10" s="8">
        <v>3</v>
      </c>
      <c r="C10" s="11">
        <f>'[1]מצב קיים'!C10*(1+'אפריל 2027'!$Q$1)</f>
        <v>8165.2469885727623</v>
      </c>
      <c r="D10" s="11">
        <f>'[1]מצב קיים'!D10*(1+'אפריל 2027'!$Q$1)</f>
        <v>2502.8157671631643</v>
      </c>
      <c r="E10" s="11">
        <f t="shared" si="0"/>
        <v>10668.062755735926</v>
      </c>
      <c r="F10" s="11">
        <f>'[1]מצב קיים'!F10*(1+'אפריל 2027'!$Q$1)</f>
        <v>1493.5287858030297</v>
      </c>
      <c r="G10" s="9">
        <f>'יולי 2025'!G10</f>
        <v>306.39325753089435</v>
      </c>
      <c r="H10" s="13"/>
      <c r="I10" s="14"/>
      <c r="J10" s="7"/>
      <c r="K10" s="8">
        <v>3</v>
      </c>
      <c r="L10" s="11">
        <f>'[1]מצב קיים'!L10*(1+'אפריל 2027'!$Q$1)</f>
        <v>6919.6606701459077</v>
      </c>
      <c r="M10" s="11">
        <f>'[1]מצב קיים'!M10*(1+'אפריל 2027'!$Q$1)</f>
        <v>2465.9904642112183</v>
      </c>
      <c r="N10" s="11">
        <f t="shared" si="1"/>
        <v>9385.6511343571256</v>
      </c>
      <c r="O10" s="11">
        <f>'[1]מצב קיים'!O10*(1+'אפריל 2027'!$Q$1)</f>
        <v>1313.9911588099978</v>
      </c>
      <c r="P10" s="9">
        <f>'יולי 2025'!P10</f>
        <v>306.39325753089435</v>
      </c>
    </row>
    <row r="11" spans="1:18" ht="18.75" customHeight="1" x14ac:dyDescent="0.25">
      <c r="A11" s="14"/>
      <c r="B11" s="8">
        <v>4</v>
      </c>
      <c r="C11" s="11">
        <f>'[1]מצב קיים'!C11*(1+'אפריל 2027'!$Q$1)</f>
        <v>8243.8715754326113</v>
      </c>
      <c r="D11" s="11">
        <f>'[1]מצב קיים'!D11*(1+'אפריל 2027'!$Q$1)</f>
        <v>2502.8157671631643</v>
      </c>
      <c r="E11" s="11">
        <f t="shared" si="0"/>
        <v>10746.687342595775</v>
      </c>
      <c r="F11" s="11">
        <f>'[1]מצב קיים'!F11*(1+'אפריל 2027'!$Q$1)</f>
        <v>1504.5362279634089</v>
      </c>
      <c r="G11" s="9">
        <f>'יולי 2025'!G11</f>
        <v>306.39325753089435</v>
      </c>
      <c r="H11" s="13"/>
      <c r="I11" s="14"/>
      <c r="J11" s="7"/>
      <c r="K11" s="8">
        <v>4</v>
      </c>
      <c r="L11" s="11">
        <f>'[1]מצב קיים'!L11*(1+'אפריל 2027'!$Q$1)</f>
        <v>6985.0417538999309</v>
      </c>
      <c r="M11" s="11">
        <f>'[1]מצב קיים'!M11*(1+'אפריל 2027'!$Q$1)</f>
        <v>2465.9904642112183</v>
      </c>
      <c r="N11" s="11">
        <f t="shared" si="1"/>
        <v>9451.0322181111496</v>
      </c>
      <c r="O11" s="11">
        <f>'[1]מצב קיים'!O11*(1+'אפריל 2027'!$Q$1)</f>
        <v>1323.1445105355613</v>
      </c>
      <c r="P11" s="9">
        <f>'יולי 2025'!P11</f>
        <v>306.39325753089435</v>
      </c>
    </row>
    <row r="12" spans="1:18" ht="18.75" customHeight="1" x14ac:dyDescent="0.25">
      <c r="A12" s="14"/>
      <c r="B12" s="8">
        <v>5</v>
      </c>
      <c r="C12" s="11">
        <f>'[1]מצב קיים'!C12*(1+'אפריל 2027'!$Q$1)</f>
        <v>8322.4961622924584</v>
      </c>
      <c r="D12" s="11">
        <f>'[1]מצב קיים'!D12*(1+'אפריל 2027'!$Q$1)</f>
        <v>2502.8157671631643</v>
      </c>
      <c r="E12" s="11">
        <f t="shared" si="0"/>
        <v>10825.311929455624</v>
      </c>
      <c r="F12" s="11">
        <f>'[1]מצב קיים'!F12*(1+'אפריל 2027'!$Q$1)</f>
        <v>1515.5436701237873</v>
      </c>
      <c r="G12" s="9">
        <f>'יולי 2025'!G12</f>
        <v>306.39325753089435</v>
      </c>
      <c r="H12" s="13"/>
      <c r="I12" s="14"/>
      <c r="J12" s="7"/>
      <c r="K12" s="8">
        <v>5</v>
      </c>
      <c r="L12" s="11">
        <f>'[1]מצב קיים'!L12*(1+'אפריל 2027'!$Q$1)</f>
        <v>7050.2834323581037</v>
      </c>
      <c r="M12" s="11">
        <f>'[1]מצב קיים'!M12*(1+'אפריל 2027'!$Q$1)</f>
        <v>2465.9904642112183</v>
      </c>
      <c r="N12" s="11">
        <f t="shared" si="1"/>
        <v>9516.2738965693225</v>
      </c>
      <c r="O12" s="11">
        <f>'[1]מצב קיים'!O12*(1+'אפריל 2027'!$Q$1)</f>
        <v>1332.2783455197052</v>
      </c>
      <c r="P12" s="9">
        <f>'יולי 2025'!P12</f>
        <v>306.39325753089435</v>
      </c>
    </row>
    <row r="13" spans="1:18" ht="18.75" customHeight="1" x14ac:dyDescent="0.25">
      <c r="A13" s="14"/>
      <c r="B13" s="8">
        <v>6</v>
      </c>
      <c r="C13" s="11">
        <f>'[1]מצב קיים'!C13*(1+'אפריל 2027'!$Q$1)</f>
        <v>8401.1207491523055</v>
      </c>
      <c r="D13" s="11">
        <f>'[1]מצב קיים'!D13*(1+'אפריל 2027'!$Q$1)</f>
        <v>2502.8157671631643</v>
      </c>
      <c r="E13" s="11">
        <f t="shared" si="0"/>
        <v>10903.936516315469</v>
      </c>
      <c r="F13" s="11">
        <f>'[1]מצב קיים'!F13*(1+'אפריל 2027'!$Q$1)</f>
        <v>1526.551112284166</v>
      </c>
      <c r="G13" s="9">
        <f>'יולי 2025'!G13</f>
        <v>306.39325753089435</v>
      </c>
      <c r="H13" s="13"/>
      <c r="I13" s="14"/>
      <c r="J13" s="7"/>
      <c r="K13" s="8">
        <v>6</v>
      </c>
      <c r="L13" s="11">
        <f>'[1]מצב קיים'!L13*(1+'אפריל 2027'!$Q$1)</f>
        <v>7115.6645161121278</v>
      </c>
      <c r="M13" s="11">
        <f>'[1]מצב קיים'!M13*(1+'אפריל 2027'!$Q$1)</f>
        <v>2465.9904642112183</v>
      </c>
      <c r="N13" s="11">
        <f t="shared" si="1"/>
        <v>9581.6549803233465</v>
      </c>
      <c r="O13" s="11">
        <f>'[1]מצב קיים'!O13*(1+'אפריל 2027'!$Q$1)</f>
        <v>1341.4316972452684</v>
      </c>
      <c r="P13" s="9">
        <f>'יולי 2025'!P13</f>
        <v>306.39325753089435</v>
      </c>
    </row>
    <row r="14" spans="1:18" ht="18.75" customHeight="1" x14ac:dyDescent="0.25">
      <c r="A14" s="14"/>
      <c r="B14" s="8">
        <v>7</v>
      </c>
      <c r="C14" s="11">
        <f>'[1]מצב קיים'!C14*(1+'אפריל 2027'!$Q$1)</f>
        <v>8479.7453360121544</v>
      </c>
      <c r="D14" s="11">
        <f>'[1]מצב קיים'!D14*(1+'אפריל 2027'!$Q$1)</f>
        <v>2502.8157671631643</v>
      </c>
      <c r="E14" s="11">
        <f t="shared" si="0"/>
        <v>10982.561103175318</v>
      </c>
      <c r="F14" s="11">
        <f>'[1]מצב קיים'!F14*(1+'אפריל 2027'!$Q$1)</f>
        <v>1537.5585544445448</v>
      </c>
      <c r="G14" s="9">
        <f>'יולי 2025'!G14</f>
        <v>306.39325753089435</v>
      </c>
      <c r="H14" s="13"/>
      <c r="I14" s="14"/>
      <c r="J14" s="7"/>
      <c r="K14" s="8">
        <v>7</v>
      </c>
      <c r="L14" s="11">
        <f>'[1]מצב קיים'!L14*(1+'אפריל 2027'!$Q$1)</f>
        <v>7180.9061945702997</v>
      </c>
      <c r="M14" s="11">
        <f>'[1]מצב קיים'!M14*(1+'אפריל 2027'!$Q$1)</f>
        <v>2465.9904642112183</v>
      </c>
      <c r="N14" s="11">
        <f t="shared" si="1"/>
        <v>9646.8966587815175</v>
      </c>
      <c r="O14" s="11">
        <f>'[1]מצב קיים'!O14*(1+'אפריל 2027'!$Q$1)</f>
        <v>1350.5655322294124</v>
      </c>
      <c r="P14" s="9">
        <f>'יולי 2025'!P14</f>
        <v>306.39325753089435</v>
      </c>
    </row>
    <row r="15" spans="1:18" ht="18.75" customHeight="1" x14ac:dyDescent="0.25">
      <c r="A15" s="14"/>
      <c r="B15" s="8">
        <v>8</v>
      </c>
      <c r="C15" s="11">
        <f>'[1]מצב קיים'!C15*(1+'אפריל 2027'!$Q$1)</f>
        <v>8558.3699228720016</v>
      </c>
      <c r="D15" s="11">
        <f>'[1]מצב קיים'!D15*(1+'אפריל 2027'!$Q$1)</f>
        <v>2502.8157671631643</v>
      </c>
      <c r="E15" s="11">
        <f t="shared" si="0"/>
        <v>11061.185690035167</v>
      </c>
      <c r="F15" s="11">
        <f>'[1]מצב קיים'!F15*(1+'אפריל 2027'!$Q$1)</f>
        <v>1548.5659966049234</v>
      </c>
      <c r="G15" s="9">
        <f>'יולי 2025'!G15</f>
        <v>306.39325753089435</v>
      </c>
      <c r="H15" s="13"/>
      <c r="I15" s="14"/>
      <c r="J15" s="7"/>
      <c r="K15" s="8">
        <v>8</v>
      </c>
      <c r="L15" s="11">
        <f>'[1]מצב קיים'!L15*(1+'אפריל 2027'!$Q$1)</f>
        <v>7246.2872783243211</v>
      </c>
      <c r="M15" s="11">
        <f>'[1]מצב קיים'!M15*(1+'אפריל 2027'!$Q$1)</f>
        <v>2465.9904642112183</v>
      </c>
      <c r="N15" s="11">
        <f t="shared" si="1"/>
        <v>9712.2777425355398</v>
      </c>
      <c r="O15" s="11">
        <f>'[1]מצב קיים'!O15*(1+'אפריל 2027'!$Q$1)</f>
        <v>1359.7188839549758</v>
      </c>
      <c r="P15" s="9">
        <f>'יולי 2025'!P15</f>
        <v>306.39325753089435</v>
      </c>
    </row>
    <row r="16" spans="1:18" ht="18.75" customHeight="1" x14ac:dyDescent="0.25">
      <c r="A16" s="14"/>
      <c r="B16" s="8">
        <v>9</v>
      </c>
      <c r="C16" s="11">
        <f>'[1]מצב קיים'!C16*(1+'אפריל 2027'!$Q$1)</f>
        <v>8636.9945097318523</v>
      </c>
      <c r="D16" s="11">
        <f>'[1]מצב קיים'!D16*(1+'אפריל 2027'!$Q$1)</f>
        <v>2502.8157671631643</v>
      </c>
      <c r="E16" s="11">
        <f t="shared" si="0"/>
        <v>11139.810276895016</v>
      </c>
      <c r="F16" s="11">
        <f>'[1]מצב קיים'!F16*(1+'אפריל 2027'!$Q$1)</f>
        <v>1559.5734387653024</v>
      </c>
      <c r="G16" s="9">
        <f>'יולי 2025'!G16</f>
        <v>306.39325753089435</v>
      </c>
      <c r="H16" s="13"/>
      <c r="I16" s="14"/>
      <c r="J16" s="7"/>
      <c r="K16" s="8">
        <v>9</v>
      </c>
      <c r="L16" s="11">
        <f>'[1]מצב קיים'!L16*(1+'אפריל 2027'!$Q$1)</f>
        <v>7311.6683620783433</v>
      </c>
      <c r="M16" s="11">
        <f>'[1]מצב קיים'!M16*(1+'אפריל 2027'!$Q$1)</f>
        <v>2465.9904642112183</v>
      </c>
      <c r="N16" s="11">
        <f t="shared" si="1"/>
        <v>9777.6588262895621</v>
      </c>
      <c r="O16" s="11">
        <f>'[1]מצב קיים'!O16*(1+'אפריל 2027'!$Q$1)</f>
        <v>1368.8722356805386</v>
      </c>
      <c r="P16" s="9">
        <f>'יולי 2025'!P16</f>
        <v>306.39325753089435</v>
      </c>
    </row>
    <row r="17" spans="1:16" ht="18.75" customHeight="1" x14ac:dyDescent="0.25">
      <c r="A17" s="14"/>
      <c r="B17" s="8">
        <v>10</v>
      </c>
      <c r="C17" s="11">
        <f>'[1]מצב קיים'!C17*(1+'אפריל 2027'!$Q$1)</f>
        <v>8715.6190965917012</v>
      </c>
      <c r="D17" s="11">
        <f>'[1]מצב קיים'!D17*(1+'אפריל 2027'!$Q$1)</f>
        <v>2502.8157671631643</v>
      </c>
      <c r="E17" s="11">
        <f t="shared" si="0"/>
        <v>11218.434863754865</v>
      </c>
      <c r="F17" s="11">
        <f>'[1]מצב קיים'!F17*(1+'אפריל 2027'!$Q$1)</f>
        <v>1570.5808809256812</v>
      </c>
      <c r="G17" s="9">
        <f>'יולי 2025'!G17</f>
        <v>306.39325753089435</v>
      </c>
      <c r="H17" s="13"/>
      <c r="I17" s="14"/>
      <c r="J17" s="7"/>
      <c r="K17" s="8">
        <v>10</v>
      </c>
      <c r="L17" s="11">
        <f>'[1]מצב קיים'!L17*(1+'אפריל 2027'!$Q$1)</f>
        <v>7376.9100405365161</v>
      </c>
      <c r="M17" s="11">
        <f>'[1]מצב קיים'!M17*(1+'אפריל 2027'!$Q$1)</f>
        <v>2465.9904642112183</v>
      </c>
      <c r="N17" s="11">
        <f t="shared" si="1"/>
        <v>9842.9005047477349</v>
      </c>
      <c r="O17" s="11">
        <f>'[1]מצב קיים'!O17*(1+'אפריל 2027'!$Q$1)</f>
        <v>1378.006070664683</v>
      </c>
      <c r="P17" s="9">
        <f>'יולי 2025'!P17</f>
        <v>306.39325753089435</v>
      </c>
    </row>
    <row r="18" spans="1:16" x14ac:dyDescent="0.25">
      <c r="A18" s="94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</row>
    <row r="19" spans="1:16" x14ac:dyDescent="0.25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107"/>
    </row>
    <row r="20" spans="1:16" ht="26.25" x14ac:dyDescent="0.4">
      <c r="A20" s="1"/>
      <c r="B20" s="2" t="s">
        <v>10</v>
      </c>
      <c r="C20" s="3"/>
      <c r="D20" s="3"/>
      <c r="E20" s="4"/>
      <c r="F20" s="4" t="str">
        <f>$F$5</f>
        <v>מעודכן לאפריל 2027</v>
      </c>
      <c r="G20" s="4"/>
      <c r="H20" s="5"/>
      <c r="I20" s="1"/>
      <c r="J20" s="1"/>
      <c r="K20" s="2" t="s">
        <v>11</v>
      </c>
      <c r="L20" s="3"/>
      <c r="M20" s="3"/>
      <c r="N20" s="4"/>
      <c r="O20" s="4" t="str">
        <f>$F$5</f>
        <v>מעודכן לאפריל 2027</v>
      </c>
      <c r="P20" s="5"/>
    </row>
    <row r="21" spans="1:16" s="54" customFormat="1" ht="49.5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49" t="s">
        <v>119</v>
      </c>
      <c r="H21" s="51"/>
      <c r="I21" s="52"/>
      <c r="J21" s="53"/>
      <c r="K21" s="49" t="s">
        <v>5</v>
      </c>
      <c r="L21" s="50" t="s">
        <v>6</v>
      </c>
      <c r="M21" s="49" t="s">
        <v>7</v>
      </c>
      <c r="N21" s="49" t="s">
        <v>8</v>
      </c>
      <c r="O21" s="49" t="s">
        <v>9</v>
      </c>
      <c r="P21" s="49" t="s">
        <v>119</v>
      </c>
    </row>
    <row r="22" spans="1:16" ht="16.5" x14ac:dyDescent="0.25">
      <c r="A22" s="7"/>
      <c r="B22" s="8">
        <v>0</v>
      </c>
      <c r="C22" s="9">
        <f>'[1]מצב קיים'!C22*(1+'אפריל 2027'!$Q$1)</f>
        <v>8421.3659182616175</v>
      </c>
      <c r="D22" s="9">
        <f>'[1]מצב קיים'!D22*(1+'אפריל 2027'!$Q$1)</f>
        <v>2282.704317376124</v>
      </c>
      <c r="E22" s="9">
        <f t="shared" ref="E22:E47" si="2">SUM(C22:D22)</f>
        <v>10704.070235637741</v>
      </c>
      <c r="F22" s="9">
        <f>'[1]מצב קיים'!F22*(1+'אפריל 2027'!$Q$1)</f>
        <v>1524.8382895416705</v>
      </c>
      <c r="G22" s="9">
        <f>'יולי 2025'!G22</f>
        <v>306.39325753089435</v>
      </c>
      <c r="H22" s="10"/>
      <c r="I22" s="14"/>
      <c r="J22" s="15"/>
      <c r="K22" s="8">
        <v>0</v>
      </c>
      <c r="L22" s="9">
        <f>'[1]מצב קיים'!L22*(1+'אפריל 2027'!$Q$1)</f>
        <v>7896.2936636634186</v>
      </c>
      <c r="M22" s="9">
        <f>'[1]מצב קיים'!M22*(1+'אפריל 2027'!$Q$1)</f>
        <v>2264.9916444915521</v>
      </c>
      <c r="N22" s="9">
        <f t="shared" ref="N22:N47" si="3">SUM(L22:M22)</f>
        <v>10161.285308154971</v>
      </c>
      <c r="O22" s="9">
        <f>'[1]מצב קיים'!O22*(1+'אפריל 2027'!$Q$1)</f>
        <v>1448.8483996940827</v>
      </c>
      <c r="P22" s="9">
        <f>'יולי 2025'!P22</f>
        <v>306.39325753089435</v>
      </c>
    </row>
    <row r="23" spans="1:16" ht="16.5" x14ac:dyDescent="0.25">
      <c r="A23" s="7"/>
      <c r="B23" s="8">
        <v>1</v>
      </c>
      <c r="C23" s="11">
        <f>'[1]מצב קיים'!C23*(1+'אפריל 2027'!$Q$1)</f>
        <v>8492.5193905329725</v>
      </c>
      <c r="D23" s="11">
        <f>'[1]מצב קיים'!D23*(1+'אפריל 2027'!$Q$1)</f>
        <v>2282.704317376124</v>
      </c>
      <c r="E23" s="11">
        <f t="shared" si="2"/>
        <v>10775.223707909096</v>
      </c>
      <c r="F23" s="11">
        <f>'[1]מצב קיים'!F23*(1+'אפריל 2027'!$Q$1)</f>
        <v>1534.7997756596601</v>
      </c>
      <c r="G23" s="9">
        <f>'יולי 2025'!G23</f>
        <v>306.39325753089435</v>
      </c>
      <c r="H23" s="10"/>
      <c r="I23" s="16"/>
      <c r="J23" s="15"/>
      <c r="K23" s="8">
        <v>1</v>
      </c>
      <c r="L23" s="11">
        <f>'[1]מצב קיים'!L23*(1+'אפריל 2027'!$Q$1)</f>
        <v>7967.4471359347745</v>
      </c>
      <c r="M23" s="11">
        <f>'[1]מצב קיים'!M23*(1+'אפריל 2027'!$Q$1)</f>
        <v>2264.9916444915521</v>
      </c>
      <c r="N23" s="11">
        <f t="shared" si="3"/>
        <v>10232.438780426326</v>
      </c>
      <c r="O23" s="11">
        <f>'[1]מצב קיים'!O23*(1+'אפריל 2027'!$Q$1)</f>
        <v>1458.8098858120725</v>
      </c>
      <c r="P23" s="9">
        <f>'יולי 2025'!P23</f>
        <v>306.39325753089435</v>
      </c>
    </row>
    <row r="24" spans="1:16" ht="16.5" x14ac:dyDescent="0.25">
      <c r="A24" s="7"/>
      <c r="B24" s="8">
        <v>2</v>
      </c>
      <c r="C24" s="11">
        <f>'[1]מצב קיים'!C24*(1+'אפריל 2027'!$Q$1)</f>
        <v>8563.6728628043293</v>
      </c>
      <c r="D24" s="11">
        <f>'[1]מצב קיים'!D24*(1+'אפריל 2027'!$Q$1)</f>
        <v>2282.704317376124</v>
      </c>
      <c r="E24" s="11">
        <f t="shared" si="2"/>
        <v>10846.377180180454</v>
      </c>
      <c r="F24" s="11">
        <f>'[1]מצב קיים'!F24*(1+'אפריל 2027'!$Q$1)</f>
        <v>1544.7612617776506</v>
      </c>
      <c r="G24" s="9">
        <f>'יולי 2025'!G24</f>
        <v>306.39325753089435</v>
      </c>
      <c r="H24" s="13"/>
      <c r="I24" s="14"/>
      <c r="J24" s="7"/>
      <c r="K24" s="8">
        <v>2</v>
      </c>
      <c r="L24" s="11">
        <f>'[1]מצב קיים'!L24*(1+'אפריל 2027'!$Q$1)</f>
        <v>8038.4744495673522</v>
      </c>
      <c r="M24" s="11">
        <f>'[1]מצב קיים'!M24*(1+'אפריל 2027'!$Q$1)</f>
        <v>2264.9916444915521</v>
      </c>
      <c r="N24" s="11">
        <f t="shared" si="3"/>
        <v>10303.466094058904</v>
      </c>
      <c r="O24" s="11">
        <f>'[1]מצב קיים'!O24*(1+'אפריל 2027'!$Q$1)</f>
        <v>1468.7537097206332</v>
      </c>
      <c r="P24" s="9">
        <f>'יולי 2025'!P24</f>
        <v>306.39325753089435</v>
      </c>
    </row>
    <row r="25" spans="1:16" ht="16.5" x14ac:dyDescent="0.25">
      <c r="A25" s="7"/>
      <c r="B25" s="8">
        <v>3</v>
      </c>
      <c r="C25" s="11">
        <f>'[1]מצב קיים'!C25*(1+'אפריל 2027'!$Q$1)</f>
        <v>8634.7001764369052</v>
      </c>
      <c r="D25" s="11">
        <f>'[1]מצב קיים'!D25*(1+'אפריל 2027'!$Q$1)</f>
        <v>2282.704317376124</v>
      </c>
      <c r="E25" s="11">
        <f t="shared" si="2"/>
        <v>10917.404493813028</v>
      </c>
      <c r="F25" s="11">
        <f>'[1]מצב קיים'!F25*(1+'אפריל 2027'!$Q$1)</f>
        <v>1554.7050856862106</v>
      </c>
      <c r="G25" s="9">
        <f>'יולי 2025'!G25</f>
        <v>306.39325753089435</v>
      </c>
      <c r="H25" s="13"/>
      <c r="I25" s="14"/>
      <c r="J25" s="7"/>
      <c r="K25" s="8">
        <v>3</v>
      </c>
      <c r="L25" s="11">
        <f>'[1]מצב קיים'!L25*(1+'אפריל 2027'!$Q$1)</f>
        <v>8109.6279218387081</v>
      </c>
      <c r="M25" s="11">
        <f>'[1]מצב קיים'!M25*(1+'אפריל 2027'!$Q$1)</f>
        <v>2264.9916444915521</v>
      </c>
      <c r="N25" s="11">
        <f t="shared" si="3"/>
        <v>10374.619566330261</v>
      </c>
      <c r="O25" s="11">
        <f>'[1]מצב קיים'!O25*(1+'אפריל 2027'!$Q$1)</f>
        <v>1478.7151958386232</v>
      </c>
      <c r="P25" s="9">
        <f>'יולי 2025'!P25</f>
        <v>306.39325753089435</v>
      </c>
    </row>
    <row r="26" spans="1:16" ht="16.5" x14ac:dyDescent="0.25">
      <c r="A26" s="7"/>
      <c r="B26" s="8">
        <v>4</v>
      </c>
      <c r="C26" s="11">
        <f>'[1]מצב קיים'!C26*(1+'אפריל 2027'!$Q$1)</f>
        <v>8705.8536487082602</v>
      </c>
      <c r="D26" s="11">
        <f>'[1]מצב קיים'!D26*(1+'אפריל 2027'!$Q$1)</f>
        <v>2282.704317376124</v>
      </c>
      <c r="E26" s="11">
        <f t="shared" si="2"/>
        <v>10988.557966084383</v>
      </c>
      <c r="F26" s="11">
        <f>'[1]מצב קיים'!F26*(1+'אפריל 2027'!$Q$1)</f>
        <v>1564.6665718042007</v>
      </c>
      <c r="G26" s="9">
        <f>'יולי 2025'!G26</f>
        <v>306.39325753089435</v>
      </c>
      <c r="H26" s="13"/>
      <c r="I26" s="14"/>
      <c r="J26" s="7"/>
      <c r="K26" s="8">
        <v>4</v>
      </c>
      <c r="L26" s="11">
        <f>'[1]מצב קיים'!L26*(1+'אפריל 2027'!$Q$1)</f>
        <v>8180.7813941100649</v>
      </c>
      <c r="M26" s="11">
        <f>'[1]מצב קיים'!M26*(1+'אפריל 2027'!$Q$1)</f>
        <v>2264.9916444915521</v>
      </c>
      <c r="N26" s="11">
        <f t="shared" si="3"/>
        <v>10445.773038601617</v>
      </c>
      <c r="O26" s="11">
        <f>'[1]מצב קיים'!O26*(1+'אפריל 2027'!$Q$1)</f>
        <v>1488.6766819566133</v>
      </c>
      <c r="P26" s="9">
        <f>'יולי 2025'!P26</f>
        <v>306.39325753089435</v>
      </c>
    </row>
    <row r="27" spans="1:16" ht="16.5" x14ac:dyDescent="0.25">
      <c r="A27" s="7"/>
      <c r="B27" s="8">
        <v>5</v>
      </c>
      <c r="C27" s="11">
        <f>'[1]מצב קיים'!C27*(1+'אפריל 2027'!$Q$1)</f>
        <v>8777.007120979617</v>
      </c>
      <c r="D27" s="11">
        <f>'[1]מצב קיים'!D27*(1+'אפריל 2027'!$Q$1)</f>
        <v>2282.704317376124</v>
      </c>
      <c r="E27" s="11">
        <f t="shared" si="2"/>
        <v>11059.711438355742</v>
      </c>
      <c r="F27" s="11">
        <f>'[1]מצב קיים'!F27*(1+'אפריל 2027'!$Q$1)</f>
        <v>1574.6280579221905</v>
      </c>
      <c r="G27" s="9">
        <f>'יולי 2025'!G27</f>
        <v>306.39325753089435</v>
      </c>
      <c r="H27" s="13"/>
      <c r="I27" s="14"/>
      <c r="J27" s="7"/>
      <c r="K27" s="8">
        <v>5</v>
      </c>
      <c r="L27" s="11">
        <f>'[1]מצב קיים'!L27*(1+'אפריל 2027'!$Q$1)</f>
        <v>8251.9348663814199</v>
      </c>
      <c r="M27" s="11">
        <f>'[1]מצב קיים'!M27*(1+'אפריל 2027'!$Q$1)</f>
        <v>2264.9916444915521</v>
      </c>
      <c r="N27" s="11">
        <f t="shared" si="3"/>
        <v>10516.926510872972</v>
      </c>
      <c r="O27" s="11">
        <f>'[1]מצב קיים'!O27*(1+'אפריל 2027'!$Q$1)</f>
        <v>1498.6381680746028</v>
      </c>
      <c r="P27" s="9">
        <f>'יולי 2025'!P27</f>
        <v>306.39325753089435</v>
      </c>
    </row>
    <row r="28" spans="1:16" ht="16.5" x14ac:dyDescent="0.25">
      <c r="A28" s="7"/>
      <c r="B28" s="8">
        <v>6</v>
      </c>
      <c r="C28" s="11">
        <f>'[1]מצב קיים'!C28*(1+'אפריל 2027'!$Q$1)</f>
        <v>8848.1605932509738</v>
      </c>
      <c r="D28" s="11">
        <f>'[1]מצב קיים'!D28*(1+'אפריל 2027'!$Q$1)</f>
        <v>2282.704317376124</v>
      </c>
      <c r="E28" s="11">
        <f t="shared" si="2"/>
        <v>11130.864910627097</v>
      </c>
      <c r="F28" s="11">
        <f>'[1]מצב קיים'!F28*(1+'אפריל 2027'!$Q$1)</f>
        <v>1584.5895440401807</v>
      </c>
      <c r="G28" s="9">
        <f>'יולי 2025'!G28</f>
        <v>306.39325753089435</v>
      </c>
      <c r="H28" s="13"/>
      <c r="I28" s="14"/>
      <c r="J28" s="7"/>
      <c r="K28" s="8">
        <v>6</v>
      </c>
      <c r="L28" s="11">
        <f>'[1]מצב קיים'!L28*(1+'אפריל 2027'!$Q$1)</f>
        <v>8323.0883386527748</v>
      </c>
      <c r="M28" s="11">
        <f>'[1]מצב קיים'!M28*(1+'אפריל 2027'!$Q$1)</f>
        <v>2264.9916444915521</v>
      </c>
      <c r="N28" s="11">
        <f t="shared" si="3"/>
        <v>10588.079983144327</v>
      </c>
      <c r="O28" s="11">
        <f>'[1]מצב קיים'!O28*(1+'אפריל 2027'!$Q$1)</f>
        <v>1508.5996541925927</v>
      </c>
      <c r="P28" s="9">
        <f>'יולי 2025'!P28</f>
        <v>306.39325753089435</v>
      </c>
    </row>
    <row r="29" spans="1:16" ht="16.5" x14ac:dyDescent="0.25">
      <c r="A29" s="7"/>
      <c r="B29" s="8">
        <v>7</v>
      </c>
      <c r="C29" s="11">
        <f>'[1]מצב קיים'!C29*(1+'אפריל 2027'!$Q$1)</f>
        <v>8919.3140655223287</v>
      </c>
      <c r="D29" s="11">
        <f>'[1]מצב קיים'!D29*(1+'אפריל 2027'!$Q$1)</f>
        <v>2282.704317376124</v>
      </c>
      <c r="E29" s="11">
        <f t="shared" si="2"/>
        <v>11202.018382898452</v>
      </c>
      <c r="F29" s="11">
        <f>'[1]מצב קיים'!F29*(1+'אפריל 2027'!$Q$1)</f>
        <v>1594.5510301581703</v>
      </c>
      <c r="G29" s="9">
        <f>'יולי 2025'!G29</f>
        <v>306.39325753089435</v>
      </c>
      <c r="H29" s="13"/>
      <c r="I29" s="14"/>
      <c r="J29" s="7"/>
      <c r="K29" s="8">
        <v>7</v>
      </c>
      <c r="L29" s="11">
        <f>'[1]מצב קיים'!L29*(1+'אפריל 2027'!$Q$1)</f>
        <v>8394.2418109241316</v>
      </c>
      <c r="M29" s="11">
        <f>'[1]מצב קיים'!M29*(1+'אפריל 2027'!$Q$1)</f>
        <v>2264.9916444915521</v>
      </c>
      <c r="N29" s="11">
        <f t="shared" si="3"/>
        <v>10659.233455415684</v>
      </c>
      <c r="O29" s="11">
        <f>'[1]מצב קיים'!O29*(1+'אפריל 2027'!$Q$1)</f>
        <v>1518.5611403105825</v>
      </c>
      <c r="P29" s="9">
        <f>'יולי 2025'!P29</f>
        <v>306.39325753089435</v>
      </c>
    </row>
    <row r="30" spans="1:16" ht="16.5" x14ac:dyDescent="0.25">
      <c r="A30" s="7"/>
      <c r="B30" s="8">
        <v>8</v>
      </c>
      <c r="C30" s="11">
        <f>'[1]מצב קיים'!C30*(1+'אפריל 2027'!$Q$1)</f>
        <v>8990.4675377936837</v>
      </c>
      <c r="D30" s="11">
        <f>'[1]מצב קיים'!D30*(1+'אפריל 2027'!$Q$1)</f>
        <v>2282.704317376124</v>
      </c>
      <c r="E30" s="11">
        <f t="shared" si="2"/>
        <v>11273.171855169807</v>
      </c>
      <c r="F30" s="11">
        <f>'[1]מצב קיים'!F30*(1+'אפריל 2027'!$Q$1)</f>
        <v>1604.5125162761601</v>
      </c>
      <c r="G30" s="9">
        <f>'יולי 2025'!G30</f>
        <v>306.39325753089435</v>
      </c>
      <c r="H30" s="13"/>
      <c r="I30" s="14"/>
      <c r="J30" s="7"/>
      <c r="K30" s="8">
        <v>8</v>
      </c>
      <c r="L30" s="11">
        <f>'[1]מצב קיים'!L30*(1+'אפריל 2027'!$Q$1)</f>
        <v>8465.3952831954866</v>
      </c>
      <c r="M30" s="11">
        <f>'[1]מצב קיים'!M30*(1+'אפריל 2027'!$Q$1)</f>
        <v>2264.9916444915521</v>
      </c>
      <c r="N30" s="11">
        <f t="shared" si="3"/>
        <v>10730.386927687039</v>
      </c>
      <c r="O30" s="11">
        <f>'[1]מצב קיים'!O30*(1+'אפריל 2027'!$Q$1)</f>
        <v>1528.5226264285723</v>
      </c>
      <c r="P30" s="9">
        <f>'יולי 2025'!P30</f>
        <v>306.39325753089435</v>
      </c>
    </row>
    <row r="31" spans="1:16" ht="16.5" x14ac:dyDescent="0.25">
      <c r="A31" s="7"/>
      <c r="B31" s="8">
        <v>9</v>
      </c>
      <c r="C31" s="11">
        <f>'[1]מצב קיים'!C31*(1+'אפריל 2027'!$Q$1)</f>
        <v>9061.6210100650424</v>
      </c>
      <c r="D31" s="11">
        <f>'[1]מצב קיים'!D31*(1+'אפריל 2027'!$Q$1)</f>
        <v>2282.704317376124</v>
      </c>
      <c r="E31" s="11">
        <f t="shared" si="2"/>
        <v>11344.325327441165</v>
      </c>
      <c r="F31" s="11">
        <f>'[1]מצב קיים'!F31*(1+'אפריל 2027'!$Q$1)</f>
        <v>1614.4740023941499</v>
      </c>
      <c r="G31" s="9">
        <f>'יולי 2025'!G31</f>
        <v>306.39325753089435</v>
      </c>
      <c r="H31" s="13"/>
      <c r="I31" s="14"/>
      <c r="J31" s="7"/>
      <c r="K31" s="8">
        <v>9</v>
      </c>
      <c r="L31" s="11">
        <f>'[1]מצב קיים'!L31*(1+'אפריל 2027'!$Q$1)</f>
        <v>8536.5487554668453</v>
      </c>
      <c r="M31" s="11">
        <f>'[1]מצב קיים'!M31*(1+'אפריל 2027'!$Q$1)</f>
        <v>2264.9916444915521</v>
      </c>
      <c r="N31" s="11">
        <f t="shared" si="3"/>
        <v>10801.540399958398</v>
      </c>
      <c r="O31" s="11">
        <f>'[1]מצב קיים'!O31*(1+'אפריל 2027'!$Q$1)</f>
        <v>1538.4841125465623</v>
      </c>
      <c r="P31" s="9">
        <f>'יולי 2025'!P31</f>
        <v>306.39325753089435</v>
      </c>
    </row>
    <row r="32" spans="1:16" ht="16.5" x14ac:dyDescent="0.25">
      <c r="A32" s="7"/>
      <c r="B32" s="8">
        <v>10</v>
      </c>
      <c r="C32" s="11">
        <f>'[1]מצב קיים'!C32*(1+'אפריל 2027'!$Q$1)</f>
        <v>9132.7744823363955</v>
      </c>
      <c r="D32" s="11">
        <f>'[1]מצב קיים'!D32*(1+'אפריל 2027'!$Q$1)</f>
        <v>2282.704317376124</v>
      </c>
      <c r="E32" s="11">
        <f t="shared" si="2"/>
        <v>11415.47879971252</v>
      </c>
      <c r="F32" s="11">
        <f>'[1]מצב קיים'!F32*(1+'אפריל 2027'!$Q$1)</f>
        <v>1624.4354885121395</v>
      </c>
      <c r="G32" s="9">
        <f>'יולי 2025'!G32</f>
        <v>306.39325753089435</v>
      </c>
      <c r="H32" s="13"/>
      <c r="I32" s="14"/>
      <c r="J32" s="7"/>
      <c r="K32" s="8">
        <v>10</v>
      </c>
      <c r="L32" s="11">
        <f>'[1]מצב קיים'!L32*(1+'אפריל 2027'!$Q$1)</f>
        <v>8607.7022277382002</v>
      </c>
      <c r="M32" s="11">
        <f>'[1]מצב קיים'!M32*(1+'אפריל 2027'!$Q$1)</f>
        <v>2264.9916444915521</v>
      </c>
      <c r="N32" s="11">
        <f t="shared" si="3"/>
        <v>10872.693872229753</v>
      </c>
      <c r="O32" s="11">
        <f>'[1]מצב קיים'!O32*(1+'אפריל 2027'!$Q$1)</f>
        <v>1548.4455986645521</v>
      </c>
      <c r="P32" s="9">
        <f>'יולי 2025'!P32</f>
        <v>306.39325753089435</v>
      </c>
    </row>
    <row r="33" spans="1:16" ht="16.5" x14ac:dyDescent="0.25">
      <c r="A33" s="7"/>
      <c r="B33" s="8">
        <v>11</v>
      </c>
      <c r="C33" s="11">
        <f>'[1]מצב קיים'!C33*(1+'אפריל 2027'!$Q$1)</f>
        <v>9203.9279546077541</v>
      </c>
      <c r="D33" s="11">
        <f>'[1]מצב קיים'!D33*(1+'אפריל 2027'!$Q$1)</f>
        <v>2282.704317376124</v>
      </c>
      <c r="E33" s="11">
        <f t="shared" si="2"/>
        <v>11486.632271983879</v>
      </c>
      <c r="F33" s="11">
        <f>'[1]מצב קיים'!F33*(1+'אפריל 2027'!$Q$1)</f>
        <v>1634.39697463013</v>
      </c>
      <c r="G33" s="9">
        <f>'יולי 2025'!G33</f>
        <v>306.39325753089435</v>
      </c>
      <c r="H33" s="13"/>
      <c r="I33" s="14"/>
      <c r="J33" s="7"/>
      <c r="K33" s="8">
        <v>11</v>
      </c>
      <c r="L33" s="11">
        <f>'[1]מצב קיים'!L33*(1+'אפריל 2027'!$Q$1)</f>
        <v>8678.7295413707761</v>
      </c>
      <c r="M33" s="11">
        <f>'[1]מצב קיים'!M33*(1+'אפריל 2027'!$Q$1)</f>
        <v>2264.9916444915521</v>
      </c>
      <c r="N33" s="11">
        <f t="shared" si="3"/>
        <v>10943.721185862329</v>
      </c>
      <c r="O33" s="11">
        <f>'[1]מצב קיים'!O33*(1+'אפריל 2027'!$Q$1)</f>
        <v>1558.3894225731128</v>
      </c>
      <c r="P33" s="9">
        <f>'יולי 2025'!P33</f>
        <v>306.39325753089435</v>
      </c>
    </row>
    <row r="34" spans="1:16" ht="16.5" x14ac:dyDescent="0.25">
      <c r="A34" s="7"/>
      <c r="B34" s="8">
        <v>12</v>
      </c>
      <c r="C34" s="11">
        <f>'[1]מצב קיים'!C34*(1+'אפריל 2027'!$Q$1)</f>
        <v>9274.95526824033</v>
      </c>
      <c r="D34" s="11">
        <f>'[1]מצב קיים'!D34*(1+'אפריל 2027'!$Q$1)</f>
        <v>2282.704317376124</v>
      </c>
      <c r="E34" s="11">
        <f t="shared" si="2"/>
        <v>11557.659585616453</v>
      </c>
      <c r="F34" s="11">
        <f>'[1]מצב קיים'!F34*(1+'אפריל 2027'!$Q$1)</f>
        <v>1644.3407985386905</v>
      </c>
      <c r="G34" s="9">
        <f>'יולי 2025'!G34</f>
        <v>306.39325753089435</v>
      </c>
      <c r="H34" s="13"/>
      <c r="I34" s="14"/>
      <c r="J34" s="7"/>
      <c r="K34" s="8">
        <v>12</v>
      </c>
      <c r="L34" s="11">
        <f>'[1]מצב קיים'!L34*(1+'אפריל 2027'!$Q$1)</f>
        <v>8749.8830136421329</v>
      </c>
      <c r="M34" s="11">
        <f>'[1]מצב קיים'!M34*(1+'אפריל 2027'!$Q$1)</f>
        <v>2264.9916444915521</v>
      </c>
      <c r="N34" s="11">
        <f t="shared" si="3"/>
        <v>11014.874658133685</v>
      </c>
      <c r="O34" s="11">
        <f>'[1]מצב קיים'!O34*(1+'אפריל 2027'!$Q$1)</f>
        <v>1568.3509086911026</v>
      </c>
      <c r="P34" s="9">
        <f>'יולי 2025'!P34</f>
        <v>306.39325753089435</v>
      </c>
    </row>
    <row r="35" spans="1:16" ht="16.5" x14ac:dyDescent="0.25">
      <c r="A35" s="7"/>
      <c r="B35" s="8">
        <v>13</v>
      </c>
      <c r="C35" s="11">
        <f>'[1]מצב קיים'!C35*(1+'אפריל 2027'!$Q$1)</f>
        <v>9346.108740511685</v>
      </c>
      <c r="D35" s="11">
        <f>'[1]מצב קיים'!D35*(1+'אפריל 2027'!$Q$1)</f>
        <v>2282.704317376124</v>
      </c>
      <c r="E35" s="11">
        <f t="shared" si="2"/>
        <v>11628.813057887808</v>
      </c>
      <c r="F35" s="11">
        <f>'[1]מצב קיים'!F35*(1+'אפריל 2027'!$Q$1)</f>
        <v>1654.3022846566801</v>
      </c>
      <c r="G35" s="9">
        <f>'יולי 2025'!G35</f>
        <v>306.39325753089435</v>
      </c>
      <c r="H35" s="13"/>
      <c r="I35" s="14"/>
      <c r="J35" s="7"/>
      <c r="K35" s="8">
        <v>13</v>
      </c>
      <c r="L35" s="11">
        <f>'[1]מצב קיים'!L35*(1+'אפריל 2027'!$Q$1)</f>
        <v>8821.0364859134879</v>
      </c>
      <c r="M35" s="11">
        <f>'[1]מצב קיים'!M35*(1+'אפריל 2027'!$Q$1)</f>
        <v>2264.9916444915521</v>
      </c>
      <c r="N35" s="11">
        <f t="shared" si="3"/>
        <v>11086.02813040504</v>
      </c>
      <c r="O35" s="11">
        <f>'[1]מצב קיים'!O35*(1+'אפריל 2027'!$Q$1)</f>
        <v>1578.3123948090927</v>
      </c>
      <c r="P35" s="9">
        <f>'יולי 2025'!P35</f>
        <v>306.39325753089435</v>
      </c>
    </row>
    <row r="36" spans="1:16" ht="16.5" x14ac:dyDescent="0.25">
      <c r="A36" s="7"/>
      <c r="B36" s="8">
        <v>14</v>
      </c>
      <c r="C36" s="11">
        <f>'[1]מצב קיים'!C36*(1+'אפריל 2027'!$Q$1)</f>
        <v>9417.2622127830418</v>
      </c>
      <c r="D36" s="11">
        <f>'[1]מצב קיים'!D36*(1+'אפריל 2027'!$Q$1)</f>
        <v>2282.704317376124</v>
      </c>
      <c r="E36" s="11">
        <f t="shared" si="2"/>
        <v>11699.966530159167</v>
      </c>
      <c r="F36" s="11">
        <f>'[1]מצב קיים'!F36*(1+'אפריל 2027'!$Q$1)</f>
        <v>1664.2637707746699</v>
      </c>
      <c r="G36" s="9">
        <f>'יולי 2025'!G36</f>
        <v>306.39325753089435</v>
      </c>
      <c r="H36" s="13"/>
      <c r="I36" s="14"/>
      <c r="J36" s="7"/>
      <c r="K36" s="8">
        <v>14</v>
      </c>
      <c r="L36" s="11">
        <f>'[1]מצב קיים'!L36*(1+'אפריל 2027'!$Q$1)</f>
        <v>8892.1899581848447</v>
      </c>
      <c r="M36" s="11">
        <f>'[1]מצב קיים'!M36*(1+'אפריל 2027'!$Q$1)</f>
        <v>2264.9916444915521</v>
      </c>
      <c r="N36" s="11">
        <f t="shared" si="3"/>
        <v>11157.181602676397</v>
      </c>
      <c r="O36" s="11">
        <f>'[1]מצב קיים'!O36*(1+'אפריל 2027'!$Q$1)</f>
        <v>1588.2738809270822</v>
      </c>
      <c r="P36" s="9">
        <f>'יולי 2025'!P36</f>
        <v>306.39325753089435</v>
      </c>
    </row>
    <row r="37" spans="1:16" ht="16.5" x14ac:dyDescent="0.25">
      <c r="A37" s="7"/>
      <c r="B37" s="8">
        <v>15</v>
      </c>
      <c r="C37" s="11">
        <f>'[1]מצב קיים'!C37*(1+'אפריל 2027'!$Q$1)</f>
        <v>9488.4156850544005</v>
      </c>
      <c r="D37" s="11">
        <f>'[1]מצב קיים'!D37*(1+'אפריל 2027'!$Q$1)</f>
        <v>2282.704317376124</v>
      </c>
      <c r="E37" s="11">
        <f t="shared" si="2"/>
        <v>11771.120002430525</v>
      </c>
      <c r="F37" s="11">
        <f>'[1]מצב קיים'!F37*(1+'אפריל 2027'!$Q$1)</f>
        <v>1674.2252568926604</v>
      </c>
      <c r="G37" s="9">
        <f>'יולי 2025'!G37</f>
        <v>306.39325753089435</v>
      </c>
      <c r="H37" s="13"/>
      <c r="I37" s="14"/>
      <c r="J37" s="7"/>
      <c r="K37" s="8">
        <v>15</v>
      </c>
      <c r="L37" s="11">
        <f>'[1]מצב קיים'!L37*(1+'אפריל 2027'!$Q$1)</f>
        <v>8963.3434304561997</v>
      </c>
      <c r="M37" s="11">
        <f>'[1]מצב קיים'!M37*(1+'אפריל 2027'!$Q$1)</f>
        <v>2264.9916444915521</v>
      </c>
      <c r="N37" s="11">
        <f t="shared" si="3"/>
        <v>11228.335074947752</v>
      </c>
      <c r="O37" s="11">
        <f>'[1]מצב קיים'!O37*(1+'אפריל 2027'!$Q$1)</f>
        <v>1598.2353670450721</v>
      </c>
      <c r="P37" s="9">
        <f>'יולי 2025'!P37</f>
        <v>306.39325753089435</v>
      </c>
    </row>
    <row r="38" spans="1:16" ht="16.5" x14ac:dyDescent="0.25">
      <c r="A38" s="7"/>
      <c r="B38" s="8">
        <v>16</v>
      </c>
      <c r="C38" s="11">
        <f>'[1]מצב קיים'!C38*(1+'אפריל 2027'!$Q$1)</f>
        <v>9559.5691573257536</v>
      </c>
      <c r="D38" s="11">
        <f>'[1]מצב קיים'!D38*(1+'אפריל 2027'!$Q$1)</f>
        <v>2282.704317376124</v>
      </c>
      <c r="E38" s="11">
        <f t="shared" si="2"/>
        <v>11842.273474701877</v>
      </c>
      <c r="F38" s="11">
        <f>'[1]מצב קיים'!F38*(1+'אפריל 2027'!$Q$1)</f>
        <v>1684.1867430106497</v>
      </c>
      <c r="G38" s="9">
        <f>'יולי 2025'!G38</f>
        <v>306.39325753089435</v>
      </c>
      <c r="H38" s="13"/>
      <c r="I38" s="14"/>
      <c r="J38" s="7"/>
      <c r="K38" s="8">
        <v>16</v>
      </c>
      <c r="L38" s="11">
        <f>'[1]מצב קיים'!L38*(1+'אפריל 2027'!$Q$1)</f>
        <v>9034.4969027275583</v>
      </c>
      <c r="M38" s="11">
        <f>'[1]מצב קיים'!M38*(1+'אפריל 2027'!$Q$1)</f>
        <v>2264.9916444915521</v>
      </c>
      <c r="N38" s="11">
        <f t="shared" si="3"/>
        <v>11299.488547219111</v>
      </c>
      <c r="O38" s="11">
        <f>'[1]מצב קיים'!O38*(1+'אפריל 2027'!$Q$1)</f>
        <v>1608.1968531630623</v>
      </c>
      <c r="P38" s="9">
        <f>'יולי 2025'!P38</f>
        <v>306.39325753089435</v>
      </c>
    </row>
    <row r="39" spans="1:16" ht="16.5" x14ac:dyDescent="0.25">
      <c r="A39" s="7"/>
      <c r="B39" s="8">
        <v>17</v>
      </c>
      <c r="C39" s="11">
        <f>'[1]מצב קיים'!C39*(1+'אפריל 2027'!$Q$1)</f>
        <v>9630.7226295971086</v>
      </c>
      <c r="D39" s="11">
        <f>'[1]מצב קיים'!D39*(1+'אפריל 2027'!$Q$1)</f>
        <v>2282.704317376124</v>
      </c>
      <c r="E39" s="11">
        <f t="shared" si="2"/>
        <v>11913.426946973232</v>
      </c>
      <c r="F39" s="11">
        <f>'[1]מצב קיים'!F39*(1+'אפריל 2027'!$Q$1)</f>
        <v>1694.1482291286395</v>
      </c>
      <c r="G39" s="9">
        <f>'יולי 2025'!G39</f>
        <v>306.39325753089435</v>
      </c>
      <c r="H39" s="13"/>
      <c r="I39" s="14"/>
      <c r="J39" s="7"/>
      <c r="K39" s="8">
        <v>17</v>
      </c>
      <c r="L39" s="11">
        <f>'[1]מצב קיים'!L39*(1+'אפריל 2027'!$Q$1)</f>
        <v>9105.6503749989133</v>
      </c>
      <c r="M39" s="11">
        <f>'[1]מצב קיים'!M39*(1+'אפריל 2027'!$Q$1)</f>
        <v>2264.9916444915521</v>
      </c>
      <c r="N39" s="11">
        <f t="shared" si="3"/>
        <v>11370.642019490466</v>
      </c>
      <c r="O39" s="11">
        <f>'[1]מצב קיים'!O39*(1+'אפריל 2027'!$Q$1)</f>
        <v>1618.1583392810519</v>
      </c>
      <c r="P39" s="9">
        <f>'יולי 2025'!P39</f>
        <v>306.39325753089435</v>
      </c>
    </row>
    <row r="40" spans="1:16" ht="16.5" x14ac:dyDescent="0.25">
      <c r="A40" s="7"/>
      <c r="B40" s="8">
        <v>18</v>
      </c>
      <c r="C40" s="11">
        <f>'[1]מצב קיים'!C40*(1+'אפריל 2027'!$Q$1)</f>
        <v>9701.8761018684654</v>
      </c>
      <c r="D40" s="11">
        <f>'[1]מצב קיים'!D40*(1+'אפריל 2027'!$Q$1)</f>
        <v>2282.704317376124</v>
      </c>
      <c r="E40" s="11">
        <f t="shared" si="2"/>
        <v>11984.58041924459</v>
      </c>
      <c r="F40" s="11">
        <f>'[1]מצב קיים'!F40*(1+'אפריל 2027'!$Q$1)</f>
        <v>1704.1097152466293</v>
      </c>
      <c r="G40" s="9">
        <f>'יולי 2025'!G40</f>
        <v>306.39325753089435</v>
      </c>
      <c r="H40" s="13"/>
      <c r="I40" s="14"/>
      <c r="J40" s="7"/>
      <c r="K40" s="8">
        <v>18</v>
      </c>
      <c r="L40" s="11">
        <f>'[1]מצב קיים'!L40*(1+'אפריל 2027'!$Q$1)</f>
        <v>9176.8038472702701</v>
      </c>
      <c r="M40" s="11">
        <f>'[1]מצב קיים'!M40*(1+'אפריל 2027'!$Q$1)</f>
        <v>2264.9916444915521</v>
      </c>
      <c r="N40" s="11">
        <f t="shared" si="3"/>
        <v>11441.795491761823</v>
      </c>
      <c r="O40" s="11">
        <f>'[1]מצב קיים'!O40*(1+'אפריל 2027'!$Q$1)</f>
        <v>1628.1198253990417</v>
      </c>
      <c r="P40" s="9">
        <f>'יולי 2025'!P40</f>
        <v>306.39325753089435</v>
      </c>
    </row>
    <row r="41" spans="1:16" ht="16.5" x14ac:dyDescent="0.25">
      <c r="A41" s="7"/>
      <c r="B41" s="8">
        <v>19</v>
      </c>
      <c r="C41" s="11">
        <f>'[1]מצב קיים'!C41*(1+'אפריל 2027'!$Q$1)</f>
        <v>9773.0295741398222</v>
      </c>
      <c r="D41" s="11">
        <f>'[1]מצב קיים'!D41*(1+'אפריל 2027'!$Q$1)</f>
        <v>2282.704317376124</v>
      </c>
      <c r="E41" s="11">
        <f t="shared" si="2"/>
        <v>12055.733891515945</v>
      </c>
      <c r="F41" s="11">
        <f>'[1]מצב קיים'!F41*(1+'אפריל 2027'!$Q$1)</f>
        <v>1714.0712013646194</v>
      </c>
      <c r="G41" s="9">
        <f>'יולי 2025'!G41</f>
        <v>306.39325753089435</v>
      </c>
      <c r="H41" s="17"/>
      <c r="I41" s="18"/>
      <c r="J41" s="19"/>
      <c r="K41" s="8">
        <v>19</v>
      </c>
      <c r="L41" s="11">
        <f>'[1]מצב קיים'!L41*(1+'אפריל 2027'!$Q$1)</f>
        <v>9247.9573195416251</v>
      </c>
      <c r="M41" s="11">
        <f>'[1]מצב קיים'!M41*(1+'אפריל 2027'!$Q$1)</f>
        <v>2264.9916444915521</v>
      </c>
      <c r="N41" s="11">
        <f t="shared" si="3"/>
        <v>11512.948964033178</v>
      </c>
      <c r="O41" s="11">
        <f>'[1]מצב קיים'!O41*(1+'אפריל 2027'!$Q$1)</f>
        <v>1638.0813115170317</v>
      </c>
      <c r="P41" s="9">
        <f>'יולי 2025'!P41</f>
        <v>306.39325753089435</v>
      </c>
    </row>
    <row r="42" spans="1:16" ht="16.5" x14ac:dyDescent="0.25">
      <c r="A42" s="7"/>
      <c r="B42" s="8">
        <v>20</v>
      </c>
      <c r="C42" s="11">
        <f>'[1]מצב קיים'!C42*(1+'אפריל 2027'!$Q$1)</f>
        <v>9844.1830464111772</v>
      </c>
      <c r="D42" s="11">
        <f>'[1]מצב קיים'!D42*(1+'אפריל 2027'!$Q$1)</f>
        <v>2282.704317376124</v>
      </c>
      <c r="E42" s="11">
        <f t="shared" si="2"/>
        <v>12126.8873637873</v>
      </c>
      <c r="F42" s="11">
        <f>'[1]מצב קיים'!F42*(1+'אפריל 2027'!$Q$1)</f>
        <v>1724.0326874826092</v>
      </c>
      <c r="G42" s="9">
        <f>'יולי 2025'!G42</f>
        <v>306.39325753089435</v>
      </c>
      <c r="H42" s="17"/>
      <c r="I42" s="18"/>
      <c r="J42" s="19"/>
      <c r="K42" s="8">
        <v>20</v>
      </c>
      <c r="L42" s="11">
        <f>'[1]מצב קיים'!L42*(1+'אפריל 2027'!$Q$1)</f>
        <v>9318.984633174201</v>
      </c>
      <c r="M42" s="11">
        <f>'[1]מצב קיים'!M42*(1+'אפריל 2027'!$Q$1)</f>
        <v>2264.9916444915521</v>
      </c>
      <c r="N42" s="11">
        <f t="shared" si="3"/>
        <v>11583.976277665754</v>
      </c>
      <c r="O42" s="11">
        <f>'[1]מצב קיים'!O42*(1+'אפריל 2027'!$Q$1)</f>
        <v>1648.0251354255922</v>
      </c>
      <c r="P42" s="9">
        <f>'יולי 2025'!P42</f>
        <v>306.39325753089435</v>
      </c>
    </row>
    <row r="43" spans="1:16" ht="16.5" x14ac:dyDescent="0.25">
      <c r="A43" s="7"/>
      <c r="B43" s="8">
        <v>21</v>
      </c>
      <c r="C43" s="11">
        <f>'[1]מצב קיים'!C43*(1+'אפריל 2027'!$Q$1)</f>
        <v>9915.2103600437549</v>
      </c>
      <c r="D43" s="11">
        <f>'[1]מצב קיים'!D43*(1+'אפריל 2027'!$Q$1)</f>
        <v>2282.704317376124</v>
      </c>
      <c r="E43" s="11">
        <f t="shared" si="2"/>
        <v>12197.914677419878</v>
      </c>
      <c r="F43" s="11">
        <f>'[1]מצב קיים'!F43*(1+'אפריל 2027'!$Q$1)</f>
        <v>1733.9765113911699</v>
      </c>
      <c r="G43" s="9">
        <f>'יולי 2025'!G43</f>
        <v>306.39325753089435</v>
      </c>
      <c r="H43" s="17"/>
      <c r="I43" s="18"/>
      <c r="J43" s="19"/>
      <c r="K43" s="8">
        <v>21</v>
      </c>
      <c r="L43" s="11">
        <f>'[1]מצב קיים'!L43*(1+'אפריל 2027'!$Q$1)</f>
        <v>9390.1381054455578</v>
      </c>
      <c r="M43" s="11">
        <f>'[1]מצב קיים'!M43*(1+'אפריל 2027'!$Q$1)</f>
        <v>2264.9916444915521</v>
      </c>
      <c r="N43" s="11">
        <f t="shared" si="3"/>
        <v>11655.12974993711</v>
      </c>
      <c r="O43" s="11">
        <f>'[1]מצב קיים'!O43*(1+'אפריל 2027'!$Q$1)</f>
        <v>1657.9866215435823</v>
      </c>
      <c r="P43" s="9">
        <f>'יולי 2025'!P43</f>
        <v>306.39325753089435</v>
      </c>
    </row>
    <row r="44" spans="1:16" ht="16.5" x14ac:dyDescent="0.25">
      <c r="A44" s="7"/>
      <c r="B44" s="8">
        <v>22</v>
      </c>
      <c r="C44" s="11">
        <f>'[1]מצב קיים'!C44*(1+'אפריל 2027'!$Q$1)</f>
        <v>9986.3638323151117</v>
      </c>
      <c r="D44" s="11">
        <f>'[1]מצב קיים'!D44*(1+'אפריל 2027'!$Q$1)</f>
        <v>2282.704317376124</v>
      </c>
      <c r="E44" s="11">
        <f t="shared" si="2"/>
        <v>12269.068149691237</v>
      </c>
      <c r="F44" s="11">
        <f>'[1]מצב קיים'!F44*(1+'אפריל 2027'!$Q$1)</f>
        <v>1743.9379975091595</v>
      </c>
      <c r="G44" s="9">
        <f>'יולי 2025'!G44</f>
        <v>306.39325753089435</v>
      </c>
      <c r="H44" s="17"/>
      <c r="I44" s="18"/>
      <c r="J44" s="19"/>
      <c r="K44" s="8">
        <v>22</v>
      </c>
      <c r="L44" s="11">
        <f>'[1]מצב קיים'!L44*(1+'אפריל 2027'!$Q$1)</f>
        <v>9461.2915777169128</v>
      </c>
      <c r="M44" s="11">
        <f>'[1]מצב קיים'!M44*(1+'אפריל 2027'!$Q$1)</f>
        <v>2264.9916444915521</v>
      </c>
      <c r="N44" s="11">
        <f t="shared" si="3"/>
        <v>11726.283222208465</v>
      </c>
      <c r="O44" s="11">
        <f>'[1]מצב קיים'!O44*(1+'אפריל 2027'!$Q$1)</f>
        <v>1667.9481076615721</v>
      </c>
      <c r="P44" s="9">
        <f>'יולי 2025'!P44</f>
        <v>306.39325753089435</v>
      </c>
    </row>
    <row r="45" spans="1:16" ht="16.5" x14ac:dyDescent="0.25">
      <c r="A45" s="7"/>
      <c r="B45" s="8">
        <v>23</v>
      </c>
      <c r="C45" s="11">
        <f>'[1]מצב קיים'!C45*(1+'אפריל 2027'!$Q$1)</f>
        <v>10057.517304586467</v>
      </c>
      <c r="D45" s="11">
        <f>'[1]מצב קיים'!D45*(1+'אפריל 2027'!$Q$1)</f>
        <v>2282.704317376124</v>
      </c>
      <c r="E45" s="11">
        <f t="shared" si="2"/>
        <v>12340.221621962592</v>
      </c>
      <c r="F45" s="11">
        <f>'[1]מצב קיים'!F45*(1+'אפריל 2027'!$Q$1)</f>
        <v>1753.8994836271497</v>
      </c>
      <c r="G45" s="9">
        <f>'יולי 2025'!G45</f>
        <v>306.39325753089435</v>
      </c>
      <c r="H45" s="17"/>
      <c r="I45" s="18"/>
      <c r="J45" s="19"/>
      <c r="K45" s="8">
        <v>23</v>
      </c>
      <c r="L45" s="11">
        <f>'[1]מצב קיים'!L45*(1+'אפריל 2027'!$Q$1)</f>
        <v>9532.4450499882696</v>
      </c>
      <c r="M45" s="11">
        <f>'[1]מצב קיים'!M45*(1+'אפריל 2027'!$Q$1)</f>
        <v>2264.9916444915521</v>
      </c>
      <c r="N45" s="11">
        <f t="shared" si="3"/>
        <v>11797.436694479822</v>
      </c>
      <c r="O45" s="11">
        <f>'[1]מצב קיים'!O45*(1+'אפריל 2027'!$Q$1)</f>
        <v>1677.9095937795619</v>
      </c>
      <c r="P45" s="9">
        <f>'יולי 2025'!P45</f>
        <v>306.39325753089435</v>
      </c>
    </row>
    <row r="46" spans="1:16" ht="16.5" x14ac:dyDescent="0.25">
      <c r="A46" s="7"/>
      <c r="B46" s="8">
        <v>24</v>
      </c>
      <c r="C46" s="11">
        <f>'[1]מצב קיים'!C46*(1+'אפריל 2027'!$Q$1)</f>
        <v>10128.670776857825</v>
      </c>
      <c r="D46" s="11">
        <f>'[1]מצב קיים'!D46*(1+'אפריל 2027'!$Q$1)</f>
        <v>2282.704317376124</v>
      </c>
      <c r="E46" s="11">
        <f t="shared" si="2"/>
        <v>12411.37509423395</v>
      </c>
      <c r="F46" s="11">
        <f>'[1]מצב קיים'!F46*(1+'אפריל 2027'!$Q$1)</f>
        <v>1763.8609697451398</v>
      </c>
      <c r="G46" s="9">
        <f>'יולי 2025'!G46</f>
        <v>306.39325753089435</v>
      </c>
      <c r="H46" s="17"/>
      <c r="I46" s="18"/>
      <c r="J46" s="19"/>
      <c r="K46" s="8">
        <v>24</v>
      </c>
      <c r="L46" s="11">
        <f>'[1]מצב קיים'!L46*(1+'אפריל 2027'!$Q$1)</f>
        <v>9603.5985222596246</v>
      </c>
      <c r="M46" s="11">
        <f>'[1]מצב קיים'!M46*(1+'אפריל 2027'!$Q$1)</f>
        <v>2264.9916444915521</v>
      </c>
      <c r="N46" s="11">
        <f t="shared" si="3"/>
        <v>11868.590166751177</v>
      </c>
      <c r="O46" s="11">
        <f>'[1]מצב קיים'!O46*(1+'אפריל 2027'!$Q$1)</f>
        <v>1687.8710798975517</v>
      </c>
      <c r="P46" s="9">
        <f>'יולי 2025'!P46</f>
        <v>306.39325753089435</v>
      </c>
    </row>
    <row r="47" spans="1:16" ht="16.5" x14ac:dyDescent="0.25">
      <c r="A47" s="7"/>
      <c r="B47" s="8">
        <v>25</v>
      </c>
      <c r="C47" s="11">
        <f>'[1]מצב קיים'!C47*(1+'אפריל 2027'!$Q$1)</f>
        <v>10199.824249129178</v>
      </c>
      <c r="D47" s="11">
        <f>'[1]מצב קיים'!D47*(1+'אפריל 2027'!$Q$1)</f>
        <v>2282.704317376124</v>
      </c>
      <c r="E47" s="11">
        <f t="shared" si="2"/>
        <v>12482.528566505302</v>
      </c>
      <c r="F47" s="11">
        <f>'[1]מצב קיים'!F47*(1+'אפריל 2027'!$Q$1)</f>
        <v>1773.8224558631291</v>
      </c>
      <c r="G47" s="9">
        <f>'יולי 2025'!G47</f>
        <v>306.39325753089435</v>
      </c>
      <c r="H47" s="17"/>
      <c r="I47" s="18"/>
      <c r="J47" s="19"/>
      <c r="K47" s="8">
        <v>25</v>
      </c>
      <c r="L47" s="11">
        <f>'[1]מצב קיים'!L47*(1+'אפריל 2027'!$Q$1)</f>
        <v>9674.7519945309814</v>
      </c>
      <c r="M47" s="11">
        <f>'[1]מצב קיים'!M47*(1+'אפריל 2027'!$Q$1)</f>
        <v>2264.9916444915521</v>
      </c>
      <c r="N47" s="11">
        <f t="shared" si="3"/>
        <v>11939.743639022534</v>
      </c>
      <c r="O47" s="11">
        <f>'[1]מצב קיים'!O47*(1+'אפריל 2027'!$Q$1)</f>
        <v>1697.8325660155417</v>
      </c>
      <c r="P47" s="9">
        <f>'יולי 2025'!P47</f>
        <v>306.39325753089435</v>
      </c>
    </row>
    <row r="48" spans="1:16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1:16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</row>
    <row r="50" spans="1:16" ht="26.25" x14ac:dyDescent="0.4">
      <c r="A50" s="1"/>
      <c r="B50" s="2" t="s">
        <v>12</v>
      </c>
      <c r="C50" s="3"/>
      <c r="D50" s="3"/>
      <c r="E50" s="4"/>
      <c r="F50" s="4" t="str">
        <f>$F$5</f>
        <v>מעודכן לאפריל 2027</v>
      </c>
      <c r="G50" s="4"/>
      <c r="H50" s="5"/>
      <c r="I50" s="1"/>
      <c r="J50" s="1"/>
      <c r="K50" s="2" t="s">
        <v>13</v>
      </c>
      <c r="L50" s="3"/>
      <c r="M50" s="3"/>
      <c r="N50" s="4"/>
      <c r="O50" s="4" t="str">
        <f>$F$5</f>
        <v>מעודכן לאפריל 2027</v>
      </c>
      <c r="P50" s="5"/>
    </row>
    <row r="51" spans="1:16" s="54" customFormat="1" ht="49.5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49" t="s">
        <v>119</v>
      </c>
      <c r="H51" s="51"/>
      <c r="I51" s="52"/>
      <c r="J51" s="53"/>
      <c r="K51" s="49" t="s">
        <v>5</v>
      </c>
      <c r="L51" s="50" t="s">
        <v>6</v>
      </c>
      <c r="M51" s="49" t="s">
        <v>7</v>
      </c>
      <c r="N51" s="49" t="s">
        <v>8</v>
      </c>
      <c r="O51" s="49" t="s">
        <v>9</v>
      </c>
      <c r="P51" s="49" t="s">
        <v>119</v>
      </c>
    </row>
    <row r="52" spans="1:16" ht="16.5" x14ac:dyDescent="0.25">
      <c r="A52" s="7"/>
      <c r="B52" s="8">
        <v>0</v>
      </c>
      <c r="C52" s="9">
        <f>'[1]מצב קיים'!C52*(1+'אפריל 2027'!$Q$1)</f>
        <v>7492.8383368481773</v>
      </c>
      <c r="D52" s="9">
        <f>'[1]מצב קיים'!D52*(1+'אפריל 2027'!$Q$1)</f>
        <v>2248.5910214502824</v>
      </c>
      <c r="E52" s="9">
        <f t="shared" ref="E52:E72" si="4">SUM(C52:D52)</f>
        <v>9741.4293582984592</v>
      </c>
      <c r="F52" s="9">
        <f>'[1]מצב קיים'!F52*(1+'אפריל 2027'!$Q$1)</f>
        <v>1390.0685667141711</v>
      </c>
      <c r="G52" s="9">
        <f>'יולי 2025'!G52</f>
        <v>306.39325753089435</v>
      </c>
      <c r="H52" s="10"/>
      <c r="I52" s="14"/>
      <c r="J52" s="7"/>
      <c r="K52" s="8">
        <v>0</v>
      </c>
      <c r="L52" s="9">
        <f>'[1]מצב קיים'!L52*(1+'אפריל 2027'!$Q$1)</f>
        <v>6805.0214382250688</v>
      </c>
      <c r="M52" s="9">
        <f>'[1]מצב קיים'!M52*(1+'אפריל 2027'!$Q$1)</f>
        <v>2231.6655784716918</v>
      </c>
      <c r="N52" s="9">
        <f t="shared" ref="N52:N67" si="5">SUM(L52:M52)</f>
        <v>9036.6870166967601</v>
      </c>
      <c r="O52" s="9">
        <f>'[1]מצב קיים'!O52*(1+'אפריל 2027'!$Q$1)</f>
        <v>1291.404638889933</v>
      </c>
      <c r="P52" s="9">
        <f>'יולי 2025'!P52</f>
        <v>306.39325753089435</v>
      </c>
    </row>
    <row r="53" spans="1:16" ht="16.5" x14ac:dyDescent="0.25">
      <c r="A53" s="7"/>
      <c r="B53" s="8">
        <v>1</v>
      </c>
      <c r="C53" s="11">
        <f>'[1]מצב קיים'!C53*(1+'אפריל 2027'!$Q$1)</f>
        <v>7559.3239394847105</v>
      </c>
      <c r="D53" s="11">
        <f>'[1]מצב קיים'!D53*(1+'אפריל 2027'!$Q$1)</f>
        <v>2248.5910214502824</v>
      </c>
      <c r="E53" s="11">
        <f t="shared" si="4"/>
        <v>9807.9149609349934</v>
      </c>
      <c r="F53" s="11">
        <f>'[1]מצב קיים'!F53*(1+'אפריל 2027'!$Q$1)</f>
        <v>1399.3765510832857</v>
      </c>
      <c r="G53" s="9">
        <f>'יולי 2025'!G53</f>
        <v>306.39325753089435</v>
      </c>
      <c r="H53" s="13"/>
      <c r="I53" s="14"/>
      <c r="J53" s="7"/>
      <c r="K53" s="8">
        <v>1</v>
      </c>
      <c r="L53" s="11">
        <f>'[1]מצב קיים'!L53*(1+'אפריל 2027'!$Q$1)</f>
        <v>6864.1898398124213</v>
      </c>
      <c r="M53" s="11">
        <f>'[1]מצב קיים'!M53*(1+'אפריל 2027'!$Q$1)</f>
        <v>2231.6655784716918</v>
      </c>
      <c r="N53" s="11">
        <f t="shared" si="5"/>
        <v>9095.8554182841126</v>
      </c>
      <c r="O53" s="11">
        <f>'[1]מצב קיים'!O53*(1+'אפריל 2027'!$Q$1)</f>
        <v>1299.6882151121624</v>
      </c>
      <c r="P53" s="9">
        <f>'יולי 2025'!P53</f>
        <v>306.39325753089435</v>
      </c>
    </row>
    <row r="54" spans="1:16" ht="16.5" x14ac:dyDescent="0.25">
      <c r="A54" s="7"/>
      <c r="B54" s="8">
        <v>2</v>
      </c>
      <c r="C54" s="11">
        <f>'[1]מצב קיים'!C54*(1+'אפריל 2027'!$Q$1)</f>
        <v>7625.935700760022</v>
      </c>
      <c r="D54" s="11">
        <f>'[1]מצב קיים'!D54*(1+'אפריל 2027'!$Q$1)</f>
        <v>2248.5910214502824</v>
      </c>
      <c r="E54" s="11">
        <f t="shared" si="4"/>
        <v>9874.5267222103048</v>
      </c>
      <c r="F54" s="11">
        <f>'[1]מצב קיים'!F54*(1+'אפריל 2027'!$Q$1)</f>
        <v>1408.7021976618294</v>
      </c>
      <c r="G54" s="9">
        <f>'יולי 2025'!G54</f>
        <v>306.39325753089435</v>
      </c>
      <c r="H54" s="13"/>
      <c r="I54" s="14"/>
      <c r="J54" s="7"/>
      <c r="K54" s="8">
        <v>2</v>
      </c>
      <c r="L54" s="11">
        <f>'[1]מצב קיים'!L54*(1+'אפריל 2027'!$Q$1)</f>
        <v>6923.2320827609929</v>
      </c>
      <c r="M54" s="11">
        <f>'[1]מצב קיים'!M54*(1+'אפריל 2027'!$Q$1)</f>
        <v>2231.6655784716918</v>
      </c>
      <c r="N54" s="11">
        <f t="shared" si="5"/>
        <v>9154.8976612326842</v>
      </c>
      <c r="O54" s="11">
        <f>'[1]מצב קיים'!O54*(1+'אפריל 2027'!$Q$1)</f>
        <v>1307.9541291249625</v>
      </c>
      <c r="P54" s="9">
        <f>'יולי 2025'!P54</f>
        <v>306.39325753089435</v>
      </c>
    </row>
    <row r="55" spans="1:16" ht="16.5" x14ac:dyDescent="0.25">
      <c r="A55" s="7"/>
      <c r="B55" s="8">
        <v>3</v>
      </c>
      <c r="C55" s="11">
        <f>'[1]מצב קיים'!C55*(1+'אפריל 2027'!$Q$1)</f>
        <v>7692.5474620353334</v>
      </c>
      <c r="D55" s="11">
        <f>'[1]מצב קיים'!D55*(1+'אפריל 2027'!$Q$1)</f>
        <v>2248.5910214502824</v>
      </c>
      <c r="E55" s="11">
        <f t="shared" si="4"/>
        <v>9941.1384834856162</v>
      </c>
      <c r="F55" s="11">
        <f>'[1]מצב קיים'!F55*(1+'אפריל 2027'!$Q$1)</f>
        <v>1418.027844240373</v>
      </c>
      <c r="G55" s="9">
        <f>'יולי 2025'!G55</f>
        <v>306.39325753089435</v>
      </c>
      <c r="H55" s="13"/>
      <c r="I55" s="14"/>
      <c r="J55" s="7"/>
      <c r="K55" s="8">
        <v>3</v>
      </c>
      <c r="L55" s="11">
        <f>'[1]מצב קיים'!L55*(1+'אפריל 2027'!$Q$1)</f>
        <v>6982.4004843483426</v>
      </c>
      <c r="M55" s="11">
        <f>'[1]מצב קיים'!M55*(1+'אפריל 2027'!$Q$1)</f>
        <v>2231.6655784716918</v>
      </c>
      <c r="N55" s="11">
        <f t="shared" si="5"/>
        <v>9214.0660628200349</v>
      </c>
      <c r="O55" s="11">
        <f>'[1]מצב קיים'!O55*(1+'אפריל 2027'!$Q$1)</f>
        <v>1316.2377053471914</v>
      </c>
      <c r="P55" s="9">
        <f>'יולי 2025'!P55</f>
        <v>306.39325753089435</v>
      </c>
    </row>
    <row r="56" spans="1:16" ht="16.5" x14ac:dyDescent="0.25">
      <c r="A56" s="7"/>
      <c r="B56" s="8">
        <v>4</v>
      </c>
      <c r="C56" s="11">
        <f>'[1]מצב קיים'!C56*(1+'אפריל 2027'!$Q$1)</f>
        <v>7759.0330646718676</v>
      </c>
      <c r="D56" s="11">
        <f>'[1]מצב קיים'!D56*(1+'אפריל 2027'!$Q$1)</f>
        <v>2248.5910214502824</v>
      </c>
      <c r="E56" s="11">
        <f t="shared" si="4"/>
        <v>10007.62408612215</v>
      </c>
      <c r="F56" s="11">
        <f>'[1]מצב קיים'!F56*(1+'אפריל 2027'!$Q$1)</f>
        <v>1427.3358286094876</v>
      </c>
      <c r="G56" s="9">
        <f>'יולי 2025'!G56</f>
        <v>306.39325753089435</v>
      </c>
      <c r="H56" s="13"/>
      <c r="I56" s="14"/>
      <c r="J56" s="7"/>
      <c r="K56" s="8">
        <v>4</v>
      </c>
      <c r="L56" s="11">
        <f>'[1]מצב קיים'!L56*(1+'אפריל 2027'!$Q$1)</f>
        <v>7041.5688859356942</v>
      </c>
      <c r="M56" s="11">
        <f>'[1]מצב קיים'!M56*(1+'אפריל 2027'!$Q$1)</f>
        <v>2231.6655784716918</v>
      </c>
      <c r="N56" s="11">
        <f t="shared" si="5"/>
        <v>9273.2344644073855</v>
      </c>
      <c r="O56" s="11">
        <f>'[1]מצב קיים'!O56*(1+'אפריל 2027'!$Q$1)</f>
        <v>1324.5212815694208</v>
      </c>
      <c r="P56" s="9">
        <f>'יולי 2025'!P56</f>
        <v>306.39325753089435</v>
      </c>
    </row>
    <row r="57" spans="1:16" ht="16.5" x14ac:dyDescent="0.25">
      <c r="A57" s="7"/>
      <c r="B57" s="8">
        <v>5</v>
      </c>
      <c r="C57" s="11">
        <f>'[1]מצב קיים'!C57*(1+'אפריל 2027'!$Q$1)</f>
        <v>7825.644825947179</v>
      </c>
      <c r="D57" s="11">
        <f>'[1]מצב קיים'!D57*(1+'אפריל 2027'!$Q$1)</f>
        <v>2248.5910214502824</v>
      </c>
      <c r="E57" s="11">
        <f t="shared" si="4"/>
        <v>10074.235847397462</v>
      </c>
      <c r="F57" s="11">
        <f>'[1]מצב קיים'!F57*(1+'אפריל 2027'!$Q$1)</f>
        <v>1436.6614751880315</v>
      </c>
      <c r="G57" s="9">
        <f>'יולי 2025'!G57</f>
        <v>306.39325753089435</v>
      </c>
      <c r="H57" s="13"/>
      <c r="I57" s="14"/>
      <c r="J57" s="7"/>
      <c r="K57" s="8">
        <v>5</v>
      </c>
      <c r="L57" s="11">
        <f>'[1]מצב קיים'!L57*(1+'אפריל 2027'!$Q$1)</f>
        <v>7100.6111288842658</v>
      </c>
      <c r="M57" s="11">
        <f>'[1]מצב קיים'!M57*(1+'אפריל 2027'!$Q$1)</f>
        <v>2231.6655784716918</v>
      </c>
      <c r="N57" s="11">
        <f t="shared" si="5"/>
        <v>9332.2767073559571</v>
      </c>
      <c r="O57" s="11">
        <f>'[1]מצב קיים'!O57*(1+'אפריל 2027'!$Q$1)</f>
        <v>1332.7871955822209</v>
      </c>
      <c r="P57" s="9">
        <f>'יולי 2025'!P57</f>
        <v>306.39325753089435</v>
      </c>
    </row>
    <row r="58" spans="1:16" ht="16.5" x14ac:dyDescent="0.25">
      <c r="A58" s="7"/>
      <c r="B58" s="8">
        <v>6</v>
      </c>
      <c r="C58" s="11">
        <f>'[1]מצב קיים'!C58*(1+'אפריל 2027'!$Q$1)</f>
        <v>7892.2565872224905</v>
      </c>
      <c r="D58" s="11">
        <f>'[1]מצב קיים'!D58*(1+'אפריל 2027'!$Q$1)</f>
        <v>2248.5910214502824</v>
      </c>
      <c r="E58" s="11">
        <f t="shared" si="4"/>
        <v>10140.847608672773</v>
      </c>
      <c r="F58" s="11">
        <f>'[1]מצב קיים'!F58*(1+'אפריל 2027'!$Q$1)</f>
        <v>1445.987121766575</v>
      </c>
      <c r="G58" s="9">
        <f>'יולי 2025'!G58</f>
        <v>306.39325753089435</v>
      </c>
      <c r="H58" s="13"/>
      <c r="I58" s="14"/>
      <c r="J58" s="7"/>
      <c r="K58" s="8">
        <v>6</v>
      </c>
      <c r="L58" s="11">
        <f>'[1]מצב קיים'!L58*(1+'אפריל 2027'!$Q$1)</f>
        <v>7159.7795304716174</v>
      </c>
      <c r="M58" s="11">
        <f>'[1]מצב קיים'!M58*(1+'אפריל 2027'!$Q$1)</f>
        <v>2231.6655784716918</v>
      </c>
      <c r="N58" s="11">
        <f t="shared" si="5"/>
        <v>9391.4451089433096</v>
      </c>
      <c r="O58" s="11">
        <f>'[1]מצב קיים'!O58*(1+'אפריל 2027'!$Q$1)</f>
        <v>1341.07077180445</v>
      </c>
      <c r="P58" s="9">
        <f>'יולי 2025'!P58</f>
        <v>306.39325753089435</v>
      </c>
    </row>
    <row r="59" spans="1:16" ht="16.5" x14ac:dyDescent="0.25">
      <c r="A59" s="7"/>
      <c r="B59" s="8">
        <v>7</v>
      </c>
      <c r="C59" s="11">
        <f>'[1]מצב קיים'!C59*(1+'אפריל 2027'!$Q$1)</f>
        <v>7958.7421898590246</v>
      </c>
      <c r="D59" s="11">
        <f>'[1]מצב קיים'!D59*(1+'אפריל 2027'!$Q$1)</f>
        <v>2248.5910214502824</v>
      </c>
      <c r="E59" s="11">
        <f t="shared" si="4"/>
        <v>10207.333211309307</v>
      </c>
      <c r="F59" s="11">
        <f>'[1]מצב קיים'!F59*(1+'אפריל 2027'!$Q$1)</f>
        <v>1455.2951061356896</v>
      </c>
      <c r="G59" s="9">
        <f>'יולי 2025'!G59</f>
        <v>306.39325753089435</v>
      </c>
      <c r="H59" s="13"/>
      <c r="I59" s="14"/>
      <c r="J59" s="7"/>
      <c r="K59" s="8">
        <v>7</v>
      </c>
      <c r="L59" s="11">
        <f>'[1]מצב קיים'!L59*(1+'אפריל 2027'!$Q$1)</f>
        <v>7218.8217734201908</v>
      </c>
      <c r="M59" s="11">
        <f>'[1]מצב קיים'!M59*(1+'אפריל 2027'!$Q$1)</f>
        <v>2231.6655784716918</v>
      </c>
      <c r="N59" s="11">
        <f t="shared" si="5"/>
        <v>9450.487351891883</v>
      </c>
      <c r="O59" s="11">
        <f>'[1]מצב קיים'!O59*(1+'אפריל 2027'!$Q$1)</f>
        <v>1349.3366858172501</v>
      </c>
      <c r="P59" s="9">
        <f>'יולי 2025'!P59</f>
        <v>306.39325753089435</v>
      </c>
    </row>
    <row r="60" spans="1:16" ht="16.5" x14ac:dyDescent="0.25">
      <c r="A60" s="7"/>
      <c r="B60" s="8">
        <v>8</v>
      </c>
      <c r="C60" s="11">
        <f>'[1]מצב קיים'!C60*(1+'אפריל 2027'!$Q$1)</f>
        <v>8025.353951134337</v>
      </c>
      <c r="D60" s="11">
        <f>'[1]מצב קיים'!D60*(1+'אפריל 2027'!$Q$1)</f>
        <v>2248.5910214502824</v>
      </c>
      <c r="E60" s="11">
        <f t="shared" si="4"/>
        <v>10273.944972584619</v>
      </c>
      <c r="F60" s="11">
        <f>'[1]מצב קיים'!F60*(1+'אפריל 2027'!$Q$1)</f>
        <v>1464.6207527142333</v>
      </c>
      <c r="G60" s="9">
        <f>'יולי 2025'!G60</f>
        <v>306.39325753089435</v>
      </c>
      <c r="H60" s="13"/>
      <c r="I60" s="14"/>
      <c r="J60" s="7"/>
      <c r="K60" s="8">
        <v>8</v>
      </c>
      <c r="L60" s="11">
        <f>'[1]מצב קיים'!L60*(1+'אפריל 2027'!$Q$1)</f>
        <v>7277.9901750075396</v>
      </c>
      <c r="M60" s="11">
        <f>'[1]מצב קיים'!M60*(1+'אפריל 2027'!$Q$1)</f>
        <v>2231.6655784716918</v>
      </c>
      <c r="N60" s="11">
        <f t="shared" si="5"/>
        <v>9509.6557534792319</v>
      </c>
      <c r="O60" s="11">
        <f>'[1]מצב קיים'!O60*(1+'אפריל 2027'!$Q$1)</f>
        <v>1357.6202620394793</v>
      </c>
      <c r="P60" s="9">
        <f>'יולי 2025'!P60</f>
        <v>306.39325753089435</v>
      </c>
    </row>
    <row r="61" spans="1:16" ht="16.5" x14ac:dyDescent="0.25">
      <c r="A61" s="7"/>
      <c r="B61" s="8">
        <v>9</v>
      </c>
      <c r="C61" s="11">
        <f>'[1]מצב קיים'!C61*(1+'אפריל 2027'!$Q$1)</f>
        <v>8091.9657124096484</v>
      </c>
      <c r="D61" s="11">
        <f>'[1]מצב קיים'!D61*(1+'אפריל 2027'!$Q$1)</f>
        <v>2248.5910214502824</v>
      </c>
      <c r="E61" s="11">
        <f t="shared" si="4"/>
        <v>10340.55673385993</v>
      </c>
      <c r="F61" s="11">
        <f>'[1]מצב קיים'!F61*(1+'אפריל 2027'!$Q$1)</f>
        <v>1473.9463992927772</v>
      </c>
      <c r="G61" s="9">
        <f>'יולי 2025'!G61</f>
        <v>306.39325753089435</v>
      </c>
      <c r="H61" s="13"/>
      <c r="I61" s="14"/>
      <c r="J61" s="7"/>
      <c r="K61" s="8">
        <v>9</v>
      </c>
      <c r="L61" s="11">
        <f>'[1]מצב קיים'!L61*(1+'אפריל 2027'!$Q$1)</f>
        <v>7337.1585765948903</v>
      </c>
      <c r="M61" s="11">
        <f>'[1]מצב קיים'!M61*(1+'אפריל 2027'!$Q$1)</f>
        <v>2231.6655784716918</v>
      </c>
      <c r="N61" s="11">
        <f t="shared" si="5"/>
        <v>9568.8241550665825</v>
      </c>
      <c r="O61" s="11">
        <f>'[1]מצב קיים'!O61*(1+'אפריל 2027'!$Q$1)</f>
        <v>1365.9038382617082</v>
      </c>
      <c r="P61" s="9">
        <f>'יולי 2025'!P61</f>
        <v>306.39325753089435</v>
      </c>
    </row>
    <row r="62" spans="1:16" ht="16.5" x14ac:dyDescent="0.25">
      <c r="A62" s="7"/>
      <c r="B62" s="8">
        <v>10</v>
      </c>
      <c r="C62" s="11">
        <f>'[1]מצב קיים'!C62*(1+'אפריל 2027'!$Q$1)</f>
        <v>8158.4513150461798</v>
      </c>
      <c r="D62" s="11">
        <f>'[1]מצב קיים'!D62*(1+'אפריל 2027'!$Q$1)</f>
        <v>2248.5910214502824</v>
      </c>
      <c r="E62" s="11">
        <f t="shared" si="4"/>
        <v>10407.042336496463</v>
      </c>
      <c r="F62" s="11">
        <f>'[1]מצב קיים'!F62*(1+'אפריל 2027'!$Q$1)</f>
        <v>1483.2543836618918</v>
      </c>
      <c r="G62" s="9">
        <f>'יולי 2025'!G62</f>
        <v>306.39325753089435</v>
      </c>
      <c r="H62" s="13"/>
      <c r="I62" s="14"/>
      <c r="J62" s="7"/>
      <c r="K62" s="8">
        <v>10</v>
      </c>
      <c r="L62" s="11">
        <f>'[1]מצב קיים'!L62*(1+'אפריל 2027'!$Q$1)</f>
        <v>7396.2008195434628</v>
      </c>
      <c r="M62" s="11">
        <f>'[1]מצב קיים'!M62*(1+'אפריל 2027'!$Q$1)</f>
        <v>2231.6655784716918</v>
      </c>
      <c r="N62" s="11">
        <f t="shared" si="5"/>
        <v>9627.8663980151541</v>
      </c>
      <c r="O62" s="11">
        <f>'[1]מצב קיים'!O62*(1+'אפריל 2027'!$Q$1)</f>
        <v>1374.1697522745085</v>
      </c>
      <c r="P62" s="9">
        <f>'יולי 2025'!P62</f>
        <v>306.39325753089435</v>
      </c>
    </row>
    <row r="63" spans="1:16" ht="16.5" x14ac:dyDescent="0.25">
      <c r="A63" s="7"/>
      <c r="B63" s="8">
        <v>11</v>
      </c>
      <c r="C63" s="11">
        <f>'[1]מצב קיים'!C63*(1+'אפריל 2027'!$Q$1)</f>
        <v>8225.0630763214922</v>
      </c>
      <c r="D63" s="11">
        <f>'[1]מצב קיים'!D63*(1+'אפריל 2027'!$Q$1)</f>
        <v>2248.5910214502824</v>
      </c>
      <c r="E63" s="11">
        <f t="shared" si="4"/>
        <v>10473.654097771774</v>
      </c>
      <c r="F63" s="11">
        <f>'[1]מצב קיים'!F63*(1+'אפריל 2027'!$Q$1)</f>
        <v>1492.5800302404352</v>
      </c>
      <c r="G63" s="9">
        <f>'יולי 2025'!G63</f>
        <v>306.39325753089435</v>
      </c>
      <c r="H63" s="13"/>
      <c r="I63" s="14"/>
      <c r="J63" s="7"/>
      <c r="K63" s="8">
        <v>11</v>
      </c>
      <c r="L63" s="11">
        <f>'[1]מצב קיים'!L63*(1+'אפריל 2027'!$Q$1)</f>
        <v>7455.3692211308144</v>
      </c>
      <c r="M63" s="11">
        <f>'[1]מצב קיים'!M63*(1+'אפריל 2027'!$Q$1)</f>
        <v>2231.6655784716918</v>
      </c>
      <c r="N63" s="11">
        <f t="shared" si="5"/>
        <v>9687.0347996025066</v>
      </c>
      <c r="O63" s="11">
        <f>'[1]מצב קיים'!O63*(1+'אפריל 2027'!$Q$1)</f>
        <v>1382.4533284967376</v>
      </c>
      <c r="P63" s="9">
        <f>'יולי 2025'!P63</f>
        <v>306.39325753089435</v>
      </c>
    </row>
    <row r="64" spans="1:16" ht="16.5" x14ac:dyDescent="0.25">
      <c r="A64" s="7"/>
      <c r="B64" s="8">
        <v>12</v>
      </c>
      <c r="C64" s="11">
        <f>'[1]מצב קיים'!C64*(1+'אפריל 2027'!$Q$1)</f>
        <v>8291.5486789580264</v>
      </c>
      <c r="D64" s="11">
        <f>'[1]מצב קיים'!D64*(1+'אפריל 2027'!$Q$1)</f>
        <v>2248.5910214502824</v>
      </c>
      <c r="E64" s="11">
        <f t="shared" si="4"/>
        <v>10540.139700408308</v>
      </c>
      <c r="F64" s="11">
        <f>'[1]מצב קיים'!F64*(1+'אפריל 2027'!$Q$1)</f>
        <v>1501.8880146095501</v>
      </c>
      <c r="G64" s="9">
        <f>'יולי 2025'!G64</f>
        <v>306.39325753089435</v>
      </c>
      <c r="H64" s="13"/>
      <c r="I64" s="14"/>
      <c r="J64" s="7"/>
      <c r="K64" s="8">
        <v>12</v>
      </c>
      <c r="L64" s="11">
        <f>'[1]מצב קיים'!L64*(1+'אפריל 2027'!$Q$1)</f>
        <v>7514.537622718165</v>
      </c>
      <c r="M64" s="11">
        <f>'[1]מצב קיים'!M64*(1+'אפריל 2027'!$Q$1)</f>
        <v>2231.6655784716918</v>
      </c>
      <c r="N64" s="11">
        <f t="shared" si="5"/>
        <v>9746.2032011898573</v>
      </c>
      <c r="O64" s="11">
        <f>'[1]מצב קיים'!O64*(1+'אפריל 2027'!$Q$1)</f>
        <v>1390.7369047189666</v>
      </c>
      <c r="P64" s="9">
        <f>'יולי 2025'!P64</f>
        <v>306.39325753089435</v>
      </c>
    </row>
    <row r="65" spans="1:16" ht="16.5" x14ac:dyDescent="0.25">
      <c r="A65" s="7"/>
      <c r="B65" s="8">
        <v>13</v>
      </c>
      <c r="C65" s="11">
        <f>'[1]מצב קיים'!C65*(1+'אפריל 2027'!$Q$1)</f>
        <v>8358.1604402333378</v>
      </c>
      <c r="D65" s="11">
        <f>'[1]מצב קיים'!D65*(1+'אפריל 2027'!$Q$1)</f>
        <v>2248.5910214502824</v>
      </c>
      <c r="E65" s="11">
        <f t="shared" si="4"/>
        <v>10606.75146168362</v>
      </c>
      <c r="F65" s="11">
        <f>'[1]מצב קיים'!F65*(1+'אפריל 2027'!$Q$1)</f>
        <v>1511.2136611880935</v>
      </c>
      <c r="G65" s="9">
        <f>'יולי 2025'!G65</f>
        <v>306.39325753089435</v>
      </c>
      <c r="H65" s="13"/>
      <c r="I65" s="14"/>
      <c r="J65" s="7"/>
      <c r="K65" s="8">
        <v>13</v>
      </c>
      <c r="L65" s="11">
        <f>'[1]מצב קיים'!L65*(1+'אפריל 2027'!$Q$1)</f>
        <v>7573.5798656667366</v>
      </c>
      <c r="M65" s="11">
        <f>'[1]מצב קיים'!M65*(1+'אפריל 2027'!$Q$1)</f>
        <v>2231.6655784716918</v>
      </c>
      <c r="N65" s="11">
        <f t="shared" si="5"/>
        <v>9805.2454441384289</v>
      </c>
      <c r="O65" s="11">
        <f>'[1]מצב קיים'!O65*(1+'אפריל 2027'!$Q$1)</f>
        <v>1399.0028187317666</v>
      </c>
      <c r="P65" s="9">
        <f>'יולי 2025'!P65</f>
        <v>306.39325753089435</v>
      </c>
    </row>
    <row r="66" spans="1:16" ht="16.5" x14ac:dyDescent="0.25">
      <c r="A66" s="7"/>
      <c r="B66" s="8">
        <v>14</v>
      </c>
      <c r="C66" s="11">
        <f>'[1]מצב קיים'!C66*(1+'אפריל 2027'!$Q$1)</f>
        <v>8424.7722015086492</v>
      </c>
      <c r="D66" s="11">
        <f>'[1]מצב קיים'!D66*(1+'אפריל 2027'!$Q$1)</f>
        <v>2248.5910214502824</v>
      </c>
      <c r="E66" s="11">
        <f t="shared" si="4"/>
        <v>10673.363222958931</v>
      </c>
      <c r="F66" s="11">
        <f>'[1]מצב קיים'!F66*(1+'אפריל 2027'!$Q$1)</f>
        <v>1520.5393077666372</v>
      </c>
      <c r="G66" s="9">
        <f>'יולי 2025'!G66</f>
        <v>306.39325753089435</v>
      </c>
      <c r="H66" s="13"/>
      <c r="I66" s="14"/>
      <c r="J66" s="7"/>
      <c r="K66" s="8">
        <v>14</v>
      </c>
      <c r="L66" s="11">
        <f>'[1]מצב קיים'!L66*(1+'אפריל 2027'!$Q$1)</f>
        <v>7632.7482672540873</v>
      </c>
      <c r="M66" s="11">
        <f>'[1]מצב קיים'!M66*(1+'אפריל 2027'!$Q$1)</f>
        <v>2231.6655784716918</v>
      </c>
      <c r="N66" s="11">
        <f t="shared" si="5"/>
        <v>9864.4138457257795</v>
      </c>
      <c r="O66" s="11">
        <f>'[1]מצב קיים'!O66*(1+'אפריל 2027'!$Q$1)</f>
        <v>1407.2863949539958</v>
      </c>
      <c r="P66" s="9">
        <f>'יולי 2025'!P66</f>
        <v>306.39325753089435</v>
      </c>
    </row>
    <row r="67" spans="1:16" ht="16.5" x14ac:dyDescent="0.25">
      <c r="A67" s="7"/>
      <c r="B67" s="8">
        <v>15</v>
      </c>
      <c r="C67" s="11">
        <f>'[1]מצב קיים'!C67*(1+'אפריל 2027'!$Q$1)</f>
        <v>8491.2578041451834</v>
      </c>
      <c r="D67" s="11">
        <f>'[1]מצב קיים'!D67*(1+'אפריל 2027'!$Q$1)</f>
        <v>2248.5910214502824</v>
      </c>
      <c r="E67" s="11">
        <f t="shared" si="4"/>
        <v>10739.848825595465</v>
      </c>
      <c r="F67" s="11">
        <f>'[1]מצב קיים'!F67*(1+'אפריל 2027'!$Q$1)</f>
        <v>1529.8472921357518</v>
      </c>
      <c r="G67" s="9">
        <f>'יולי 2025'!G67</f>
        <v>306.39325753089435</v>
      </c>
      <c r="H67" s="13"/>
      <c r="I67" s="14"/>
      <c r="J67" s="7"/>
      <c r="K67" s="8">
        <v>15</v>
      </c>
      <c r="L67" s="11">
        <f>'[1]מצב קיים'!L67*(1+'אפריל 2027'!$Q$1)</f>
        <v>7691.7905102026598</v>
      </c>
      <c r="M67" s="11">
        <f>'[1]מצב קיים'!M67*(1+'אפריל 2027'!$Q$1)</f>
        <v>2231.6655784716918</v>
      </c>
      <c r="N67" s="11">
        <f t="shared" si="5"/>
        <v>9923.4560886743511</v>
      </c>
      <c r="O67" s="11">
        <f>'[1]מצב קיים'!O67*(1+'אפריל 2027'!$Q$1)</f>
        <v>1415.5523089667959</v>
      </c>
      <c r="P67" s="9">
        <f>'יולי 2025'!P67</f>
        <v>306.39325753089435</v>
      </c>
    </row>
    <row r="68" spans="1:16" ht="16.5" x14ac:dyDescent="0.25">
      <c r="A68" s="7"/>
      <c r="B68" s="8">
        <v>16</v>
      </c>
      <c r="C68" s="11">
        <f>'[1]מצב קיים'!C68*(1+'אפריל 2027'!$Q$1)</f>
        <v>8557.8695654204948</v>
      </c>
      <c r="D68" s="11">
        <f>'[1]מצב קיים'!D68*(1+'אפריל 2027'!$Q$1)</f>
        <v>2248.5910214502824</v>
      </c>
      <c r="E68" s="11">
        <f t="shared" si="4"/>
        <v>10806.460586870777</v>
      </c>
      <c r="F68" s="11">
        <f>'[1]מצב קיים'!F68*(1+'אפריל 2027'!$Q$1)</f>
        <v>1539.1729387142955</v>
      </c>
      <c r="G68" s="9">
        <f>'יולי 2025'!G68</f>
        <v>306.39325753089435</v>
      </c>
      <c r="H68" s="13"/>
      <c r="I68" s="14"/>
      <c r="J68" s="14"/>
      <c r="K68" s="20"/>
      <c r="L68" s="21"/>
      <c r="M68" s="21"/>
      <c r="N68" s="21"/>
      <c r="O68" s="21"/>
      <c r="P68" s="14"/>
    </row>
    <row r="69" spans="1:16" ht="16.5" x14ac:dyDescent="0.25">
      <c r="A69" s="7"/>
      <c r="B69" s="8">
        <v>17</v>
      </c>
      <c r="C69" s="11">
        <f>'[1]מצב קיים'!C69*(1+'אפריל 2027'!$Q$1)</f>
        <v>8624.4813266958081</v>
      </c>
      <c r="D69" s="11">
        <f>'[1]מצב קיים'!D69*(1+'אפריל 2027'!$Q$1)</f>
        <v>2248.5910214502824</v>
      </c>
      <c r="E69" s="11">
        <f t="shared" si="4"/>
        <v>10873.07234814609</v>
      </c>
      <c r="F69" s="11">
        <f>'[1]מצב קיים'!F69*(1+'אפריל 2027'!$Q$1)</f>
        <v>1548.4985852928396</v>
      </c>
      <c r="G69" s="9">
        <f>'יולי 2025'!G69</f>
        <v>306.39325753089435</v>
      </c>
      <c r="H69" s="13"/>
      <c r="I69" s="14"/>
      <c r="J69" s="14"/>
      <c r="K69" s="22"/>
      <c r="L69" s="14"/>
      <c r="M69" s="14"/>
      <c r="N69" s="14"/>
      <c r="O69" s="14"/>
      <c r="P69" s="14"/>
    </row>
    <row r="70" spans="1:16" ht="16.5" x14ac:dyDescent="0.25">
      <c r="A70" s="7"/>
      <c r="B70" s="8">
        <v>18</v>
      </c>
      <c r="C70" s="11">
        <f>'[1]מצב קיים'!C70*(1+'אפריל 2027'!$Q$1)</f>
        <v>8690.9669293323404</v>
      </c>
      <c r="D70" s="11">
        <f>'[1]מצב קיים'!D70*(1+'אפריל 2027'!$Q$1)</f>
        <v>2248.5910214502824</v>
      </c>
      <c r="E70" s="11">
        <f t="shared" si="4"/>
        <v>10939.557950782622</v>
      </c>
      <c r="F70" s="11">
        <f>'[1]מצב קיים'!F70*(1+'אפריל 2027'!$Q$1)</f>
        <v>1557.8065696619537</v>
      </c>
      <c r="G70" s="9">
        <f>'יולי 2025'!G70</f>
        <v>306.39325753089435</v>
      </c>
      <c r="H70" s="13"/>
      <c r="I70" s="14"/>
      <c r="J70" s="14"/>
      <c r="K70" s="22"/>
      <c r="L70" s="14"/>
      <c r="M70" s="14"/>
      <c r="N70" s="14"/>
      <c r="O70" s="14"/>
      <c r="P70" s="14"/>
    </row>
    <row r="71" spans="1:16" ht="16.5" x14ac:dyDescent="0.25">
      <c r="A71" s="7"/>
      <c r="B71" s="8">
        <v>19</v>
      </c>
      <c r="C71" s="11">
        <f>'[1]מצב קיים'!C71*(1+'אפריל 2027'!$Q$1)</f>
        <v>8757.5786906076537</v>
      </c>
      <c r="D71" s="11">
        <f>'[1]מצב קיים'!D71*(1+'אפריל 2027'!$Q$1)</f>
        <v>2248.5910214502824</v>
      </c>
      <c r="E71" s="11">
        <f t="shared" si="4"/>
        <v>11006.169712057936</v>
      </c>
      <c r="F71" s="11">
        <f>'[1]מצב קיים'!F71*(1+'אפריל 2027'!$Q$1)</f>
        <v>1567.1322162404979</v>
      </c>
      <c r="G71" s="9">
        <f>'יולי 2025'!G71</f>
        <v>306.39325753089435</v>
      </c>
      <c r="H71" s="13"/>
      <c r="I71" s="14"/>
      <c r="J71" s="14"/>
      <c r="K71" s="22"/>
      <c r="L71" s="14"/>
      <c r="M71" s="14"/>
      <c r="N71" s="14"/>
      <c r="O71" s="14"/>
      <c r="P71" s="14"/>
    </row>
    <row r="72" spans="1:16" ht="16.5" x14ac:dyDescent="0.25">
      <c r="A72" s="7"/>
      <c r="B72" s="8">
        <v>20</v>
      </c>
      <c r="C72" s="11">
        <f>'[1]מצב קיים'!C72*(1+'אפריל 2027'!$Q$1)</f>
        <v>8824.1904518829633</v>
      </c>
      <c r="D72" s="11">
        <f>'[1]מצב קיים'!D72*(1+'אפריל 2027'!$Q$1)</f>
        <v>2248.5910214502824</v>
      </c>
      <c r="E72" s="11">
        <f t="shared" si="4"/>
        <v>11072.781473333245</v>
      </c>
      <c r="F72" s="11">
        <f>'[1]מצב קיים'!F72*(1+'אפריל 2027'!$Q$1)</f>
        <v>1576.4578628190413</v>
      </c>
      <c r="G72" s="9">
        <f>'יולי 2025'!G72</f>
        <v>306.39325753089435</v>
      </c>
      <c r="H72" s="13"/>
      <c r="I72" s="14"/>
      <c r="J72" s="14"/>
      <c r="K72" s="22"/>
      <c r="L72" s="14"/>
      <c r="M72" s="14"/>
      <c r="N72" s="14"/>
      <c r="O72" s="14"/>
      <c r="P72" s="14"/>
    </row>
    <row r="73" spans="1:16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</row>
    <row r="74" spans="1:16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</row>
    <row r="75" spans="1:16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</row>
    <row r="76" spans="1:16" x14ac:dyDescent="0.2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</row>
    <row r="77" spans="1:16" ht="34.5" x14ac:dyDescent="0.5">
      <c r="A77" s="98" t="str">
        <f>$A$1</f>
        <v>לוחות שכר באוניברסיטאות - סגל אקדמי זוטר, עמיתי הוראה ומורים מן החוץ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</row>
    <row r="78" spans="1:16" ht="20.25" x14ac:dyDescent="0.3">
      <c r="A78" s="85" t="str">
        <f>$A$2</f>
        <v>פעימה רביעית בגין הסכם השכר עם הסגל האקדמי הזוטר באוניברסיטאות, החל מ-1.04.2027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1:16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</row>
    <row r="80" spans="1:16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16" ht="26.25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56"/>
      <c r="M81" s="4" t="str">
        <f>$F$5</f>
        <v>מעודכן לאפריל 2027</v>
      </c>
      <c r="N81" s="56"/>
      <c r="O81" s="56"/>
      <c r="P81" s="56"/>
    </row>
    <row r="82" spans="1:16" ht="23.25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56"/>
      <c r="K82" s="23" t="s">
        <v>17</v>
      </c>
      <c r="L82" s="28"/>
      <c r="M82" s="28"/>
      <c r="N82" s="56"/>
      <c r="O82" s="56"/>
      <c r="P82" s="56"/>
    </row>
    <row r="83" spans="1:16" ht="33" x14ac:dyDescent="0.25">
      <c r="A83" s="56"/>
      <c r="B83" s="29" t="s">
        <v>5</v>
      </c>
      <c r="C83" s="29" t="s">
        <v>6</v>
      </c>
      <c r="D83" s="29" t="s">
        <v>9</v>
      </c>
      <c r="E83" s="29" t="s">
        <v>119</v>
      </c>
      <c r="F83" s="56"/>
      <c r="G83" s="56"/>
      <c r="H83" s="56"/>
      <c r="I83" s="56"/>
      <c r="J83" s="56"/>
      <c r="K83" s="29" t="s">
        <v>5</v>
      </c>
      <c r="L83" s="29" t="s">
        <v>6</v>
      </c>
      <c r="M83" s="29" t="s">
        <v>9</v>
      </c>
      <c r="N83" s="29" t="s">
        <v>119</v>
      </c>
      <c r="O83" s="56"/>
      <c r="P83" s="56"/>
    </row>
    <row r="84" spans="1:16" ht="16.5" x14ac:dyDescent="0.25">
      <c r="A84" s="56"/>
      <c r="B84" s="31">
        <v>0</v>
      </c>
      <c r="C84" s="32">
        <f>'[1]מצב קיים'!C84*(1+'אפריל 2027'!$Q$1)</f>
        <v>6143.3125775528306</v>
      </c>
      <c r="D84" s="32">
        <f>'[1]מצב קיים'!D84*(1+'אפריל 2027'!$Q$1)</f>
        <v>860.06376085739646</v>
      </c>
      <c r="E84" s="9">
        <f>'יולי 2025'!E84</f>
        <v>306.39325753089435</v>
      </c>
      <c r="F84" s="56"/>
      <c r="G84" s="56"/>
      <c r="H84" s="56"/>
      <c r="I84" s="56"/>
      <c r="J84" s="56"/>
      <c r="K84" s="31">
        <v>0</v>
      </c>
      <c r="L84" s="32">
        <f>'[1]מצב קיים'!L84*(1+'אפריל 2027'!$Q$1)</f>
        <v>6488.7589006711023</v>
      </c>
      <c r="M84" s="32">
        <f>'[1]מצב קיים'!M84*(1+'אפריל 2027'!$Q$1)</f>
        <v>908.42624609395432</v>
      </c>
      <c r="N84" s="9">
        <f>'יולי 2025'!N84</f>
        <v>306.39325753089435</v>
      </c>
      <c r="O84" s="56"/>
      <c r="P84" s="56"/>
    </row>
    <row r="85" spans="1:16" ht="16.5" x14ac:dyDescent="0.25">
      <c r="A85" s="56"/>
      <c r="B85" s="31">
        <v>1</v>
      </c>
      <c r="C85" s="35">
        <f>'[1]מצב קיים'!C85*(1+'אפריל 2027'!$Q$1)</f>
        <v>6204.7903130230316</v>
      </c>
      <c r="D85" s="35">
        <f>'[1]מצב קיים'!D85*(1+'אפריל 2027'!$Q$1)</f>
        <v>868.67064382322462</v>
      </c>
      <c r="E85" s="9">
        <f>'יולי 2025'!E85</f>
        <v>306.39325753089435</v>
      </c>
      <c r="F85" s="56"/>
      <c r="G85" s="56"/>
      <c r="H85" s="56"/>
      <c r="I85" s="56"/>
      <c r="J85" s="56"/>
      <c r="K85" s="31">
        <v>1</v>
      </c>
      <c r="L85" s="35">
        <f>'[1]מצב קיים'!L85*(1+'אפריל 2027'!$Q$1)</f>
        <v>6553.5823632417205</v>
      </c>
      <c r="M85" s="35">
        <f>'[1]מצב קיים'!M85*(1+'אפריל 2027'!$Q$1)</f>
        <v>917.50153085384102</v>
      </c>
      <c r="N85" s="9">
        <f>'יולי 2025'!N85</f>
        <v>306.39325753089435</v>
      </c>
      <c r="O85" s="56"/>
      <c r="P85" s="56"/>
    </row>
    <row r="86" spans="1:16" ht="16.5" x14ac:dyDescent="0.25">
      <c r="A86" s="56"/>
      <c r="B86" s="31">
        <v>2</v>
      </c>
      <c r="C86" s="35">
        <f>'[1]מצב קיים'!C86*(1+'אפריל 2027'!$Q$1)</f>
        <v>6266.8256696766348</v>
      </c>
      <c r="D86" s="35">
        <f>'[1]מצב קיים'!D86*(1+'אפריל 2027'!$Q$1)</f>
        <v>877.35559375472894</v>
      </c>
      <c r="E86" s="9">
        <f>'יולי 2025'!E86</f>
        <v>306.39325753089435</v>
      </c>
      <c r="F86" s="56"/>
      <c r="G86" s="56"/>
      <c r="H86" s="56"/>
      <c r="I86" s="56"/>
      <c r="J86" s="56"/>
      <c r="K86" s="31">
        <v>2</v>
      </c>
      <c r="L86" s="35">
        <f>'[1]מצב קיים'!L86*(1+'אפריל 2027'!$Q$1)</f>
        <v>6619.102852291594</v>
      </c>
      <c r="M86" s="35">
        <f>'[1]מצב קיים'!M86*(1+'אפריל 2027'!$Q$1)</f>
        <v>926.67439932082323</v>
      </c>
      <c r="N86" s="9">
        <f>'יולי 2025'!N86</f>
        <v>306.39325753089435</v>
      </c>
      <c r="O86" s="56"/>
      <c r="P86" s="56"/>
    </row>
    <row r="87" spans="1:16" ht="16.5" x14ac:dyDescent="0.25">
      <c r="A87" s="56"/>
      <c r="B87" s="31">
        <v>3</v>
      </c>
      <c r="C87" s="35">
        <f>'[1]מצב קיים'!C87*(1+'אפריל 2027'!$Q$1)</f>
        <v>6329.5580528094933</v>
      </c>
      <c r="D87" s="35">
        <f>'[1]מצב קיים'!D87*(1+'אפריל 2027'!$Q$1)</f>
        <v>886.13812739332923</v>
      </c>
      <c r="E87" s="9">
        <f>'יולי 2025'!E87</f>
        <v>306.39325753089435</v>
      </c>
      <c r="F87" s="56"/>
      <c r="G87" s="56"/>
      <c r="H87" s="56"/>
      <c r="I87" s="56"/>
      <c r="J87" s="56"/>
      <c r="K87" s="31">
        <v>3</v>
      </c>
      <c r="L87" s="35">
        <f>'[1]מצב קיים'!L87*(1+'אפריל 2027'!$Q$1)</f>
        <v>6685.3203678207237</v>
      </c>
      <c r="M87" s="35">
        <f>'[1]מצב קיים'!M87*(1+'אפריל 2027'!$Q$1)</f>
        <v>935.9448514949014</v>
      </c>
      <c r="N87" s="9">
        <f>'יולי 2025'!N87</f>
        <v>306.39325753089435</v>
      </c>
      <c r="O87" s="56"/>
      <c r="P87" s="56"/>
    </row>
    <row r="88" spans="1:16" ht="16.5" x14ac:dyDescent="0.25">
      <c r="A88" s="56"/>
      <c r="B88" s="31">
        <v>4</v>
      </c>
      <c r="C88" s="35">
        <f>'[1]מצב קיים'!C88*(1+'אפריל 2027'!$Q$1)</f>
        <v>6392.8480571257542</v>
      </c>
      <c r="D88" s="35">
        <f>'[1]מצב קיים'!D88*(1+'אפריל 2027'!$Q$1)</f>
        <v>894.99872799760578</v>
      </c>
      <c r="E88" s="9">
        <f>'יולי 2025'!E88</f>
        <v>306.39325753089435</v>
      </c>
      <c r="F88" s="56"/>
      <c r="G88" s="56"/>
      <c r="H88" s="56"/>
      <c r="I88" s="56"/>
      <c r="J88" s="56"/>
      <c r="K88" s="31">
        <v>4</v>
      </c>
      <c r="L88" s="35">
        <f>'[1]מצב קיים'!L88*(1+'אפריל 2027'!$Q$1)</f>
        <v>6752.2349098291043</v>
      </c>
      <c r="M88" s="35">
        <f>'[1]מצב קיים'!M88*(1+'אפריל 2027'!$Q$1)</f>
        <v>945.31288737607463</v>
      </c>
      <c r="N88" s="9">
        <f>'יולי 2025'!N88</f>
        <v>306.39325753089435</v>
      </c>
      <c r="O88" s="56"/>
      <c r="P88" s="56"/>
    </row>
    <row r="89" spans="1:16" ht="16.5" x14ac:dyDescent="0.25">
      <c r="A89" s="56"/>
      <c r="B89" s="31">
        <v>5</v>
      </c>
      <c r="C89" s="35">
        <f>'[1]מצב קיים'!C89*(1+'אפריל 2027'!$Q$1)</f>
        <v>6456.8350879212703</v>
      </c>
      <c r="D89" s="35">
        <f>'[1]מצב קיים'!D89*(1+'אפריל 2027'!$Q$1)</f>
        <v>903.95691230897796</v>
      </c>
      <c r="E89" s="9">
        <f>'יולי 2025'!E89</f>
        <v>306.39325753089435</v>
      </c>
      <c r="F89" s="56"/>
      <c r="G89" s="56"/>
      <c r="H89" s="56"/>
      <c r="I89" s="56"/>
      <c r="J89" s="56"/>
      <c r="K89" s="31">
        <v>5</v>
      </c>
      <c r="L89" s="35">
        <f>'[1]מצב קיים'!L89*(1+'אפריל 2027'!$Q$1)</f>
        <v>6819.7070730208898</v>
      </c>
      <c r="M89" s="35">
        <f>'[1]מצב קיים'!M89*(1+'אפריל 2027'!$Q$1)</f>
        <v>954.75899022292458</v>
      </c>
      <c r="N89" s="9">
        <f>'יולי 2025'!N89</f>
        <v>306.39325753089435</v>
      </c>
      <c r="O89" s="56"/>
      <c r="P89" s="56"/>
    </row>
    <row r="90" spans="1:16" ht="16.5" x14ac:dyDescent="0.25">
      <c r="A90" s="56"/>
      <c r="B90" s="31">
        <v>6</v>
      </c>
      <c r="C90" s="35">
        <f>'[1]מצב קיים'!C90*(1+'אפריל 2027'!$Q$1)</f>
        <v>6521.3797399001878</v>
      </c>
      <c r="D90" s="35">
        <f>'[1]מצב קיים'!D90*(1+'אפריל 2027'!$Q$1)</f>
        <v>912.9931635860263</v>
      </c>
      <c r="E90" s="9">
        <f>'יולי 2025'!E90</f>
        <v>306.39325753089435</v>
      </c>
      <c r="F90" s="56"/>
      <c r="G90" s="56"/>
      <c r="H90" s="56"/>
      <c r="I90" s="56"/>
      <c r="J90" s="56"/>
      <c r="K90" s="31">
        <v>6</v>
      </c>
      <c r="L90" s="35">
        <f>'[1]מצב קיים'!L90*(1+'אפריל 2027'!$Q$1)</f>
        <v>6887.8762626919279</v>
      </c>
      <c r="M90" s="35">
        <f>'[1]מצב קיים'!M90*(1+'אפריל 2027'!$Q$1)</f>
        <v>964.30267677686993</v>
      </c>
      <c r="N90" s="9">
        <f>'יולי 2025'!N90</f>
        <v>306.39325753089435</v>
      </c>
      <c r="O90" s="56"/>
      <c r="P90" s="56"/>
    </row>
    <row r="91" spans="1:16" ht="16.5" x14ac:dyDescent="0.25">
      <c r="A91" s="56"/>
      <c r="B91" s="31">
        <v>7</v>
      </c>
      <c r="C91" s="35">
        <f>'[1]מצב קיים'!C91*(1+'אפריל 2027'!$Q$1)</f>
        <v>6586.6214183583588</v>
      </c>
      <c r="D91" s="35">
        <f>'[1]מצב קיים'!D91*(1+'אפריל 2027'!$Q$1)</f>
        <v>922.12699857017037</v>
      </c>
      <c r="E91" s="9">
        <f>'יולי 2025'!E91</f>
        <v>306.39325753089435</v>
      </c>
      <c r="F91" s="56"/>
      <c r="G91" s="56"/>
      <c r="H91" s="56"/>
      <c r="I91" s="56"/>
      <c r="J91" s="56"/>
      <c r="K91" s="31">
        <v>7</v>
      </c>
      <c r="L91" s="35">
        <f>'[1]מצב קיים'!L91*(1+'אפריל 2027'!$Q$1)</f>
        <v>6956.7424788422213</v>
      </c>
      <c r="M91" s="35">
        <f>'[1]מצב קיים'!M91*(1+'אפריל 2027'!$Q$1)</f>
        <v>973.94394703791102</v>
      </c>
      <c r="N91" s="9">
        <f>'יולי 2025'!N91</f>
        <v>306.39325753089435</v>
      </c>
      <c r="O91" s="56"/>
      <c r="P91" s="56"/>
    </row>
    <row r="92" spans="1:16" ht="16.5" x14ac:dyDescent="0.25">
      <c r="A92" s="56"/>
      <c r="B92" s="31">
        <v>8</v>
      </c>
      <c r="C92" s="35">
        <f>'[1]מצב קיים'!C92*(1+'אפריל 2027'!$Q$1)</f>
        <v>6652.4207179999339</v>
      </c>
      <c r="D92" s="35">
        <f>'[1]מצב קיים'!D92*(1+'אפריל 2027'!$Q$1)</f>
        <v>931.33890051999094</v>
      </c>
      <c r="E92" s="9">
        <f>'יולי 2025'!E92</f>
        <v>306.39325753089435</v>
      </c>
      <c r="F92" s="56"/>
      <c r="G92" s="56"/>
      <c r="H92" s="56"/>
      <c r="I92" s="56"/>
      <c r="J92" s="56"/>
      <c r="K92" s="31">
        <v>8</v>
      </c>
      <c r="L92" s="35">
        <f>'[1]מצב קיים'!L92*(1+'אפריל 2027'!$Q$1)</f>
        <v>7026.3057214717664</v>
      </c>
      <c r="M92" s="35">
        <f>'[1]מצב קיים'!M92*(1+'אפריל 2027'!$Q$1)</f>
        <v>983.68280100604738</v>
      </c>
      <c r="N92" s="9">
        <f>'יולי 2025'!N92</f>
        <v>306.39325753089435</v>
      </c>
      <c r="O92" s="56"/>
      <c r="P92" s="56"/>
    </row>
    <row r="93" spans="1:16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 ht="23.25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56"/>
      <c r="K95" s="23" t="s">
        <v>19</v>
      </c>
      <c r="L95" s="28"/>
      <c r="M95" s="28"/>
      <c r="N95" s="56"/>
      <c r="O95" s="56"/>
      <c r="P95" s="56"/>
    </row>
    <row r="96" spans="1:16" ht="33" x14ac:dyDescent="0.25">
      <c r="A96" s="56"/>
      <c r="B96" s="29" t="s">
        <v>5</v>
      </c>
      <c r="C96" s="29" t="s">
        <v>6</v>
      </c>
      <c r="D96" s="29" t="s">
        <v>9</v>
      </c>
      <c r="E96" s="29" t="s">
        <v>119</v>
      </c>
      <c r="F96" s="56"/>
      <c r="G96" s="56"/>
      <c r="H96" s="56"/>
      <c r="I96" s="56"/>
      <c r="J96" s="56"/>
      <c r="K96" s="29" t="s">
        <v>5</v>
      </c>
      <c r="L96" s="29" t="s">
        <v>6</v>
      </c>
      <c r="M96" s="29" t="s">
        <v>9</v>
      </c>
      <c r="N96" s="29" t="s">
        <v>119</v>
      </c>
      <c r="O96" s="56"/>
      <c r="P96" s="56"/>
    </row>
    <row r="97" spans="1:16" ht="16.5" x14ac:dyDescent="0.25">
      <c r="A97" s="56"/>
      <c r="B97" s="31">
        <v>0</v>
      </c>
      <c r="C97" s="32">
        <f>'[1]מצב קיים'!C97*(1+'אפריל 2027'!$Q$1)</f>
        <v>7082.4860556996364</v>
      </c>
      <c r="D97" s="32">
        <f>'[1]מצב קיים'!D97*(1+'אפריל 2027'!$Q$1)</f>
        <v>991.54804779794927</v>
      </c>
      <c r="E97" s="9">
        <f>'יולי 2025'!E97</f>
        <v>306.39325753089435</v>
      </c>
      <c r="F97" s="56"/>
      <c r="G97" s="56"/>
      <c r="H97" s="56"/>
      <c r="I97" s="56"/>
      <c r="J97" s="56"/>
      <c r="K97" s="31">
        <v>0</v>
      </c>
      <c r="L97" s="32">
        <f>'[1]מצב קיים'!L97*(1+'אפריל 2027'!$Q$1)</f>
        <v>7569.9863752898664</v>
      </c>
      <c r="M97" s="32">
        <f>'[1]מצב קיים'!M97*(1+'אפריל 2027'!$Q$1)</f>
        <v>1059.7980925405814</v>
      </c>
      <c r="N97" s="9">
        <f>'יולי 2025'!N97</f>
        <v>306.39325753089435</v>
      </c>
      <c r="O97" s="56"/>
      <c r="P97" s="56"/>
    </row>
    <row r="98" spans="1:16" ht="16.5" x14ac:dyDescent="0.25">
      <c r="A98" s="56"/>
      <c r="B98" s="31">
        <v>1</v>
      </c>
      <c r="C98" s="35">
        <f>'[1]מצב קיים'!C98*(1+'אפריל 2027'!$Q$1)</f>
        <v>7153.3039459918409</v>
      </c>
      <c r="D98" s="35">
        <f>'[1]מצב קיים'!D98*(1+'אפריל 2027'!$Q$1)</f>
        <v>1001.462552438858</v>
      </c>
      <c r="E98" s="9">
        <f>'יולי 2025'!E98</f>
        <v>306.39325753089435</v>
      </c>
      <c r="F98" s="56"/>
      <c r="G98" s="56"/>
      <c r="H98" s="56"/>
      <c r="I98" s="56"/>
      <c r="J98" s="56"/>
      <c r="K98" s="31">
        <v>1</v>
      </c>
      <c r="L98" s="35">
        <f>'[1]מצב קיים'!L98*(1+'אפריל 2027'!$Q$1)</f>
        <v>7645.6834509368473</v>
      </c>
      <c r="M98" s="35">
        <f>'[1]מצב קיים'!M98*(1+'אפריל 2027'!$Q$1)</f>
        <v>1070.3956831311589</v>
      </c>
      <c r="N98" s="9">
        <f>'יולי 2025'!N98</f>
        <v>306.39325753089435</v>
      </c>
      <c r="O98" s="56"/>
      <c r="P98" s="56"/>
    </row>
    <row r="99" spans="1:16" ht="16.5" x14ac:dyDescent="0.25">
      <c r="A99" s="56"/>
      <c r="B99" s="31">
        <v>2</v>
      </c>
      <c r="C99" s="35">
        <f>'[1]מצב קיים'!C99*(1+'אפריל 2027'!$Q$1)</f>
        <v>7224.818862763299</v>
      </c>
      <c r="D99" s="35">
        <f>'[1]מצב קיים'!D99*(1+'אפריל 2027'!$Q$1)</f>
        <v>1011.474640786862</v>
      </c>
      <c r="E99" s="9">
        <f>'יולי 2025'!E99</f>
        <v>306.39325753089435</v>
      </c>
      <c r="F99" s="56"/>
      <c r="G99" s="56"/>
      <c r="H99" s="56"/>
      <c r="I99" s="56"/>
      <c r="J99" s="56"/>
      <c r="K99" s="31">
        <v>2</v>
      </c>
      <c r="L99" s="35">
        <f>'[1]מצב קיים'!L99*(1+'אפריל 2027'!$Q$1)</f>
        <v>7722.0775530630854</v>
      </c>
      <c r="M99" s="35">
        <f>'[1]מצב קיים'!M99*(1+'אפריל 2027'!$Q$1)</f>
        <v>1081.0908574288321</v>
      </c>
      <c r="N99" s="9">
        <f>'יולי 2025'!N99</f>
        <v>306.39325753089435</v>
      </c>
      <c r="O99" s="56"/>
      <c r="P99" s="56"/>
    </row>
    <row r="100" spans="1:16" ht="16.5" x14ac:dyDescent="0.25">
      <c r="A100" s="56"/>
      <c r="B100" s="31">
        <v>3</v>
      </c>
      <c r="C100" s="35">
        <f>'[1]מצב קיים'!C100*(1+'אפריל 2027'!$Q$1)</f>
        <v>7297.0308060140096</v>
      </c>
      <c r="D100" s="35">
        <f>'[1]מצב קיים'!D100*(1+'אפריל 2027'!$Q$1)</f>
        <v>1021.5843128419614</v>
      </c>
      <c r="E100" s="9">
        <f>'יולי 2025'!E100</f>
        <v>306.39325753089435</v>
      </c>
      <c r="F100" s="56"/>
      <c r="G100" s="56"/>
      <c r="H100" s="56"/>
      <c r="I100" s="56"/>
      <c r="J100" s="56"/>
      <c r="K100" s="31">
        <v>3</v>
      </c>
      <c r="L100" s="35">
        <f>'[1]מצב קיים'!L100*(1+'אפריל 2027'!$Q$1)</f>
        <v>7799.3080869644255</v>
      </c>
      <c r="M100" s="35">
        <f>'[1]מצב קיים'!M100*(1+'אפריל 2027'!$Q$1)</f>
        <v>1091.9031321750194</v>
      </c>
      <c r="N100" s="9">
        <f>'יולי 2025'!N100</f>
        <v>306.39325753089435</v>
      </c>
      <c r="O100" s="56"/>
      <c r="P100" s="56"/>
    </row>
    <row r="101" spans="1:16" ht="16.5" x14ac:dyDescent="0.25">
      <c r="A101" s="56"/>
      <c r="B101" s="31">
        <v>4</v>
      </c>
      <c r="C101" s="35">
        <f>'[1]מצב קיים'!C101*(1+'אפריל 2027'!$Q$1)</f>
        <v>7369.9397757439756</v>
      </c>
      <c r="D101" s="35">
        <f>'[1]מצב קיים'!D101*(1+'אפריל 2027'!$Q$1)</f>
        <v>1031.7915686041565</v>
      </c>
      <c r="E101" s="9">
        <f>'יולי 2025'!E101</f>
        <v>306.39325753089435</v>
      </c>
      <c r="F101" s="56"/>
      <c r="G101" s="56"/>
      <c r="H101" s="56"/>
      <c r="I101" s="56"/>
      <c r="J101" s="56"/>
      <c r="K101" s="31">
        <v>4</v>
      </c>
      <c r="L101" s="35">
        <f>'[1]מצב קיים'!L101*(1+'אפריל 2027'!$Q$1)</f>
        <v>7877.23564734502</v>
      </c>
      <c r="M101" s="35">
        <f>'[1]מצב קיים'!M101*(1+'אפריל 2027'!$Q$1)</f>
        <v>1102.8129906283029</v>
      </c>
      <c r="N101" s="9">
        <f>'יולי 2025'!N101</f>
        <v>306.39325753089435</v>
      </c>
      <c r="O101" s="56"/>
      <c r="P101" s="56"/>
    </row>
    <row r="102" spans="1:16" ht="16.5" x14ac:dyDescent="0.25">
      <c r="A102" s="56"/>
      <c r="B102" s="31">
        <v>5</v>
      </c>
      <c r="C102" s="35">
        <f>'[1]מצב קיים'!C102*(1+'אפריל 2027'!$Q$1)</f>
        <v>7443.6851772490481</v>
      </c>
      <c r="D102" s="35">
        <f>'[1]מצב קיים'!D102*(1+'אפריל 2027'!$Q$1)</f>
        <v>1042.1159248148667</v>
      </c>
      <c r="E102" s="9">
        <f>'יולי 2025'!E102</f>
        <v>306.39325753089435</v>
      </c>
      <c r="F102" s="56"/>
      <c r="G102" s="56"/>
      <c r="H102" s="56"/>
      <c r="I102" s="56"/>
      <c r="J102" s="56"/>
      <c r="K102" s="31">
        <v>5</v>
      </c>
      <c r="L102" s="35">
        <f>'[1]מצב קיים'!L102*(1+'אפריל 2027'!$Q$1)</f>
        <v>7955.9996395007192</v>
      </c>
      <c r="M102" s="35">
        <f>'[1]מצב קיים'!M102*(1+'אפריל 2027'!$Q$1)</f>
        <v>1113.839949530101</v>
      </c>
      <c r="N102" s="9">
        <f>'יולי 2025'!N102</f>
        <v>306.39325753089435</v>
      </c>
      <c r="O102" s="56"/>
      <c r="P102" s="56"/>
    </row>
    <row r="103" spans="1:16" ht="16.5" x14ac:dyDescent="0.25">
      <c r="A103" s="56"/>
      <c r="B103" s="31">
        <v>6</v>
      </c>
      <c r="C103" s="35">
        <f>'[1]מצב קיים'!C103*(1+'אפריל 2027'!$Q$1)</f>
        <v>7518.1276052333715</v>
      </c>
      <c r="D103" s="35">
        <f>'[1]מצב קיים'!D103*(1+'אפריל 2027'!$Q$1)</f>
        <v>1052.5378647326722</v>
      </c>
      <c r="E103" s="9">
        <f>'יולי 2025'!E103</f>
        <v>306.39325753089435</v>
      </c>
      <c r="F103" s="56"/>
      <c r="G103" s="56"/>
      <c r="H103" s="56"/>
      <c r="I103" s="56"/>
      <c r="J103" s="56"/>
      <c r="K103" s="31">
        <v>6</v>
      </c>
      <c r="L103" s="35">
        <f>'[1]מצב קיים'!L103*(1+'אפריל 2027'!$Q$1)</f>
        <v>8035.6000634315214</v>
      </c>
      <c r="M103" s="35">
        <f>'[1]מצב קיים'!M103*(1+'אפריל 2027'!$Q$1)</f>
        <v>1124.9840088804133</v>
      </c>
      <c r="N103" s="9">
        <f>'יולי 2025'!N103</f>
        <v>306.39325753089435</v>
      </c>
      <c r="O103" s="56"/>
      <c r="P103" s="56"/>
    </row>
    <row r="104" spans="1:16" ht="16.5" x14ac:dyDescent="0.25">
      <c r="A104" s="56"/>
      <c r="B104" s="31">
        <v>7</v>
      </c>
      <c r="C104" s="35">
        <f>'[1]מצב קיים'!C104*(1+'אפריל 2027'!$Q$1)</f>
        <v>7593.2670596969492</v>
      </c>
      <c r="D104" s="35">
        <f>'[1]מצב קיים'!D104*(1+'אפריל 2027'!$Q$1)</f>
        <v>1063.057388357573</v>
      </c>
      <c r="E104" s="9">
        <f>'יולי 2025'!E104</f>
        <v>306.39325753089435</v>
      </c>
      <c r="F104" s="56"/>
      <c r="G104" s="56"/>
      <c r="H104" s="56"/>
      <c r="I104" s="56"/>
      <c r="J104" s="56"/>
      <c r="K104" s="31">
        <v>7</v>
      </c>
      <c r="L104" s="35">
        <f>'[1]מצב קיים'!L104*(1+'אפריל 2027'!$Q$1)</f>
        <v>8115.8975138415799</v>
      </c>
      <c r="M104" s="35">
        <f>'[1]מצב קיים'!M104*(1+'אפריל 2027'!$Q$1)</f>
        <v>1136.2256519378213</v>
      </c>
      <c r="N104" s="9">
        <f>'יולי 2025'!N104</f>
        <v>306.39325753089435</v>
      </c>
      <c r="O104" s="56"/>
      <c r="P104" s="56"/>
    </row>
    <row r="105" spans="1:16" ht="16.5" x14ac:dyDescent="0.25">
      <c r="A105" s="56"/>
      <c r="B105" s="31">
        <v>8</v>
      </c>
      <c r="C105" s="35">
        <f>'[1]מצב קיים'!C105*(1+'אפריל 2027'!$Q$1)</f>
        <v>7669.2429459356326</v>
      </c>
      <c r="D105" s="35">
        <f>'[1]מצב קיים'!D105*(1+'אפריל 2027'!$Q$1)</f>
        <v>1073.6940124309886</v>
      </c>
      <c r="E105" s="9">
        <f>'יולי 2025'!E105</f>
        <v>306.39325753089435</v>
      </c>
      <c r="F105" s="56"/>
      <c r="G105" s="56"/>
      <c r="H105" s="56"/>
      <c r="I105" s="56"/>
      <c r="J105" s="56"/>
      <c r="K105" s="31">
        <v>8</v>
      </c>
      <c r="L105" s="35">
        <f>'[1]מצב קיים'!L105*(1+'אפריל 2027'!$Q$1)</f>
        <v>8197.0313960267431</v>
      </c>
      <c r="M105" s="35">
        <f>'[1]מצב קיים'!M105*(1+'אפריל 2027'!$Q$1)</f>
        <v>1147.5843954437441</v>
      </c>
      <c r="N105" s="9">
        <f>'יולי 2025'!N105</f>
        <v>306.39325753089435</v>
      </c>
      <c r="O105" s="56"/>
      <c r="P105" s="56"/>
    </row>
    <row r="106" spans="1:16" ht="16.5" customHeight="1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</row>
    <row r="107" spans="1:16" x14ac:dyDescent="0.25">
      <c r="A107" s="93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1:16" ht="26.25" x14ac:dyDescent="0.4">
      <c r="A108" s="1"/>
      <c r="B108" s="2" t="s">
        <v>20</v>
      </c>
      <c r="C108" s="25"/>
      <c r="D108" s="26"/>
      <c r="E108" s="25"/>
      <c r="F108" s="4" t="str">
        <f>$F$5</f>
        <v>מעודכן לאפריל 2027</v>
      </c>
      <c r="G108" s="4"/>
      <c r="H108" s="25"/>
      <c r="I108" s="1"/>
      <c r="J108" s="1"/>
      <c r="K108" s="2" t="s">
        <v>20</v>
      </c>
      <c r="L108" s="25"/>
      <c r="M108" s="26"/>
      <c r="N108" s="25"/>
      <c r="O108" s="4" t="str">
        <f>$F$5</f>
        <v>מעודכן לאפריל 2027</v>
      </c>
      <c r="P108" s="27"/>
    </row>
    <row r="109" spans="1:16" ht="23.25" x14ac:dyDescent="0.35">
      <c r="A109" s="1"/>
      <c r="B109" s="23" t="s">
        <v>21</v>
      </c>
      <c r="C109" s="28"/>
      <c r="D109" s="28"/>
      <c r="E109" s="5"/>
      <c r="F109" s="55"/>
      <c r="G109" s="55"/>
      <c r="H109" s="5"/>
      <c r="I109" s="1"/>
      <c r="J109" s="1"/>
      <c r="K109" s="23" t="s">
        <v>22</v>
      </c>
      <c r="L109" s="28"/>
      <c r="M109" s="28"/>
      <c r="N109" s="5"/>
      <c r="O109" s="55"/>
      <c r="P109" s="6"/>
    </row>
    <row r="110" spans="1:16" ht="49.5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29" t="s">
        <v>119</v>
      </c>
      <c r="H110" s="30"/>
      <c r="I110" s="1"/>
      <c r="J110" s="1"/>
      <c r="K110" s="29" t="s">
        <v>5</v>
      </c>
      <c r="L110" s="29" t="s">
        <v>23</v>
      </c>
      <c r="M110" s="29" t="s">
        <v>7</v>
      </c>
      <c r="N110" s="47" t="s">
        <v>8</v>
      </c>
      <c r="O110" s="29" t="s">
        <v>9</v>
      </c>
      <c r="P110" s="29" t="s">
        <v>119</v>
      </c>
    </row>
    <row r="111" spans="1:16" ht="16.5" x14ac:dyDescent="0.25">
      <c r="A111" s="1"/>
      <c r="B111" s="31">
        <v>0</v>
      </c>
      <c r="C111" s="32">
        <f>'[1]מצב קיים'!C111*(1+'אפריל 2027'!$Q$1)</f>
        <v>4392.259314537022</v>
      </c>
      <c r="D111" s="32">
        <f>'[1]מצב קיים'!D111*(1+'אפריל 2027'!$Q$1)</f>
        <v>1287.2849025092823</v>
      </c>
      <c r="E111" s="9">
        <f t="shared" ref="E111:E126" si="6">SUM(C111:D111)</f>
        <v>5679.5442170463048</v>
      </c>
      <c r="F111" s="32">
        <f>'[1]מצב קיים'!F111*(1+'אפריל 2027'!$Q$1)</f>
        <v>827.32024663225548</v>
      </c>
      <c r="G111" s="9">
        <f>'יולי 2025'!G111</f>
        <v>170.50070051048061</v>
      </c>
      <c r="H111" s="34"/>
      <c r="I111" s="1"/>
      <c r="J111" s="1"/>
      <c r="K111" s="31">
        <v>0</v>
      </c>
      <c r="L111" s="32">
        <f>'[1]מצב קיים'!L111*(1+'אפריל 2027'!$Q$1)</f>
        <v>4466.9357667962804</v>
      </c>
      <c r="M111" s="32">
        <f>'[1]מצב קיים'!M111*(1+'אפריל 2027'!$Q$1)</f>
        <v>1314.673942988203</v>
      </c>
      <c r="N111" s="9">
        <f t="shared" ref="N111:N126" si="7">SUM(L111:M111)</f>
        <v>5781.6097097844831</v>
      </c>
      <c r="O111" s="32">
        <f>'[1]מצב קיים'!O111*(1+'אפריל 2027'!$Q$1)</f>
        <v>841.6094156156006</v>
      </c>
      <c r="P111" s="9">
        <f>'יולי 2025'!P111</f>
        <v>170.50070051048061</v>
      </c>
    </row>
    <row r="112" spans="1:16" ht="16.5" x14ac:dyDescent="0.25">
      <c r="A112" s="1"/>
      <c r="B112" s="31">
        <v>1</v>
      </c>
      <c r="C112" s="35">
        <f>'[1]מצב קיים'!C112*(1+'אפריל 2027'!$Q$1)</f>
        <v>4426.3536866670465</v>
      </c>
      <c r="D112" s="35">
        <f>'[1]מצב קיים'!D112*(1+'אפריל 2027'!$Q$1)</f>
        <v>1287.2849025092823</v>
      </c>
      <c r="E112" s="11">
        <f t="shared" si="6"/>
        <v>5713.6385891763293</v>
      </c>
      <c r="F112" s="35">
        <f>'[1]מצב קיים'!F112*(1+'אפריל 2027'!$Q$1)</f>
        <v>832.09345873045891</v>
      </c>
      <c r="G112" s="9">
        <f>'יולי 2025'!G112</f>
        <v>170.50070051048061</v>
      </c>
      <c r="H112" s="24"/>
      <c r="I112" s="1"/>
      <c r="J112" s="1"/>
      <c r="K112" s="31">
        <v>1</v>
      </c>
      <c r="L112" s="35">
        <f>'[1]מצב קיים'!L112*(1+'אפריל 2027'!$Q$1)</f>
        <v>4501.7555510992852</v>
      </c>
      <c r="M112" s="35">
        <f>'[1]מצב קיים'!M112*(1+'אפריל 2027'!$Q$1)</f>
        <v>1314.673942988203</v>
      </c>
      <c r="N112" s="11">
        <f t="shared" si="7"/>
        <v>5816.4294940874879</v>
      </c>
      <c r="O112" s="35">
        <f>'[1]מצב קיים'!O112*(1+'אפריל 2027'!$Q$1)</f>
        <v>846.48418541802107</v>
      </c>
      <c r="P112" s="9">
        <f>'יולי 2025'!P112</f>
        <v>170.50070051048061</v>
      </c>
    </row>
    <row r="113" spans="1:16" ht="16.5" x14ac:dyDescent="0.25">
      <c r="A113" s="1"/>
      <c r="B113" s="31">
        <v>2</v>
      </c>
      <c r="C113" s="35">
        <f>'[1]מצב קיים'!C113*(1+'אפריל 2027'!$Q$1)</f>
        <v>4460.4480587970711</v>
      </c>
      <c r="D113" s="35">
        <f>'[1]מצב קיים'!D113*(1+'אפריל 2027'!$Q$1)</f>
        <v>1287.2849025092823</v>
      </c>
      <c r="E113" s="11">
        <f t="shared" si="6"/>
        <v>5747.7329613063539</v>
      </c>
      <c r="F113" s="35">
        <f>'[1]מצב קיים'!F113*(1+'אפריל 2027'!$Q$1)</f>
        <v>836.86667082866222</v>
      </c>
      <c r="G113" s="9">
        <f>'יולי 2025'!G113</f>
        <v>170.50070051048061</v>
      </c>
      <c r="H113" s="24"/>
      <c r="I113" s="1"/>
      <c r="J113" s="1"/>
      <c r="K113" s="31">
        <v>2</v>
      </c>
      <c r="L113" s="35">
        <f>'[1]מצב קיים'!L113*(1+'אפריל 2027'!$Q$1)</f>
        <v>4536.57533540229</v>
      </c>
      <c r="M113" s="35">
        <f>'[1]מצב קיים'!M113*(1+'אפריל 2027'!$Q$1)</f>
        <v>1314.673942988203</v>
      </c>
      <c r="N113" s="11">
        <f t="shared" si="7"/>
        <v>5851.2492783904927</v>
      </c>
      <c r="O113" s="35">
        <f>'[1]מצב קיים'!O113*(1+'אפריל 2027'!$Q$1)</f>
        <v>851.35895522044177</v>
      </c>
      <c r="P113" s="9">
        <f>'יולי 2025'!P113</f>
        <v>170.50070051048061</v>
      </c>
    </row>
    <row r="114" spans="1:16" ht="16.5" x14ac:dyDescent="0.25">
      <c r="A114" s="1"/>
      <c r="B114" s="31">
        <v>3</v>
      </c>
      <c r="C114" s="35">
        <f>'[1]מצב קיים'!C114*(1+'אפריל 2027'!$Q$1)</f>
        <v>4494.5424309270966</v>
      </c>
      <c r="D114" s="35">
        <f>'[1]מצב קיים'!D114*(1+'אפריל 2027'!$Q$1)</f>
        <v>1287.2849025092823</v>
      </c>
      <c r="E114" s="11">
        <f t="shared" si="6"/>
        <v>5781.8273334363785</v>
      </c>
      <c r="F114" s="35">
        <f>'[1]מצב קיים'!F114*(1+'אפריל 2027'!$Q$1)</f>
        <v>841.63988292686577</v>
      </c>
      <c r="G114" s="9">
        <f>'יולי 2025'!G114</f>
        <v>170.50070051048061</v>
      </c>
      <c r="H114" s="24"/>
      <c r="I114" s="1"/>
      <c r="J114" s="1"/>
      <c r="K114" s="31">
        <v>3</v>
      </c>
      <c r="L114" s="35">
        <f>'[1]מצב קיים'!L114*(1+'אפריל 2027'!$Q$1)</f>
        <v>4571.3951197052938</v>
      </c>
      <c r="M114" s="35">
        <f>'[1]מצב קיים'!M114*(1+'אפריל 2027'!$Q$1)</f>
        <v>1314.673942988203</v>
      </c>
      <c r="N114" s="11">
        <f t="shared" si="7"/>
        <v>5886.0690626934966</v>
      </c>
      <c r="O114" s="35">
        <f>'[1]מצב קיים'!O114*(1+'אפריל 2027'!$Q$1)</f>
        <v>856.23372502286225</v>
      </c>
      <c r="P114" s="9">
        <f>'יולי 2025'!P114</f>
        <v>170.50070051048061</v>
      </c>
    </row>
    <row r="115" spans="1:16" ht="16.5" x14ac:dyDescent="0.25">
      <c r="A115" s="1"/>
      <c r="B115" s="31">
        <v>4</v>
      </c>
      <c r="C115" s="35">
        <f>'[1]מצב קיים'!C115*(1+'אפריל 2027'!$Q$1)</f>
        <v>4528.6368030571211</v>
      </c>
      <c r="D115" s="35">
        <f>'[1]מצב קיים'!D115*(1+'אפריל 2027'!$Q$1)</f>
        <v>1287.2849025092823</v>
      </c>
      <c r="E115" s="11">
        <f t="shared" si="6"/>
        <v>5815.921705566403</v>
      </c>
      <c r="F115" s="35">
        <f>'[1]מצב קיים'!F115*(1+'אפריל 2027'!$Q$1)</f>
        <v>846.41309502506931</v>
      </c>
      <c r="G115" s="9">
        <f>'יולי 2025'!G115</f>
        <v>170.50070051048061</v>
      </c>
      <c r="H115" s="24"/>
      <c r="I115" s="1"/>
      <c r="J115" s="1"/>
      <c r="K115" s="31">
        <v>4</v>
      </c>
      <c r="L115" s="35">
        <f>'[1]מצב קיים'!L115*(1+'אפריל 2027'!$Q$1)</f>
        <v>4606.2149040082977</v>
      </c>
      <c r="M115" s="35">
        <f>'[1]מצב קיים'!M115*(1+'אפריל 2027'!$Q$1)</f>
        <v>1314.673942988203</v>
      </c>
      <c r="N115" s="11">
        <f t="shared" si="7"/>
        <v>5920.8888469965004</v>
      </c>
      <c r="O115" s="35">
        <f>'[1]מצב קיים'!O115*(1+'אפריל 2027'!$Q$1)</f>
        <v>861.10849482528272</v>
      </c>
      <c r="P115" s="9">
        <f>'יולי 2025'!P115</f>
        <v>170.50070051048061</v>
      </c>
    </row>
    <row r="116" spans="1:16" ht="16.5" x14ac:dyDescent="0.25">
      <c r="A116" s="1"/>
      <c r="B116" s="31">
        <v>5</v>
      </c>
      <c r="C116" s="35">
        <f>'[1]מצב קיים'!C116*(1+'אפריל 2027'!$Q$1)</f>
        <v>4562.7311751871457</v>
      </c>
      <c r="D116" s="35">
        <f>'[1]מצב קיים'!D116*(1+'אפריל 2027'!$Q$1)</f>
        <v>1287.2849025092823</v>
      </c>
      <c r="E116" s="11">
        <f t="shared" si="6"/>
        <v>5850.0160776964276</v>
      </c>
      <c r="F116" s="35">
        <f>'[1]מצב קיים'!F116*(1+'אפריל 2027'!$Q$1)</f>
        <v>851.18630712327274</v>
      </c>
      <c r="G116" s="9">
        <f>'יולי 2025'!G116</f>
        <v>170.50070051048061</v>
      </c>
      <c r="H116" s="24"/>
      <c r="I116" s="1"/>
      <c r="J116" s="1"/>
      <c r="K116" s="31">
        <v>5</v>
      </c>
      <c r="L116" s="35">
        <f>'[1]מצב קיים'!L116*(1+'אפריל 2027'!$Q$1)</f>
        <v>4641.0346883113016</v>
      </c>
      <c r="M116" s="35">
        <f>'[1]מצב קיים'!M116*(1+'אפריל 2027'!$Q$1)</f>
        <v>1314.673942988203</v>
      </c>
      <c r="N116" s="11">
        <f t="shared" si="7"/>
        <v>5955.7086312995043</v>
      </c>
      <c r="O116" s="35">
        <f>'[1]מצב קיים'!O116*(1+'אפריל 2027'!$Q$1)</f>
        <v>865.98326462770331</v>
      </c>
      <c r="P116" s="9">
        <f>'יולי 2025'!P116</f>
        <v>170.50070051048061</v>
      </c>
    </row>
    <row r="117" spans="1:16" ht="16.5" x14ac:dyDescent="0.25">
      <c r="A117" s="1"/>
      <c r="B117" s="31">
        <v>6</v>
      </c>
      <c r="C117" s="35">
        <f>'[1]מצב קיים'!C117*(1+'אפריל 2027'!$Q$1)</f>
        <v>4596.8255473171703</v>
      </c>
      <c r="D117" s="35">
        <f>'[1]מצב קיים'!D117*(1+'אפריל 2027'!$Q$1)</f>
        <v>1287.2849025092823</v>
      </c>
      <c r="E117" s="11">
        <f t="shared" si="6"/>
        <v>5884.1104498264522</v>
      </c>
      <c r="F117" s="35">
        <f>'[1]מצב קיים'!F117*(1+'אפריל 2027'!$Q$1)</f>
        <v>855.95951922147628</v>
      </c>
      <c r="G117" s="9">
        <f>'יולי 2025'!G117</f>
        <v>170.50070051048061</v>
      </c>
      <c r="H117" s="24"/>
      <c r="I117" s="1"/>
      <c r="J117" s="1"/>
      <c r="K117" s="31">
        <v>6</v>
      </c>
      <c r="L117" s="35">
        <f>'[1]מצב קיים'!L117*(1+'אפריל 2027'!$Q$1)</f>
        <v>4675.8544726143045</v>
      </c>
      <c r="M117" s="35">
        <f>'[1]מצב קיים'!M117*(1+'אפריל 2027'!$Q$1)</f>
        <v>1314.673942988203</v>
      </c>
      <c r="N117" s="11">
        <f t="shared" si="7"/>
        <v>5990.5284156025073</v>
      </c>
      <c r="O117" s="35">
        <f>'[1]מצב קיים'!O117*(1+'אפריל 2027'!$Q$1)</f>
        <v>870.85803443012401</v>
      </c>
      <c r="P117" s="9">
        <f>'יולי 2025'!P117</f>
        <v>170.50070051048061</v>
      </c>
    </row>
    <row r="118" spans="1:16" ht="16.5" x14ac:dyDescent="0.25">
      <c r="A118" s="1"/>
      <c r="B118" s="31">
        <v>7</v>
      </c>
      <c r="C118" s="35">
        <f>'[1]מצב קיים'!C118*(1+'אפריל 2027'!$Q$1)</f>
        <v>4630.9199194471958</v>
      </c>
      <c r="D118" s="35">
        <f>'[1]מצב קיים'!D118*(1+'אפריל 2027'!$Q$1)</f>
        <v>1287.2849025092823</v>
      </c>
      <c r="E118" s="11">
        <f t="shared" si="6"/>
        <v>5918.2048219564786</v>
      </c>
      <c r="F118" s="35">
        <f>'[1]מצב קיים'!F118*(1+'אפריל 2027'!$Q$1)</f>
        <v>860.7327313196796</v>
      </c>
      <c r="G118" s="9">
        <f>'יולי 2025'!G118</f>
        <v>170.50070051048061</v>
      </c>
      <c r="H118" s="24"/>
      <c r="I118" s="1"/>
      <c r="J118" s="1"/>
      <c r="K118" s="31">
        <v>7</v>
      </c>
      <c r="L118" s="35">
        <f>'[1]מצב קיים'!L118*(1+'אפריל 2027'!$Q$1)</f>
        <v>4710.6742569173102</v>
      </c>
      <c r="M118" s="35">
        <f>'[1]מצב קיים'!M118*(1+'אפריל 2027'!$Q$1)</f>
        <v>1314.673942988203</v>
      </c>
      <c r="N118" s="11">
        <f t="shared" si="7"/>
        <v>6025.348199905513</v>
      </c>
      <c r="O118" s="35">
        <f>'[1]מצב קיים'!O118*(1+'אפריל 2027'!$Q$1)</f>
        <v>875.73280423254471</v>
      </c>
      <c r="P118" s="9">
        <f>'יולי 2025'!P118</f>
        <v>170.50070051048061</v>
      </c>
    </row>
    <row r="119" spans="1:16" ht="16.5" x14ac:dyDescent="0.25">
      <c r="A119" s="1"/>
      <c r="B119" s="31">
        <v>8</v>
      </c>
      <c r="C119" s="35">
        <f>'[1]מצב קיים'!C119*(1+'אפריל 2027'!$Q$1)</f>
        <v>4665.0142915772203</v>
      </c>
      <c r="D119" s="35">
        <f>'[1]מצב קיים'!D119*(1+'אפריל 2027'!$Q$1)</f>
        <v>1287.2849025092823</v>
      </c>
      <c r="E119" s="11">
        <f t="shared" si="6"/>
        <v>5952.2991940865031</v>
      </c>
      <c r="F119" s="35">
        <f>'[1]מצב קיים'!F119*(1+'אפריל 2027'!$Q$1)</f>
        <v>865.50594341788303</v>
      </c>
      <c r="G119" s="9">
        <f>'יולי 2025'!G119</f>
        <v>170.50070051048061</v>
      </c>
      <c r="H119" s="24"/>
      <c r="I119" s="1"/>
      <c r="J119" s="1"/>
      <c r="K119" s="31">
        <v>8</v>
      </c>
      <c r="L119" s="35">
        <f>'[1]מצב קיים'!L119*(1+'אפריל 2027'!$Q$1)</f>
        <v>4745.4940412203132</v>
      </c>
      <c r="M119" s="35">
        <f>'[1]מצב קיים'!M119*(1+'אפריל 2027'!$Q$1)</f>
        <v>1314.673942988203</v>
      </c>
      <c r="N119" s="11">
        <f t="shared" si="7"/>
        <v>6060.1679842085159</v>
      </c>
      <c r="O119" s="35">
        <f>'[1]מצב קיים'!O119*(1+'אפריל 2027'!$Q$1)</f>
        <v>880.60757403496495</v>
      </c>
      <c r="P119" s="9">
        <f>'יולי 2025'!P119</f>
        <v>170.50070051048061</v>
      </c>
    </row>
    <row r="120" spans="1:16" ht="16.5" x14ac:dyDescent="0.25">
      <c r="A120" s="1"/>
      <c r="B120" s="31">
        <v>9</v>
      </c>
      <c r="C120" s="35">
        <f>'[1]מצב קיים'!C120*(1+'אפריל 2027'!$Q$1)</f>
        <v>4699.1086637072449</v>
      </c>
      <c r="D120" s="35">
        <f>'[1]מצב קיים'!D120*(1+'אפריל 2027'!$Q$1)</f>
        <v>1287.2849025092823</v>
      </c>
      <c r="E120" s="11">
        <f t="shared" si="6"/>
        <v>5986.3935662165277</v>
      </c>
      <c r="F120" s="35">
        <f>'[1]מצב קיים'!F120*(1+'אפריל 2027'!$Q$1)</f>
        <v>870.27915551608658</v>
      </c>
      <c r="G120" s="9">
        <f>'יולי 2025'!G120</f>
        <v>170.50070051048061</v>
      </c>
      <c r="H120" s="24"/>
      <c r="I120" s="1"/>
      <c r="J120" s="1"/>
      <c r="K120" s="31">
        <v>9</v>
      </c>
      <c r="L120" s="35">
        <f>'[1]מצב קיים'!L120*(1+'אפריל 2027'!$Q$1)</f>
        <v>4780.3138255233171</v>
      </c>
      <c r="M120" s="35">
        <f>'[1]מצב קיים'!M120*(1+'אפריל 2027'!$Q$1)</f>
        <v>1314.673942988203</v>
      </c>
      <c r="N120" s="11">
        <f t="shared" si="7"/>
        <v>6094.9877685115198</v>
      </c>
      <c r="O120" s="35">
        <f>'[1]מצב קיים'!O120*(1+'אפריל 2027'!$Q$1)</f>
        <v>885.48234383738577</v>
      </c>
      <c r="P120" s="9">
        <f>'יולי 2025'!P120</f>
        <v>170.50070051048061</v>
      </c>
    </row>
    <row r="121" spans="1:16" ht="16.5" x14ac:dyDescent="0.25">
      <c r="A121" s="1"/>
      <c r="B121" s="31">
        <v>10</v>
      </c>
      <c r="C121" s="35">
        <f>'[1]מצב קיים'!C121*(1+'אפריל 2027'!$Q$1)</f>
        <v>4733.2030358372695</v>
      </c>
      <c r="D121" s="35">
        <f>'[1]מצב קיים'!D121*(1+'אפריל 2027'!$Q$1)</f>
        <v>1287.2849025092823</v>
      </c>
      <c r="E121" s="11">
        <f t="shared" si="6"/>
        <v>6020.4879383465523</v>
      </c>
      <c r="F121" s="35">
        <f>'[1]מצב קיים'!F121*(1+'אפריל 2027'!$Q$1)</f>
        <v>875.05236761429012</v>
      </c>
      <c r="G121" s="9">
        <f>'יולי 2025'!G121</f>
        <v>170.50070051048061</v>
      </c>
      <c r="H121" s="24"/>
      <c r="I121" s="1"/>
      <c r="J121" s="1"/>
      <c r="K121" s="31">
        <v>10</v>
      </c>
      <c r="L121" s="35">
        <f>'[1]מצב קיים'!L121*(1+'אפריל 2027'!$Q$1)</f>
        <v>4815.1336098263209</v>
      </c>
      <c r="M121" s="35">
        <f>'[1]מצב קיים'!M121*(1+'אפריל 2027'!$Q$1)</f>
        <v>1314.673942988203</v>
      </c>
      <c r="N121" s="11">
        <f t="shared" si="7"/>
        <v>6129.8075528145237</v>
      </c>
      <c r="O121" s="35">
        <f>'[1]מצב קיים'!O121*(1+'אפריל 2027'!$Q$1)</f>
        <v>890.35711363980624</v>
      </c>
      <c r="P121" s="9">
        <f>'יולי 2025'!P121</f>
        <v>170.50070051048061</v>
      </c>
    </row>
    <row r="122" spans="1:16" ht="16.5" x14ac:dyDescent="0.25">
      <c r="A122" s="1"/>
      <c r="B122" s="31">
        <v>11</v>
      </c>
      <c r="C122" s="35">
        <f>'[1]מצב קיים'!C122*(1+'אפריל 2027'!$Q$1)</f>
        <v>4767.297407967294</v>
      </c>
      <c r="D122" s="35">
        <f>'[1]מצב קיים'!D122*(1+'אפריל 2027'!$Q$1)</f>
        <v>1287.2849025092823</v>
      </c>
      <c r="E122" s="11">
        <f t="shared" si="6"/>
        <v>6054.5823104765768</v>
      </c>
      <c r="F122" s="35">
        <f>'[1]מצב קיים'!F122*(1+'אפריל 2027'!$Q$1)</f>
        <v>879.82557971249344</v>
      </c>
      <c r="G122" s="9">
        <f>'יולי 2025'!G122</f>
        <v>170.50070051048061</v>
      </c>
      <c r="H122" s="24"/>
      <c r="I122" s="1"/>
      <c r="J122" s="1"/>
      <c r="K122" s="31">
        <v>11</v>
      </c>
      <c r="L122" s="35">
        <f>'[1]מצב קיים'!L122*(1+'אפריל 2027'!$Q$1)</f>
        <v>4849.9533941293257</v>
      </c>
      <c r="M122" s="35">
        <f>'[1]מצב קיים'!M122*(1+'אפריל 2027'!$Q$1)</f>
        <v>1314.673942988203</v>
      </c>
      <c r="N122" s="11">
        <f t="shared" si="7"/>
        <v>6164.6273371175284</v>
      </c>
      <c r="O122" s="35">
        <f>'[1]מצב קיים'!O122*(1+'אפריל 2027'!$Q$1)</f>
        <v>895.23188344222683</v>
      </c>
      <c r="P122" s="9">
        <f>'יולי 2025'!P122</f>
        <v>170.50070051048061</v>
      </c>
    </row>
    <row r="123" spans="1:16" ht="16.5" x14ac:dyDescent="0.25">
      <c r="A123" s="1"/>
      <c r="B123" s="31">
        <v>12</v>
      </c>
      <c r="C123" s="35">
        <f>'[1]מצב קיים'!C123*(1+'אפריל 2027'!$Q$1)</f>
        <v>4801.3917800973195</v>
      </c>
      <c r="D123" s="35">
        <f>'[1]מצב קיים'!D123*(1+'אפריל 2027'!$Q$1)</f>
        <v>1287.2849025092823</v>
      </c>
      <c r="E123" s="11">
        <f t="shared" si="6"/>
        <v>6088.6766826066014</v>
      </c>
      <c r="F123" s="35">
        <f>'[1]מצב קיים'!F123*(1+'אפריל 2027'!$Q$1)</f>
        <v>884.59879181069709</v>
      </c>
      <c r="G123" s="9">
        <f>'יולי 2025'!G123</f>
        <v>170.50070051048061</v>
      </c>
      <c r="H123" s="24"/>
      <c r="I123" s="1"/>
      <c r="J123" s="1"/>
      <c r="K123" s="31">
        <v>12</v>
      </c>
      <c r="L123" s="35">
        <f>'[1]מצב קיים'!L123*(1+'אפריל 2027'!$Q$1)</f>
        <v>4884.7731784323305</v>
      </c>
      <c r="M123" s="35">
        <f>'[1]מצב קיים'!M123*(1+'אפריל 2027'!$Q$1)</f>
        <v>1314.673942988203</v>
      </c>
      <c r="N123" s="11">
        <f t="shared" si="7"/>
        <v>6199.4471214205332</v>
      </c>
      <c r="O123" s="35">
        <f>'[1]מצב קיים'!O123*(1+'אפריל 2027'!$Q$1)</f>
        <v>900.10665324464742</v>
      </c>
      <c r="P123" s="9">
        <f>'יולי 2025'!P123</f>
        <v>170.50070051048061</v>
      </c>
    </row>
    <row r="124" spans="1:16" ht="16.5" x14ac:dyDescent="0.25">
      <c r="A124" s="1"/>
      <c r="B124" s="31">
        <v>13</v>
      </c>
      <c r="C124" s="35">
        <f>'[1]מצב קיים'!C124*(1+'אפריל 2027'!$Q$1)</f>
        <v>4835.4861522273432</v>
      </c>
      <c r="D124" s="35">
        <f>'[1]מצב קיים'!D124*(1+'אפריל 2027'!$Q$1)</f>
        <v>1287.2849025092823</v>
      </c>
      <c r="E124" s="11">
        <f t="shared" si="6"/>
        <v>6122.771054736626</v>
      </c>
      <c r="F124" s="35">
        <f>'[1]מצב קיים'!F124*(1+'אפריל 2027'!$Q$1)</f>
        <v>889.37200390890041</v>
      </c>
      <c r="G124" s="9">
        <f>'יולי 2025'!G124</f>
        <v>170.50070051048061</v>
      </c>
      <c r="H124" s="24"/>
      <c r="I124" s="1"/>
      <c r="J124" s="1"/>
      <c r="K124" s="31">
        <v>13</v>
      </c>
      <c r="L124" s="35">
        <f>'[1]מצב קיים'!L124*(1+'אפריל 2027'!$Q$1)</f>
        <v>4919.5929627353335</v>
      </c>
      <c r="M124" s="35">
        <f>'[1]מצב קיים'!M124*(1+'אפריל 2027'!$Q$1)</f>
        <v>1314.673942988203</v>
      </c>
      <c r="N124" s="11">
        <f t="shared" si="7"/>
        <v>6234.2669057235362</v>
      </c>
      <c r="O124" s="35">
        <f>'[1]מצב קיים'!O124*(1+'אפריל 2027'!$Q$1)</f>
        <v>904.98142304706789</v>
      </c>
      <c r="P124" s="9">
        <f>'יולי 2025'!P124</f>
        <v>170.50070051048061</v>
      </c>
    </row>
    <row r="125" spans="1:16" ht="16.5" x14ac:dyDescent="0.25">
      <c r="A125" s="1"/>
      <c r="B125" s="31">
        <v>14</v>
      </c>
      <c r="C125" s="35">
        <f>'[1]מצב קיים'!C125*(1+'אפריל 2027'!$Q$1)</f>
        <v>4869.5805243573695</v>
      </c>
      <c r="D125" s="35">
        <f>'[1]מצב קיים'!D125*(1+'אפריל 2027'!$Q$1)</f>
        <v>1287.2849025092823</v>
      </c>
      <c r="E125" s="11">
        <f t="shared" si="6"/>
        <v>6156.8654268666523</v>
      </c>
      <c r="F125" s="35">
        <f>'[1]מצב קיים'!F125*(1+'אפריל 2027'!$Q$1)</f>
        <v>894.14521600710395</v>
      </c>
      <c r="G125" s="9">
        <f>'יולי 2025'!G125</f>
        <v>170.50070051048061</v>
      </c>
      <c r="H125" s="24"/>
      <c r="I125" s="1"/>
      <c r="J125" s="1"/>
      <c r="K125" s="31">
        <v>14</v>
      </c>
      <c r="L125" s="35">
        <f>'[1]מצב קיים'!L125*(1+'אפריל 2027'!$Q$1)</f>
        <v>4954.4127470383391</v>
      </c>
      <c r="M125" s="35">
        <f>'[1]מצב קיים'!M125*(1+'אפריל 2027'!$Q$1)</f>
        <v>1314.673942988203</v>
      </c>
      <c r="N125" s="11">
        <f t="shared" si="7"/>
        <v>6269.0866900265419</v>
      </c>
      <c r="O125" s="35">
        <f>'[1]מצב קיים'!O125*(1+'אפריל 2027'!$Q$1)</f>
        <v>909.85619284948848</v>
      </c>
      <c r="P125" s="9">
        <f>'יולי 2025'!P125</f>
        <v>170.50070051048061</v>
      </c>
    </row>
    <row r="126" spans="1:16" ht="16.5" x14ac:dyDescent="0.25">
      <c r="A126" s="1" t="s">
        <v>23</v>
      </c>
      <c r="B126" s="31">
        <v>15</v>
      </c>
      <c r="C126" s="35">
        <f>'[1]מצב קיים'!C126*(1+'אפריל 2027'!$Q$1)</f>
        <v>4903.6748964873941</v>
      </c>
      <c r="D126" s="35">
        <f>'[1]מצב קיים'!D126*(1+'אפריל 2027'!$Q$1)</f>
        <v>1287.2849025092823</v>
      </c>
      <c r="E126" s="11">
        <f t="shared" si="6"/>
        <v>6190.9597989966769</v>
      </c>
      <c r="F126" s="35">
        <f>'[1]מצב קיים'!F126*(1+'אפריל 2027'!$Q$1)</f>
        <v>898.91842810530738</v>
      </c>
      <c r="G126" s="9">
        <f>'יולי 2025'!G126</f>
        <v>170.50070051048061</v>
      </c>
      <c r="H126" s="24"/>
      <c r="I126" s="1"/>
      <c r="J126" s="1"/>
      <c r="K126" s="31">
        <v>15</v>
      </c>
      <c r="L126" s="35">
        <f>'[1]מצב קיים'!L126*(1+'אפריל 2027'!$Q$1)</f>
        <v>4989.2325313413421</v>
      </c>
      <c r="M126" s="35">
        <f>'[1]מצב קיים'!M126*(1+'אפריל 2027'!$Q$1)</f>
        <v>1314.673942988203</v>
      </c>
      <c r="N126" s="11">
        <f t="shared" si="7"/>
        <v>6303.9064743295448</v>
      </c>
      <c r="O126" s="35">
        <f>'[1]מצב קיים'!O126*(1+'אפריל 2027'!$Q$1)</f>
        <v>914.73096265190895</v>
      </c>
      <c r="P126" s="9">
        <f>'יולי 2025'!P126</f>
        <v>170.50070051048061</v>
      </c>
    </row>
    <row r="127" spans="1:16" x14ac:dyDescent="0.25">
      <c r="A127" s="113"/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5"/>
    </row>
    <row r="128" spans="1:16" x14ac:dyDescent="0.25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</row>
    <row r="129" spans="1:16" ht="26.25" x14ac:dyDescent="0.4">
      <c r="A129" s="1"/>
      <c r="B129" s="2" t="s">
        <v>24</v>
      </c>
      <c r="C129" s="37"/>
      <c r="D129" s="37"/>
      <c r="E129" s="38"/>
      <c r="F129" s="4" t="str">
        <f>$F$5</f>
        <v>מעודכן לאפריל 2027</v>
      </c>
      <c r="G129" s="4"/>
      <c r="H129" s="5"/>
      <c r="I129" s="1"/>
      <c r="J129" s="1"/>
      <c r="K129" s="2" t="s">
        <v>25</v>
      </c>
      <c r="L129" s="37"/>
      <c r="M129" s="37"/>
      <c r="N129" s="38"/>
      <c r="O129" s="4" t="str">
        <f>$F$5</f>
        <v>מעודכן לאפריל 2027</v>
      </c>
      <c r="P129" s="5"/>
    </row>
    <row r="130" spans="1:16" s="54" customFormat="1" ht="49.5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49" t="s">
        <v>119</v>
      </c>
      <c r="H130" s="51"/>
      <c r="I130" s="52"/>
      <c r="J130" s="53"/>
      <c r="K130" s="49" t="s">
        <v>5</v>
      </c>
      <c r="L130" s="50" t="s">
        <v>6</v>
      </c>
      <c r="M130" s="49" t="s">
        <v>7</v>
      </c>
      <c r="N130" s="49" t="s">
        <v>8</v>
      </c>
      <c r="O130" s="49" t="s">
        <v>9</v>
      </c>
      <c r="P130" s="49" t="s">
        <v>119</v>
      </c>
    </row>
    <row r="131" spans="1:16" ht="16.5" x14ac:dyDescent="0.25">
      <c r="A131" s="7"/>
      <c r="B131" s="8">
        <v>0</v>
      </c>
      <c r="C131" s="32">
        <f>'[1]מצב קיים'!C131*(1+'אפריל 2027'!$Q$1)</f>
        <v>8756.204469559174</v>
      </c>
      <c r="D131" s="32">
        <f>'[1]מצב קיים'!D131*(1+'אפריל 2027'!$Q$1)</f>
        <v>2282.704317376124</v>
      </c>
      <c r="E131" s="9">
        <f t="shared" ref="E131:E161" si="8">SUM(C131:D131)</f>
        <v>11038.908786935299</v>
      </c>
      <c r="F131" s="32">
        <f>'[1]מצב קיים'!F131*(1+'אפריל 2027'!$Q$1)</f>
        <v>1583.9274456530043</v>
      </c>
      <c r="G131" s="9">
        <f>'יולי 2025'!G131</f>
        <v>344.41623909167424</v>
      </c>
      <c r="H131" s="10"/>
      <c r="I131" s="14"/>
      <c r="J131" s="7"/>
      <c r="K131" s="8">
        <v>0</v>
      </c>
      <c r="L131" s="32">
        <f>'[1]מצב קיים'!L131*(1+'אפריל 2027'!$Q$1)</f>
        <v>7139.8599895226253</v>
      </c>
      <c r="M131" s="32">
        <f>'[1]מצב קיים'!M131*(1+'אפריל 2027'!$Q$1)</f>
        <v>2231.6655784716918</v>
      </c>
      <c r="N131" s="9">
        <f t="shared" ref="N131:N146" si="9">SUM(L131:M131)</f>
        <v>9371.5255679943166</v>
      </c>
      <c r="O131" s="32">
        <f>'[1]מצב קיים'!O131*(1+'אפריל 2027'!$Q$1)</f>
        <v>1350.4937950012666</v>
      </c>
      <c r="P131" s="9">
        <f>'יולי 2025'!P131</f>
        <v>344.41623909167424</v>
      </c>
    </row>
    <row r="132" spans="1:16" ht="16.5" x14ac:dyDescent="0.25">
      <c r="A132" s="7"/>
      <c r="B132" s="8">
        <v>1</v>
      </c>
      <c r="C132" s="35">
        <f>'[1]מצב קיים'!C132*(1+'אפריל 2027'!$Q$1)</f>
        <v>8827.3579418305289</v>
      </c>
      <c r="D132" s="35">
        <f>'[1]מצב קיים'!D132*(1+'אפריל 2027'!$Q$1)</f>
        <v>2282.704317376124</v>
      </c>
      <c r="E132" s="11">
        <f t="shared" si="8"/>
        <v>11110.062259206654</v>
      </c>
      <c r="F132" s="35">
        <f>'[1]מצב קיים'!F132*(1+'אפריל 2027'!$Q$1)</f>
        <v>1593.8889317709938</v>
      </c>
      <c r="G132" s="9">
        <f>'יולי 2025'!G132</f>
        <v>344.41623909167424</v>
      </c>
      <c r="H132" s="13"/>
      <c r="I132" s="14"/>
      <c r="J132" s="7"/>
      <c r="K132" s="8">
        <v>1</v>
      </c>
      <c r="L132" s="35">
        <f>'[1]מצב קיים'!L132*(1+'אפריל 2027'!$Q$1)</f>
        <v>7199.0283911099777</v>
      </c>
      <c r="M132" s="35">
        <f>'[1]מצב קיים'!M132*(1+'אפריל 2027'!$Q$1)</f>
        <v>2231.6655784716918</v>
      </c>
      <c r="N132" s="11">
        <f t="shared" si="9"/>
        <v>9430.6939695816691</v>
      </c>
      <c r="O132" s="35">
        <f>'[1]מצב קיים'!O132*(1+'אפריל 2027'!$Q$1)</f>
        <v>1358.7773712234962</v>
      </c>
      <c r="P132" s="9">
        <f>'יולי 2025'!P132</f>
        <v>344.41623909167424</v>
      </c>
    </row>
    <row r="133" spans="1:16" ht="16.5" x14ac:dyDescent="0.25">
      <c r="A133" s="7"/>
      <c r="B133" s="8">
        <v>2</v>
      </c>
      <c r="C133" s="35">
        <f>'[1]מצב קיים'!C133*(1+'אפריל 2027'!$Q$1)</f>
        <v>8898.5114141018857</v>
      </c>
      <c r="D133" s="35">
        <f>'[1]מצב קיים'!D133*(1+'אפריל 2027'!$Q$1)</f>
        <v>2282.704317376124</v>
      </c>
      <c r="E133" s="11">
        <f t="shared" si="8"/>
        <v>11181.215731478009</v>
      </c>
      <c r="F133" s="35">
        <f>'[1]מצב קיים'!F133*(1+'אפריל 2027'!$Q$1)</f>
        <v>1603.8504178889841</v>
      </c>
      <c r="G133" s="9">
        <f>'יולי 2025'!G133</f>
        <v>344.41623909167424</v>
      </c>
      <c r="H133" s="13"/>
      <c r="I133" s="14"/>
      <c r="J133" s="7"/>
      <c r="K133" s="8">
        <v>2</v>
      </c>
      <c r="L133" s="35">
        <f>'[1]מצב קיים'!L133*(1+'אפריל 2027'!$Q$1)</f>
        <v>7258.0706340585493</v>
      </c>
      <c r="M133" s="35">
        <f>'[1]מצב קיים'!M133*(1+'אפריל 2027'!$Q$1)</f>
        <v>2231.6655784716918</v>
      </c>
      <c r="N133" s="11">
        <f t="shared" si="9"/>
        <v>9489.7362125302407</v>
      </c>
      <c r="O133" s="35">
        <f>'[1]מצב קיים'!O133*(1+'אפריל 2027'!$Q$1)</f>
        <v>1367.043285236296</v>
      </c>
      <c r="P133" s="9">
        <f>'יולי 2025'!P133</f>
        <v>344.41623909167424</v>
      </c>
    </row>
    <row r="134" spans="1:16" ht="16.5" x14ac:dyDescent="0.25">
      <c r="A134" s="7"/>
      <c r="B134" s="8">
        <v>3</v>
      </c>
      <c r="C134" s="35">
        <f>'[1]מצב קיים'!C134*(1+'אפריל 2027'!$Q$1)</f>
        <v>8969.5387277344616</v>
      </c>
      <c r="D134" s="35">
        <f>'[1]מצב קיים'!D134*(1+'אפריל 2027'!$Q$1)</f>
        <v>2282.704317376124</v>
      </c>
      <c r="E134" s="11">
        <f t="shared" si="8"/>
        <v>11252.243045110587</v>
      </c>
      <c r="F134" s="35">
        <f>'[1]מצב קיים'!F134*(1+'אפריל 2027'!$Q$1)</f>
        <v>1613.7942417975444</v>
      </c>
      <c r="G134" s="9">
        <f>'יולי 2025'!G134</f>
        <v>344.41623909167424</v>
      </c>
      <c r="H134" s="13"/>
      <c r="I134" s="14"/>
      <c r="J134" s="7"/>
      <c r="K134" s="8">
        <v>3</v>
      </c>
      <c r="L134" s="35">
        <f>'[1]מצב קיים'!L134*(1+'אפריל 2027'!$Q$1)</f>
        <v>7317.2390356458991</v>
      </c>
      <c r="M134" s="35">
        <f>'[1]מצב קיים'!M134*(1+'אפריל 2027'!$Q$1)</f>
        <v>2231.6655784716918</v>
      </c>
      <c r="N134" s="11">
        <f t="shared" si="9"/>
        <v>9548.9046141175913</v>
      </c>
      <c r="O134" s="35">
        <f>'[1]מצב קיים'!O134*(1+'אפריל 2027'!$Q$1)</f>
        <v>1375.3268614585252</v>
      </c>
      <c r="P134" s="9">
        <f>'יולי 2025'!P134</f>
        <v>344.41623909167424</v>
      </c>
    </row>
    <row r="135" spans="1:16" ht="16.5" x14ac:dyDescent="0.25">
      <c r="A135" s="7"/>
      <c r="B135" s="8">
        <v>4</v>
      </c>
      <c r="C135" s="35">
        <f>'[1]מצב קיים'!C135*(1+'אפריל 2027'!$Q$1)</f>
        <v>9040.6922000058184</v>
      </c>
      <c r="D135" s="35">
        <f>'[1]מצב קיים'!D135*(1+'אפריל 2027'!$Q$1)</f>
        <v>2282.704317376124</v>
      </c>
      <c r="E135" s="11">
        <f t="shared" si="8"/>
        <v>11323.396517381942</v>
      </c>
      <c r="F135" s="35">
        <f>'[1]מצב קיים'!F135*(1+'אפריל 2027'!$Q$1)</f>
        <v>1623.7557279155344</v>
      </c>
      <c r="G135" s="9">
        <f>'יולי 2025'!G135</f>
        <v>344.41623909167424</v>
      </c>
      <c r="H135" s="13"/>
      <c r="I135" s="14"/>
      <c r="J135" s="7"/>
      <c r="K135" s="8">
        <v>4</v>
      </c>
      <c r="L135" s="35">
        <f>'[1]מצב קיים'!L135*(1+'אפריל 2027'!$Q$1)</f>
        <v>7376.4074372332507</v>
      </c>
      <c r="M135" s="35">
        <f>'[1]מצב קיים'!M135*(1+'אפריל 2027'!$Q$1)</f>
        <v>2231.6655784716918</v>
      </c>
      <c r="N135" s="11">
        <f t="shared" si="9"/>
        <v>9608.073015704942</v>
      </c>
      <c r="O135" s="35">
        <f>'[1]מצב קיים'!O135*(1+'אפריל 2027'!$Q$1)</f>
        <v>1383.6104376807543</v>
      </c>
      <c r="P135" s="9">
        <f>'יולי 2025'!P135</f>
        <v>344.41623909167424</v>
      </c>
    </row>
    <row r="136" spans="1:16" ht="16.5" x14ac:dyDescent="0.25">
      <c r="A136" s="7"/>
      <c r="B136" s="8">
        <v>5</v>
      </c>
      <c r="C136" s="35">
        <f>'[1]מצב קיים'!C136*(1+'אפריל 2027'!$Q$1)</f>
        <v>9111.8456722771753</v>
      </c>
      <c r="D136" s="35">
        <f>'[1]מצב קיים'!D136*(1+'אפריל 2027'!$Q$1)</f>
        <v>2282.704317376124</v>
      </c>
      <c r="E136" s="11">
        <f t="shared" si="8"/>
        <v>11394.5499896533</v>
      </c>
      <c r="F136" s="35">
        <f>'[1]מצב קיים'!F136*(1+'אפריל 2027'!$Q$1)</f>
        <v>1633.717214033524</v>
      </c>
      <c r="G136" s="9">
        <f>'יולי 2025'!G136</f>
        <v>344.41623909167424</v>
      </c>
      <c r="H136" s="13"/>
      <c r="I136" s="14"/>
      <c r="J136" s="7"/>
      <c r="K136" s="8">
        <v>5</v>
      </c>
      <c r="L136" s="35">
        <f>'[1]מצב קיים'!L136*(1+'אפריל 2027'!$Q$1)</f>
        <v>7435.4496801818223</v>
      </c>
      <c r="M136" s="35">
        <f>'[1]מצב קיים'!M136*(1+'אפריל 2027'!$Q$1)</f>
        <v>2231.6655784716918</v>
      </c>
      <c r="N136" s="11">
        <f t="shared" si="9"/>
        <v>9667.1152586535136</v>
      </c>
      <c r="O136" s="35">
        <f>'[1]מצב קיים'!O136*(1+'אפריל 2027'!$Q$1)</f>
        <v>1391.8763516935546</v>
      </c>
      <c r="P136" s="9">
        <f>'יולי 2025'!P136</f>
        <v>344.41623909167424</v>
      </c>
    </row>
    <row r="137" spans="1:16" ht="16.5" x14ac:dyDescent="0.25">
      <c r="A137" s="7"/>
      <c r="B137" s="8">
        <v>6</v>
      </c>
      <c r="C137" s="35">
        <f>'[1]מצב קיים'!C137*(1+'אפריל 2027'!$Q$1)</f>
        <v>9182.9991445485321</v>
      </c>
      <c r="D137" s="35">
        <f>'[1]מצב קיים'!D137*(1+'אפריל 2027'!$Q$1)</f>
        <v>2282.704317376124</v>
      </c>
      <c r="E137" s="11">
        <f t="shared" si="8"/>
        <v>11465.703461924655</v>
      </c>
      <c r="F137" s="35">
        <f>'[1]מצב קיים'!F137*(1+'אפריל 2027'!$Q$1)</f>
        <v>1643.6787001515142</v>
      </c>
      <c r="G137" s="9">
        <f>'יולי 2025'!G137</f>
        <v>344.41623909167424</v>
      </c>
      <c r="H137" s="13"/>
      <c r="I137" s="14"/>
      <c r="J137" s="7"/>
      <c r="K137" s="8">
        <v>6</v>
      </c>
      <c r="L137" s="35">
        <f>'[1]מצב קיים'!L137*(1+'אפריל 2027'!$Q$1)</f>
        <v>7494.6180817691738</v>
      </c>
      <c r="M137" s="35">
        <f>'[1]מצב קיים'!M137*(1+'אפריל 2027'!$Q$1)</f>
        <v>2231.6655784716918</v>
      </c>
      <c r="N137" s="11">
        <f t="shared" si="9"/>
        <v>9726.2836602408661</v>
      </c>
      <c r="O137" s="35">
        <f>'[1]מצב קיים'!O137*(1+'אפריל 2027'!$Q$1)</f>
        <v>1400.1599279157838</v>
      </c>
      <c r="P137" s="9">
        <f>'יולי 2025'!P137</f>
        <v>344.41623909167424</v>
      </c>
    </row>
    <row r="138" spans="1:16" ht="16.5" x14ac:dyDescent="0.25">
      <c r="A138" s="7"/>
      <c r="B138" s="8">
        <v>7</v>
      </c>
      <c r="C138" s="35">
        <f>'[1]מצב קיים'!C138*(1+'אפריל 2027'!$Q$1)</f>
        <v>9254.152616819887</v>
      </c>
      <c r="D138" s="35">
        <f>'[1]מצב קיים'!D138*(1+'אפריל 2027'!$Q$1)</f>
        <v>2282.704317376124</v>
      </c>
      <c r="E138" s="11">
        <f t="shared" si="8"/>
        <v>11536.85693419601</v>
      </c>
      <c r="F138" s="35">
        <f>'[1]מצב קיים'!F138*(1+'אפריל 2027'!$Q$1)</f>
        <v>1653.6401862695038</v>
      </c>
      <c r="G138" s="9">
        <f>'יולי 2025'!G138</f>
        <v>344.41623909167424</v>
      </c>
      <c r="H138" s="13"/>
      <c r="I138" s="14"/>
      <c r="J138" s="7"/>
      <c r="K138" s="8">
        <v>7</v>
      </c>
      <c r="L138" s="35">
        <f>'[1]מצב קיים'!L138*(1+'אפריל 2027'!$Q$1)</f>
        <v>7553.6603247177472</v>
      </c>
      <c r="M138" s="35">
        <f>'[1]מצב קיים'!M138*(1+'אפריל 2027'!$Q$1)</f>
        <v>2231.6655784716918</v>
      </c>
      <c r="N138" s="11">
        <f t="shared" si="9"/>
        <v>9785.3259031894395</v>
      </c>
      <c r="O138" s="35">
        <f>'[1]מצב קיים'!O138*(1+'אפריל 2027'!$Q$1)</f>
        <v>1408.4258419285836</v>
      </c>
      <c r="P138" s="9">
        <f>'יולי 2025'!P138</f>
        <v>344.41623909167424</v>
      </c>
    </row>
    <row r="139" spans="1:16" ht="16.5" x14ac:dyDescent="0.25">
      <c r="A139" s="7"/>
      <c r="B139" s="8">
        <v>8</v>
      </c>
      <c r="C139" s="35">
        <f>'[1]מצב קיים'!C139*(1+'אפריל 2027'!$Q$1)</f>
        <v>9325.3060890912438</v>
      </c>
      <c r="D139" s="35">
        <f>'[1]מצב קיים'!D139*(1+'אפריל 2027'!$Q$1)</f>
        <v>2282.704317376124</v>
      </c>
      <c r="E139" s="11">
        <f t="shared" si="8"/>
        <v>11608.010406467369</v>
      </c>
      <c r="F139" s="35">
        <f>'[1]מצב קיים'!F139*(1+'אפריל 2027'!$Q$1)</f>
        <v>1663.6016723874939</v>
      </c>
      <c r="G139" s="9">
        <f>'יולי 2025'!G139</f>
        <v>344.41623909167424</v>
      </c>
      <c r="H139" s="13"/>
      <c r="I139" s="14"/>
      <c r="J139" s="7"/>
      <c r="K139" s="8">
        <v>8</v>
      </c>
      <c r="L139" s="35">
        <f>'[1]מצב קיים'!L139*(1+'אפריל 2027'!$Q$1)</f>
        <v>7612.8287263050961</v>
      </c>
      <c r="M139" s="35">
        <f>'[1]מצב קיים'!M139*(1+'אפריל 2027'!$Q$1)</f>
        <v>2231.6655784716918</v>
      </c>
      <c r="N139" s="11">
        <f t="shared" si="9"/>
        <v>9844.4943047767883</v>
      </c>
      <c r="O139" s="35">
        <f>'[1]מצב קיים'!O139*(1+'אפריל 2027'!$Q$1)</f>
        <v>1416.7094181508128</v>
      </c>
      <c r="P139" s="9">
        <f>'יולי 2025'!P139</f>
        <v>344.41623909167424</v>
      </c>
    </row>
    <row r="140" spans="1:16" ht="16.5" x14ac:dyDescent="0.25">
      <c r="A140" s="7"/>
      <c r="B140" s="8">
        <v>9</v>
      </c>
      <c r="C140" s="35">
        <f>'[1]מצב קיים'!C140*(1+'אפריל 2027'!$Q$1)</f>
        <v>9396.4595613625988</v>
      </c>
      <c r="D140" s="35">
        <f>'[1]מצב קיים'!D140*(1+'אפריל 2027'!$Q$1)</f>
        <v>2282.704317376124</v>
      </c>
      <c r="E140" s="11">
        <f t="shared" si="8"/>
        <v>11679.163878738724</v>
      </c>
      <c r="F140" s="35">
        <f>'[1]מצב קיים'!F140*(1+'אפריל 2027'!$Q$1)</f>
        <v>1673.5631585054834</v>
      </c>
      <c r="G140" s="9">
        <f>'יולי 2025'!G140</f>
        <v>344.41623909167424</v>
      </c>
      <c r="H140" s="13"/>
      <c r="I140" s="14"/>
      <c r="J140" s="7"/>
      <c r="K140" s="8">
        <v>9</v>
      </c>
      <c r="L140" s="35">
        <f>'[1]מצב קיים'!L140*(1+'אפריל 2027'!$Q$1)</f>
        <v>7671.9971278924477</v>
      </c>
      <c r="M140" s="35">
        <f>'[1]מצב קיים'!M140*(1+'אפריל 2027'!$Q$1)</f>
        <v>2231.6655784716918</v>
      </c>
      <c r="N140" s="11">
        <f t="shared" si="9"/>
        <v>9903.662706364139</v>
      </c>
      <c r="O140" s="35">
        <f>'[1]מצב קיים'!O140*(1+'אפריל 2027'!$Q$1)</f>
        <v>1424.9929943730419</v>
      </c>
      <c r="P140" s="9">
        <f>'יולי 2025'!P140</f>
        <v>344.41623909167424</v>
      </c>
    </row>
    <row r="141" spans="1:16" ht="16.5" x14ac:dyDescent="0.25">
      <c r="A141" s="7"/>
      <c r="B141" s="8">
        <v>10</v>
      </c>
      <c r="C141" s="35">
        <f>'[1]מצב קיים'!C141*(1+'אפריל 2027'!$Q$1)</f>
        <v>9467.6130336339556</v>
      </c>
      <c r="D141" s="35">
        <f>'[1]מצב קיים'!D141*(1+'אפריל 2027'!$Q$1)</f>
        <v>2282.704317376124</v>
      </c>
      <c r="E141" s="11">
        <f t="shared" si="8"/>
        <v>11750.317351010079</v>
      </c>
      <c r="F141" s="35">
        <f>'[1]מצב קיים'!F141*(1+'אפריל 2027'!$Q$1)</f>
        <v>1683.524644623473</v>
      </c>
      <c r="G141" s="9">
        <f>'יולי 2025'!G141</f>
        <v>344.41623909167424</v>
      </c>
      <c r="H141" s="13"/>
      <c r="I141" s="14"/>
      <c r="J141" s="7"/>
      <c r="K141" s="8">
        <v>10</v>
      </c>
      <c r="L141" s="35">
        <f>'[1]מצב קיים'!L141*(1+'אפריל 2027'!$Q$1)</f>
        <v>7731.0393708410193</v>
      </c>
      <c r="M141" s="35">
        <f>'[1]מצב קיים'!M141*(1+'אפריל 2027'!$Q$1)</f>
        <v>2231.6655784716918</v>
      </c>
      <c r="N141" s="11">
        <f t="shared" si="9"/>
        <v>9962.7049493127106</v>
      </c>
      <c r="O141" s="35">
        <f>'[1]מצב קיים'!O141*(1+'אפריל 2027'!$Q$1)</f>
        <v>1433.2589083858422</v>
      </c>
      <c r="P141" s="9">
        <f>'יולי 2025'!P141</f>
        <v>344.41623909167424</v>
      </c>
    </row>
    <row r="142" spans="1:16" ht="16.5" x14ac:dyDescent="0.25">
      <c r="A142" s="7"/>
      <c r="B142" s="8">
        <v>11</v>
      </c>
      <c r="C142" s="35">
        <f>'[1]מצב קיים'!C142*(1+'אפריל 2027'!$Q$1)</f>
        <v>9538.7665059053124</v>
      </c>
      <c r="D142" s="35">
        <f>'[1]מצב קיים'!D142*(1+'אפריל 2027'!$Q$1)</f>
        <v>2282.704317376124</v>
      </c>
      <c r="E142" s="11">
        <f t="shared" si="8"/>
        <v>11821.470823281437</v>
      </c>
      <c r="F142" s="35">
        <f>'[1]מצב קיים'!F142*(1+'אפריל 2027'!$Q$1)</f>
        <v>1693.4861307414637</v>
      </c>
      <c r="G142" s="9">
        <f>'יולי 2025'!G142</f>
        <v>344.41623909167424</v>
      </c>
      <c r="H142" s="13"/>
      <c r="I142" s="14"/>
      <c r="J142" s="7"/>
      <c r="K142" s="8">
        <v>11</v>
      </c>
      <c r="L142" s="35">
        <f>'[1]מצב קיים'!L142*(1+'אפריל 2027'!$Q$1)</f>
        <v>7790.2077724283708</v>
      </c>
      <c r="M142" s="35">
        <f>'[1]מצב קיים'!M142*(1+'אפריל 2027'!$Q$1)</f>
        <v>2231.6655784716918</v>
      </c>
      <c r="N142" s="11">
        <f t="shared" si="9"/>
        <v>10021.873350900063</v>
      </c>
      <c r="O142" s="35">
        <f>'[1]מצב קיים'!O142*(1+'אפריל 2027'!$Q$1)</f>
        <v>1441.5424846080714</v>
      </c>
      <c r="P142" s="9">
        <f>'יולי 2025'!P142</f>
        <v>344.41623909167424</v>
      </c>
    </row>
    <row r="143" spans="1:16" ht="16.5" x14ac:dyDescent="0.25">
      <c r="A143" s="7"/>
      <c r="B143" s="8">
        <v>12</v>
      </c>
      <c r="C143" s="35">
        <f>'[1]מצב קיים'!C143*(1+'אפריל 2027'!$Q$1)</f>
        <v>9609.7938195378883</v>
      </c>
      <c r="D143" s="35">
        <f>'[1]מצב קיים'!D143*(1+'אפריל 2027'!$Q$1)</f>
        <v>2282.704317376124</v>
      </c>
      <c r="E143" s="11">
        <f t="shared" si="8"/>
        <v>11892.498136914011</v>
      </c>
      <c r="F143" s="35">
        <f>'[1]מצב קיים'!F143*(1+'אפריל 2027'!$Q$1)</f>
        <v>1703.429954650024</v>
      </c>
      <c r="G143" s="9">
        <f>'יולי 2025'!G143</f>
        <v>344.41623909167424</v>
      </c>
      <c r="H143" s="13"/>
      <c r="I143" s="14"/>
      <c r="J143" s="7"/>
      <c r="K143" s="8">
        <v>12</v>
      </c>
      <c r="L143" s="35">
        <f>'[1]מצב קיים'!L143*(1+'אפריל 2027'!$Q$1)</f>
        <v>7849.3761740157215</v>
      </c>
      <c r="M143" s="35">
        <f>'[1]מצב קיים'!M143*(1+'אפריל 2027'!$Q$1)</f>
        <v>2231.6655784716918</v>
      </c>
      <c r="N143" s="11">
        <f t="shared" si="9"/>
        <v>10081.041752487414</v>
      </c>
      <c r="O143" s="35">
        <f>'[1]מצב קיים'!O143*(1+'אפריל 2027'!$Q$1)</f>
        <v>1449.8260608303003</v>
      </c>
      <c r="P143" s="9">
        <f>'יולי 2025'!P143</f>
        <v>344.41623909167424</v>
      </c>
    </row>
    <row r="144" spans="1:16" ht="16.5" x14ac:dyDescent="0.25">
      <c r="A144" s="7"/>
      <c r="B144" s="8">
        <v>13</v>
      </c>
      <c r="C144" s="35">
        <f>'[1]מצב קיים'!C144*(1+'אפריל 2027'!$Q$1)</f>
        <v>9680.9472918092451</v>
      </c>
      <c r="D144" s="35">
        <f>'[1]מצב קיים'!D144*(1+'אפריל 2027'!$Q$1)</f>
        <v>2282.704317376124</v>
      </c>
      <c r="E144" s="11">
        <f t="shared" si="8"/>
        <v>11963.65160918537</v>
      </c>
      <c r="F144" s="35">
        <f>'[1]מצב קיים'!F144*(1+'אפריל 2027'!$Q$1)</f>
        <v>1713.3914407680136</v>
      </c>
      <c r="G144" s="9">
        <f>'יולי 2025'!G144</f>
        <v>344.41623909167424</v>
      </c>
      <c r="H144" s="13"/>
      <c r="I144" s="14"/>
      <c r="J144" s="7"/>
      <c r="K144" s="8">
        <v>13</v>
      </c>
      <c r="L144" s="35">
        <f>'[1]מצב קיים'!L144*(1+'אפריל 2027'!$Q$1)</f>
        <v>7908.4184169642931</v>
      </c>
      <c r="M144" s="35">
        <f>'[1]מצב קיים'!M144*(1+'אפריל 2027'!$Q$1)</f>
        <v>2231.6655784716918</v>
      </c>
      <c r="N144" s="11">
        <f t="shared" si="9"/>
        <v>10140.083995435985</v>
      </c>
      <c r="O144" s="35">
        <f>'[1]מצב קיים'!O144*(1+'אפריל 2027'!$Q$1)</f>
        <v>1458.0919748431002</v>
      </c>
      <c r="P144" s="9">
        <f>'יולי 2025'!P144</f>
        <v>344.41623909167424</v>
      </c>
    </row>
    <row r="145" spans="1:16" ht="16.5" x14ac:dyDescent="0.25">
      <c r="A145" s="7"/>
      <c r="B145" s="8">
        <v>14</v>
      </c>
      <c r="C145" s="35">
        <f>'[1]מצב קיים'!C145*(1+'אפריל 2027'!$Q$1)</f>
        <v>9752.1007640806001</v>
      </c>
      <c r="D145" s="35">
        <f>'[1]מצב קיים'!D145*(1+'אפריל 2027'!$Q$1)</f>
        <v>2282.704317376124</v>
      </c>
      <c r="E145" s="11">
        <f t="shared" si="8"/>
        <v>12034.805081456725</v>
      </c>
      <c r="F145" s="35">
        <f>'[1]מצב קיים'!F145*(1+'אפריל 2027'!$Q$1)</f>
        <v>1723.3529268860038</v>
      </c>
      <c r="G145" s="9">
        <f>'יולי 2025'!G145</f>
        <v>344.41623909167424</v>
      </c>
      <c r="H145" s="13"/>
      <c r="I145" s="14"/>
      <c r="J145" s="7"/>
      <c r="K145" s="8">
        <v>14</v>
      </c>
      <c r="L145" s="35">
        <f>'[1]מצב קיים'!L145*(1+'אפריל 2027'!$Q$1)</f>
        <v>7967.5868185516447</v>
      </c>
      <c r="M145" s="35">
        <f>'[1]מצב קיים'!M145*(1+'אפריל 2027'!$Q$1)</f>
        <v>2231.6655784716918</v>
      </c>
      <c r="N145" s="11">
        <f t="shared" si="9"/>
        <v>10199.252397023336</v>
      </c>
      <c r="O145" s="35">
        <f>'[1]מצב קיים'!O145*(1+'אפריל 2027'!$Q$1)</f>
        <v>1466.3755510653293</v>
      </c>
      <c r="P145" s="9">
        <f>'יולי 2025'!P145</f>
        <v>344.41623909167424</v>
      </c>
    </row>
    <row r="146" spans="1:16" ht="16.5" x14ac:dyDescent="0.25">
      <c r="A146" s="7"/>
      <c r="B146" s="8">
        <v>15</v>
      </c>
      <c r="C146" s="35">
        <f>'[1]מצב קיים'!C146*(1+'אפריל 2027'!$Q$1)</f>
        <v>9823.2542363519588</v>
      </c>
      <c r="D146" s="35">
        <f>'[1]מצב קיים'!D146*(1+'אפריל 2027'!$Q$1)</f>
        <v>2282.704317376124</v>
      </c>
      <c r="E146" s="11">
        <f t="shared" si="8"/>
        <v>12105.958553728084</v>
      </c>
      <c r="F146" s="35">
        <f>'[1]מצב קיים'!F146*(1+'אפריל 2027'!$Q$1)</f>
        <v>1733.3144130039939</v>
      </c>
      <c r="G146" s="9">
        <f>'יולי 2025'!G146</f>
        <v>344.41623909167424</v>
      </c>
      <c r="H146" s="13"/>
      <c r="I146" s="14"/>
      <c r="J146" s="7"/>
      <c r="K146" s="8">
        <v>15</v>
      </c>
      <c r="L146" s="35">
        <f>'[1]מצב קיים'!L146*(1+'אפריל 2027'!$Q$1)</f>
        <v>8026.6290615002163</v>
      </c>
      <c r="M146" s="35">
        <f>'[1]מצב קיים'!M146*(1+'אפריל 2027'!$Q$1)</f>
        <v>2231.6655784716918</v>
      </c>
      <c r="N146" s="11">
        <f t="shared" si="9"/>
        <v>10258.294639971908</v>
      </c>
      <c r="O146" s="35">
        <f>'[1]מצב קיים'!O146*(1+'אפריל 2027'!$Q$1)</f>
        <v>1474.6414650781296</v>
      </c>
      <c r="P146" s="9">
        <f>'יולי 2025'!P146</f>
        <v>344.41623909167424</v>
      </c>
    </row>
    <row r="147" spans="1:16" ht="16.5" x14ac:dyDescent="0.25">
      <c r="A147" s="7"/>
      <c r="B147" s="8">
        <v>16</v>
      </c>
      <c r="C147" s="35">
        <f>'[1]מצב קיים'!C147*(1+'אפריל 2027'!$Q$1)</f>
        <v>9894.4077086233119</v>
      </c>
      <c r="D147" s="35">
        <f>'[1]מצב קיים'!D147*(1+'אפריל 2027'!$Q$1)</f>
        <v>2282.704317376124</v>
      </c>
      <c r="E147" s="11">
        <f t="shared" si="8"/>
        <v>12177.112025999435</v>
      </c>
      <c r="F147" s="35">
        <f>'[1]מצב קיים'!F147*(1+'אפריל 2027'!$Q$1)</f>
        <v>1743.2758991219835</v>
      </c>
      <c r="G147" s="9">
        <f>'יולי 2025'!G147</f>
        <v>344.41623909167424</v>
      </c>
      <c r="H147" s="13"/>
      <c r="I147" s="14"/>
      <c r="J147" s="7"/>
      <c r="K147" s="7"/>
      <c r="L147" s="7"/>
      <c r="M147" s="7"/>
      <c r="N147" s="7"/>
      <c r="O147" s="7"/>
      <c r="P147" s="7"/>
    </row>
    <row r="148" spans="1:16" ht="16.5" x14ac:dyDescent="0.25">
      <c r="A148" s="7"/>
      <c r="B148" s="8">
        <v>17</v>
      </c>
      <c r="C148" s="35">
        <f>'[1]מצב קיים'!C148*(1+'אפריל 2027'!$Q$1)</f>
        <v>9965.5611808946687</v>
      </c>
      <c r="D148" s="35">
        <f>'[1]מצב קיים'!D148*(1+'אפריל 2027'!$Q$1)</f>
        <v>2282.704317376124</v>
      </c>
      <c r="E148" s="11">
        <f t="shared" si="8"/>
        <v>12248.265498270794</v>
      </c>
      <c r="F148" s="35">
        <f>'[1]מצב קיים'!F148*(1+'אפריל 2027'!$Q$1)</f>
        <v>1753.237385239973</v>
      </c>
      <c r="G148" s="9">
        <f>'יולי 2025'!G148</f>
        <v>344.41623909167424</v>
      </c>
      <c r="H148" s="13"/>
      <c r="I148" s="14"/>
      <c r="J148" s="7"/>
      <c r="K148" s="7"/>
      <c r="L148" s="7"/>
      <c r="M148" s="7"/>
      <c r="N148" s="7"/>
      <c r="O148" s="7"/>
      <c r="P148" s="7"/>
    </row>
    <row r="149" spans="1:16" ht="16.5" x14ac:dyDescent="0.25">
      <c r="A149" s="7"/>
      <c r="B149" s="8">
        <v>18</v>
      </c>
      <c r="C149" s="35">
        <f>'[1]מצב קיים'!C149*(1+'אפריל 2027'!$Q$1)</f>
        <v>10036.714653166024</v>
      </c>
      <c r="D149" s="35">
        <f>'[1]מצב קיים'!D149*(1+'אפריל 2027'!$Q$1)</f>
        <v>2282.704317376124</v>
      </c>
      <c r="E149" s="11">
        <f t="shared" si="8"/>
        <v>12319.418970542149</v>
      </c>
      <c r="F149" s="35">
        <f>'[1]מצב קיים'!F149*(1+'אפריל 2027'!$Q$1)</f>
        <v>1763.1988713579631</v>
      </c>
      <c r="G149" s="9">
        <f>'יולי 2025'!G149</f>
        <v>344.41623909167424</v>
      </c>
      <c r="H149" s="13"/>
      <c r="I149" s="14"/>
      <c r="J149" s="7"/>
      <c r="K149" s="7"/>
      <c r="L149" s="7"/>
      <c r="M149" s="7"/>
      <c r="N149" s="7"/>
      <c r="O149" s="7"/>
      <c r="P149" s="7"/>
    </row>
    <row r="150" spans="1:16" ht="16.5" x14ac:dyDescent="0.25">
      <c r="A150" s="7"/>
      <c r="B150" s="8">
        <v>19</v>
      </c>
      <c r="C150" s="35">
        <f>'[1]מצב קיים'!C150*(1+'אפריל 2027'!$Q$1)</f>
        <v>10107.868125437381</v>
      </c>
      <c r="D150" s="35">
        <f>'[1]מצב קיים'!D150*(1+'אפריל 2027'!$Q$1)</f>
        <v>2282.704317376124</v>
      </c>
      <c r="E150" s="11">
        <f t="shared" si="8"/>
        <v>12390.572442813504</v>
      </c>
      <c r="F150" s="35">
        <f>'[1]מצב קיים'!F150*(1+'אפריל 2027'!$Q$1)</f>
        <v>1773.1603574759529</v>
      </c>
      <c r="G150" s="9">
        <f>'יולי 2025'!G150</f>
        <v>344.41623909167424</v>
      </c>
      <c r="H150" s="13"/>
      <c r="I150" s="14"/>
      <c r="J150" s="7"/>
      <c r="K150" s="7"/>
      <c r="L150" s="7"/>
      <c r="M150" s="7"/>
      <c r="N150" s="7"/>
      <c r="O150" s="7"/>
      <c r="P150" s="7"/>
    </row>
    <row r="151" spans="1:16" ht="16.5" x14ac:dyDescent="0.25">
      <c r="A151" s="7"/>
      <c r="B151" s="8">
        <v>20</v>
      </c>
      <c r="C151" s="35">
        <f>'[1]מצב קיים'!C151*(1+'אפריל 2027'!$Q$1)</f>
        <v>10179.021597708735</v>
      </c>
      <c r="D151" s="35">
        <f>'[1]מצב קיים'!D151*(1+'אפריל 2027'!$Q$1)</f>
        <v>2282.704317376124</v>
      </c>
      <c r="E151" s="11">
        <f t="shared" si="8"/>
        <v>12461.725915084859</v>
      </c>
      <c r="F151" s="35">
        <f>'[1]מצב קיים'!F151*(1+'אפריל 2027'!$Q$1)</f>
        <v>1783.1218435939429</v>
      </c>
      <c r="G151" s="9">
        <f>'יולי 2025'!G151</f>
        <v>344.41623909167424</v>
      </c>
      <c r="H151" s="13"/>
      <c r="I151" s="14"/>
      <c r="J151" s="7"/>
      <c r="K151" s="7"/>
      <c r="L151" s="7"/>
      <c r="M151" s="7"/>
      <c r="N151" s="7"/>
      <c r="O151" s="7"/>
      <c r="P151" s="7"/>
    </row>
    <row r="152" spans="1:16" ht="16.5" x14ac:dyDescent="0.25">
      <c r="A152" s="7"/>
      <c r="B152" s="8">
        <v>21</v>
      </c>
      <c r="C152" s="35">
        <f>'[1]מצב קיים'!C152*(1+'אפריל 2027'!$Q$1)</f>
        <v>10250.048911341313</v>
      </c>
      <c r="D152" s="35">
        <f>'[1]מצב קיים'!D152*(1+'אפריל 2027'!$Q$1)</f>
        <v>2282.704317376124</v>
      </c>
      <c r="E152" s="11">
        <f t="shared" si="8"/>
        <v>12532.753228717436</v>
      </c>
      <c r="F152" s="35">
        <f>'[1]מצב קיים'!F152*(1+'אפריל 2027'!$Q$1)</f>
        <v>1793.0656675025036</v>
      </c>
      <c r="G152" s="9">
        <f>'יולי 2025'!G152</f>
        <v>344.41623909167424</v>
      </c>
      <c r="H152" s="13"/>
      <c r="I152" s="14"/>
      <c r="J152" s="7"/>
      <c r="K152" s="14"/>
      <c r="L152" s="14"/>
      <c r="M152" s="14"/>
      <c r="N152" s="14"/>
      <c r="O152" s="14"/>
      <c r="P152" s="13"/>
    </row>
    <row r="153" spans="1:16" ht="16.5" x14ac:dyDescent="0.25">
      <c r="A153" s="7"/>
      <c r="B153" s="8">
        <v>22</v>
      </c>
      <c r="C153" s="35">
        <f>'[1]מצב קיים'!C153*(1+'אפריל 2027'!$Q$1)</f>
        <v>10321.20238361267</v>
      </c>
      <c r="D153" s="35">
        <f>'[1]מצב קיים'!D153*(1+'אפריל 2027'!$Q$1)</f>
        <v>2282.704317376124</v>
      </c>
      <c r="E153" s="11">
        <f t="shared" si="8"/>
        <v>12603.906700988795</v>
      </c>
      <c r="F153" s="35">
        <f>'[1]מצב קיים'!F153*(1+'אפריל 2027'!$Q$1)</f>
        <v>1803.0271536204932</v>
      </c>
      <c r="G153" s="9">
        <f>'יולי 2025'!G153</f>
        <v>344.41623909167424</v>
      </c>
      <c r="H153" s="13"/>
      <c r="I153" s="14"/>
      <c r="J153" s="7"/>
      <c r="K153" s="14"/>
      <c r="L153" s="14"/>
      <c r="M153" s="14"/>
      <c r="N153" s="14"/>
      <c r="O153" s="14"/>
      <c r="P153" s="13"/>
    </row>
    <row r="154" spans="1:16" ht="16.5" x14ac:dyDescent="0.25">
      <c r="A154" s="7"/>
      <c r="B154" s="8">
        <v>23</v>
      </c>
      <c r="C154" s="35">
        <f>'[1]מצב קיים'!C154*(1+'אפריל 2027'!$Q$1)</f>
        <v>10392.355855884025</v>
      </c>
      <c r="D154" s="35">
        <f>'[1]מצב קיים'!D154*(1+'אפריל 2027'!$Q$1)</f>
        <v>2282.704317376124</v>
      </c>
      <c r="E154" s="11">
        <f t="shared" si="8"/>
        <v>12675.06017326015</v>
      </c>
      <c r="F154" s="35">
        <f>'[1]מצב קיים'!F154*(1+'אפריל 2027'!$Q$1)</f>
        <v>1812.9886397384835</v>
      </c>
      <c r="G154" s="9">
        <f>'יולי 2025'!G154</f>
        <v>344.41623909167424</v>
      </c>
      <c r="H154" s="13"/>
      <c r="I154" s="14"/>
      <c r="J154" s="7"/>
      <c r="K154" s="14"/>
      <c r="L154" s="14"/>
      <c r="M154" s="14"/>
      <c r="N154" s="14"/>
      <c r="O154" s="14"/>
      <c r="P154" s="13"/>
    </row>
    <row r="155" spans="1:16" ht="16.5" x14ac:dyDescent="0.25">
      <c r="A155" s="7"/>
      <c r="B155" s="8">
        <v>24</v>
      </c>
      <c r="C155" s="35">
        <f>'[1]מצב קיים'!C155*(1+'אפריל 2027'!$Q$1)</f>
        <v>10463.509328155384</v>
      </c>
      <c r="D155" s="35">
        <f>'[1]מצב קיים'!D155*(1+'אפריל 2027'!$Q$1)</f>
        <v>2282.704317376124</v>
      </c>
      <c r="E155" s="11">
        <f t="shared" si="8"/>
        <v>12746.213645531509</v>
      </c>
      <c r="F155" s="35">
        <f>'[1]מצב קיים'!F155*(1+'אפריל 2027'!$Q$1)</f>
        <v>1822.9501258564735</v>
      </c>
      <c r="G155" s="9">
        <f>'יולי 2025'!G155</f>
        <v>344.41623909167424</v>
      </c>
      <c r="H155" s="13"/>
      <c r="I155" s="14"/>
      <c r="J155" s="7"/>
      <c r="K155" s="14"/>
      <c r="L155" s="14"/>
      <c r="M155" s="14"/>
      <c r="N155" s="14"/>
      <c r="O155" s="14"/>
      <c r="P155" s="13"/>
    </row>
    <row r="156" spans="1:16" ht="16.5" x14ac:dyDescent="0.25">
      <c r="A156" s="7"/>
      <c r="B156" s="8">
        <v>25</v>
      </c>
      <c r="C156" s="35">
        <f>'[1]מצב קיים'!C156*(1+'אפריל 2027'!$Q$1)</f>
        <v>10534.662800426739</v>
      </c>
      <c r="D156" s="35">
        <f>'[1]מצב קיים'!D156*(1+'אפריל 2027'!$Q$1)</f>
        <v>2282.704317376124</v>
      </c>
      <c r="E156" s="11">
        <f t="shared" si="8"/>
        <v>12817.367117802864</v>
      </c>
      <c r="F156" s="35">
        <f>'[1]מצב קיים'!F156*(1+'אפריל 2027'!$Q$1)</f>
        <v>1832.9116119744631</v>
      </c>
      <c r="G156" s="9">
        <f>'יולי 2025'!G156</f>
        <v>344.41623909167424</v>
      </c>
      <c r="H156" s="13"/>
      <c r="I156" s="14"/>
      <c r="J156" s="7"/>
      <c r="K156" s="14"/>
      <c r="L156" s="14"/>
      <c r="M156" s="14"/>
      <c r="N156" s="14"/>
      <c r="O156" s="14"/>
      <c r="P156" s="13"/>
    </row>
    <row r="157" spans="1:16" ht="16.5" x14ac:dyDescent="0.25">
      <c r="A157" s="39"/>
      <c r="B157" s="8">
        <v>26</v>
      </c>
      <c r="C157" s="35">
        <f>'[1]מצב קיים'!C157*(1+'אפריל 2027'!$Q$1)</f>
        <v>10605.816272698094</v>
      </c>
      <c r="D157" s="35">
        <f>'[1]מצב קיים'!D157*(1+'אפריל 2027'!$Q$1)</f>
        <v>2282.704317376124</v>
      </c>
      <c r="E157" s="11">
        <f t="shared" si="8"/>
        <v>12888.520590074218</v>
      </c>
      <c r="F157" s="35">
        <f>'[1]מצב קיים'!F157*(1+'אפריל 2027'!$Q$1)</f>
        <v>1842.8730980924527</v>
      </c>
      <c r="G157" s="9">
        <f>'יולי 2025'!G157</f>
        <v>344.41623909167424</v>
      </c>
      <c r="H157" s="40"/>
      <c r="I157" s="14"/>
      <c r="J157" s="14"/>
      <c r="K157" s="14"/>
      <c r="L157" s="14"/>
      <c r="M157" s="14"/>
      <c r="N157" s="14"/>
      <c r="O157" s="14"/>
      <c r="P157" s="40"/>
    </row>
    <row r="158" spans="1:16" ht="16.5" x14ac:dyDescent="0.25">
      <c r="A158" s="7"/>
      <c r="B158" s="8">
        <v>27</v>
      </c>
      <c r="C158" s="35">
        <f>'[1]מצב קיים'!C158*(1+'אפריל 2027'!$Q$1)</f>
        <v>10676.969744969447</v>
      </c>
      <c r="D158" s="35">
        <f>'[1]מצב קיים'!D158*(1+'אפריל 2027'!$Q$1)</f>
        <v>2282.704317376124</v>
      </c>
      <c r="E158" s="11">
        <f t="shared" si="8"/>
        <v>12959.67406234557</v>
      </c>
      <c r="F158" s="35">
        <f>'[1]מצב קיים'!F158*(1+'אפריל 2027'!$Q$1)</f>
        <v>1852.8345842104422</v>
      </c>
      <c r="G158" s="9">
        <f>'יולי 2025'!G158</f>
        <v>344.41623909167424</v>
      </c>
      <c r="H158" s="41"/>
      <c r="I158" s="14"/>
      <c r="J158" s="14"/>
      <c r="K158" s="14"/>
      <c r="L158" s="14"/>
      <c r="M158" s="14"/>
      <c r="N158" s="14"/>
      <c r="O158" s="14"/>
      <c r="P158" s="14"/>
    </row>
    <row r="159" spans="1:16" ht="16.5" x14ac:dyDescent="0.25">
      <c r="A159" s="7"/>
      <c r="B159" s="8">
        <v>28</v>
      </c>
      <c r="C159" s="35">
        <f>'[1]מצב קיים'!C159*(1+'אפריל 2027'!$Q$1)</f>
        <v>10748.123217240802</v>
      </c>
      <c r="D159" s="35">
        <f>'[1]מצב קיים'!D159*(1+'אפריל 2027'!$Q$1)</f>
        <v>2282.704317376124</v>
      </c>
      <c r="E159" s="11">
        <f t="shared" si="8"/>
        <v>13030.827534616925</v>
      </c>
      <c r="F159" s="35">
        <f>'[1]מצב קיים'!F159*(1+'אפריל 2027'!$Q$1)</f>
        <v>1862.7960703284321</v>
      </c>
      <c r="G159" s="9">
        <f>'יולי 2025'!G159</f>
        <v>344.41623909167424</v>
      </c>
      <c r="H159" s="41"/>
      <c r="I159" s="14"/>
      <c r="J159" s="14"/>
      <c r="K159" s="14"/>
      <c r="L159" s="14"/>
      <c r="M159" s="14"/>
      <c r="N159" s="14"/>
      <c r="O159" s="14"/>
      <c r="P159" s="14"/>
    </row>
    <row r="160" spans="1:16" ht="16.5" x14ac:dyDescent="0.25">
      <c r="A160" s="7"/>
      <c r="B160" s="8">
        <v>29</v>
      </c>
      <c r="C160" s="35">
        <f>'[1]מצב קיים'!C160*(1+'אפריל 2027'!$Q$1)</f>
        <v>10819.276689512155</v>
      </c>
      <c r="D160" s="35">
        <f>'[1]מצב קיים'!D160*(1+'אפריל 2027'!$Q$1)</f>
        <v>2282.704317376124</v>
      </c>
      <c r="E160" s="11">
        <f t="shared" si="8"/>
        <v>13101.98100688828</v>
      </c>
      <c r="F160" s="35">
        <f>'[1]מצב קיים'!F160*(1+'אפריל 2027'!$Q$1)</f>
        <v>1872.7575564464216</v>
      </c>
      <c r="G160" s="9">
        <f>'יולי 2025'!G160</f>
        <v>344.41623909167424</v>
      </c>
      <c r="H160" s="41"/>
      <c r="I160" s="14"/>
      <c r="J160" s="14"/>
      <c r="K160" s="14"/>
      <c r="L160" s="14"/>
      <c r="M160" s="14"/>
      <c r="N160" s="14"/>
      <c r="O160" s="14"/>
      <c r="P160" s="14"/>
    </row>
    <row r="161" spans="1:16" ht="16.5" x14ac:dyDescent="0.25">
      <c r="A161" s="42"/>
      <c r="B161" s="8">
        <v>30</v>
      </c>
      <c r="C161" s="35">
        <f>'[1]מצב קיים'!C161*(1+'אפריל 2027'!$Q$1)</f>
        <v>10890.304003144733</v>
      </c>
      <c r="D161" s="35">
        <f>'[1]מצב קיים'!D161*(1+'אפריל 2027'!$Q$1)</f>
        <v>2282.704317376124</v>
      </c>
      <c r="E161" s="11">
        <f t="shared" si="8"/>
        <v>13173.008320520858</v>
      </c>
      <c r="F161" s="35">
        <f>'[1]מצב קיים'!F161*(1+'אפריל 2027'!$Q$1)</f>
        <v>1882.7013803549823</v>
      </c>
      <c r="G161" s="9">
        <f>'יולי 2025'!G161</f>
        <v>344.41623909167424</v>
      </c>
      <c r="H161" s="41"/>
      <c r="I161" s="14"/>
      <c r="J161" s="14"/>
      <c r="K161" s="14"/>
      <c r="L161" s="14"/>
      <c r="M161" s="14"/>
      <c r="N161" s="14"/>
      <c r="O161" s="14"/>
      <c r="P161" s="13"/>
    </row>
    <row r="162" spans="1:16" x14ac:dyDescent="0.25">
      <c r="A162" s="94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20"/>
    </row>
    <row r="163" spans="1:16" x14ac:dyDescent="0.25">
      <c r="A163" s="103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9"/>
    </row>
    <row r="164" spans="1:16" ht="26.25" x14ac:dyDescent="0.4">
      <c r="A164" s="1"/>
      <c r="B164" s="2" t="s">
        <v>26</v>
      </c>
      <c r="C164" s="25"/>
      <c r="D164" s="26"/>
      <c r="E164" s="25"/>
      <c r="F164" s="4" t="str">
        <f>$F$5</f>
        <v>מעודכן לאפריל 2027</v>
      </c>
      <c r="G164" s="4"/>
      <c r="H164" s="25"/>
      <c r="I164" s="1"/>
      <c r="J164" s="6"/>
      <c r="K164" s="2" t="s">
        <v>27</v>
      </c>
      <c r="L164" s="43"/>
      <c r="M164" s="43"/>
      <c r="N164" s="43"/>
      <c r="O164" s="4" t="str">
        <f>$F$5</f>
        <v>מעודכן לאפריל 2027</v>
      </c>
      <c r="P164" s="40"/>
    </row>
    <row r="165" spans="1:16" ht="49.5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29" t="s">
        <v>119</v>
      </c>
      <c r="H165" s="30"/>
      <c r="I165" s="1"/>
      <c r="J165" s="6"/>
      <c r="K165" s="29" t="s">
        <v>28</v>
      </c>
      <c r="L165" s="116" t="s">
        <v>29</v>
      </c>
      <c r="M165" s="117"/>
      <c r="N165" s="118"/>
      <c r="O165" s="44" t="s">
        <v>30</v>
      </c>
      <c r="P165" s="13"/>
    </row>
    <row r="166" spans="1:16" ht="16.5" x14ac:dyDescent="0.25">
      <c r="A166" s="1"/>
      <c r="B166" s="31">
        <v>0</v>
      </c>
      <c r="C166" s="32">
        <f>'[1]מצב קיים'!C166*(1+'אפריל 2027'!$Q$1)</f>
        <v>4662.6307643148803</v>
      </c>
      <c r="D166" s="32">
        <f>'[1]מצב קיים'!D166*(1+'אפריל 2027'!$Q$1)</f>
        <v>1287.2849025092823</v>
      </c>
      <c r="E166" s="9">
        <f t="shared" ref="E166:E181" si="10">SUM(C166:D166)</f>
        <v>5949.9156668241631</v>
      </c>
      <c r="F166" s="32">
        <f>'[1]מצב קיים'!F166*(1+'אפריל 2027'!$Q$1)</f>
        <v>875.03285541658249</v>
      </c>
      <c r="G166" s="9">
        <f>'יולי 2025'!G168</f>
        <v>344.41623909167424</v>
      </c>
      <c r="H166" s="34"/>
      <c r="I166" s="1"/>
      <c r="J166" s="6"/>
      <c r="K166" s="45">
        <v>1</v>
      </c>
      <c r="L166" s="110"/>
      <c r="M166" s="111"/>
      <c r="N166" s="112"/>
      <c r="O166" s="11">
        <f>'[1]מצב קיים'!O166*(1+'אפריל 2027'!$R$1)</f>
        <v>263.3737672353862</v>
      </c>
      <c r="P166" s="13"/>
    </row>
    <row r="167" spans="1:16" ht="16.5" x14ac:dyDescent="0.25">
      <c r="A167" s="1"/>
      <c r="B167" s="31">
        <v>1</v>
      </c>
      <c r="C167" s="35">
        <f>'[1]מצב קיים'!C167*(1+'אפריל 2027'!$Q$1)</f>
        <v>4696.7251364449057</v>
      </c>
      <c r="D167" s="35">
        <f>'[1]מצב קיים'!D167*(1+'אפריל 2027'!$Q$1)</f>
        <v>1287.2849025092823</v>
      </c>
      <c r="E167" s="11">
        <f t="shared" si="10"/>
        <v>5984.0100389541876</v>
      </c>
      <c r="F167" s="35">
        <f>'[1]מצב קיים'!F167*(1+'אפריל 2027'!$Q$1)</f>
        <v>879.80606751478592</v>
      </c>
      <c r="G167" s="9">
        <f>'יולי 2025'!G169</f>
        <v>344.41623909167424</v>
      </c>
      <c r="H167" s="24"/>
      <c r="I167" s="1"/>
      <c r="J167" s="6"/>
      <c r="K167" s="46" t="s">
        <v>31</v>
      </c>
      <c r="L167" s="110" t="s">
        <v>32</v>
      </c>
      <c r="M167" s="111"/>
      <c r="N167" s="112"/>
      <c r="O167" s="11">
        <f>'[1]מצב קיים'!O167*(1+'אפריל 2027'!$R$1)</f>
        <v>401.92749164898532</v>
      </c>
      <c r="P167" s="13"/>
    </row>
    <row r="168" spans="1:16" ht="16.5" x14ac:dyDescent="0.25">
      <c r="A168" s="1"/>
      <c r="B168" s="31">
        <v>2</v>
      </c>
      <c r="C168" s="35">
        <f>'[1]מצב קיים'!C168*(1+'אפריל 2027'!$Q$1)</f>
        <v>4730.8195085749312</v>
      </c>
      <c r="D168" s="35">
        <f>'[1]מצב קיים'!D168*(1+'אפריל 2027'!$Q$1)</f>
        <v>1287.2849025092823</v>
      </c>
      <c r="E168" s="11">
        <f t="shared" si="10"/>
        <v>6018.104411084214</v>
      </c>
      <c r="F168" s="35">
        <f>'[1]מצב קיים'!F168*(1+'אפריל 2027'!$Q$1)</f>
        <v>884.57927961298924</v>
      </c>
      <c r="G168" s="9">
        <f>'יולי 2025'!G170</f>
        <v>344.41623909167424</v>
      </c>
      <c r="H168" s="24"/>
      <c r="I168" s="1"/>
      <c r="J168" s="6"/>
      <c r="K168" s="46" t="s">
        <v>33</v>
      </c>
      <c r="L168" s="110" t="s">
        <v>34</v>
      </c>
      <c r="M168" s="111"/>
      <c r="N168" s="112"/>
      <c r="O168" s="11">
        <f>'[1]מצב קיים'!O168*(1+'אפריל 2027'!$R$1)</f>
        <v>519.96761571025752</v>
      </c>
      <c r="P168" s="13"/>
    </row>
    <row r="169" spans="1:16" ht="16.5" x14ac:dyDescent="0.25">
      <c r="A169" s="1"/>
      <c r="B169" s="31">
        <v>3</v>
      </c>
      <c r="C169" s="35">
        <f>'[1]מצב קיים'!C169*(1+'אפריל 2027'!$Q$1)</f>
        <v>4764.9138807049549</v>
      </c>
      <c r="D169" s="35">
        <f>'[1]מצב קיים'!D169*(1+'אפריל 2027'!$Q$1)</f>
        <v>1287.2849025092823</v>
      </c>
      <c r="E169" s="11">
        <f t="shared" si="10"/>
        <v>6052.1987832142368</v>
      </c>
      <c r="F169" s="35">
        <f>'[1]מצב קיים'!F169*(1+'אפריל 2027'!$Q$1)</f>
        <v>889.35249171119278</v>
      </c>
      <c r="G169" s="9">
        <f>'יולי 2025'!G171</f>
        <v>344.41623909167424</v>
      </c>
      <c r="H169" s="24"/>
      <c r="I169" s="1"/>
      <c r="J169" s="6"/>
      <c r="K169" s="7"/>
      <c r="L169" s="7"/>
      <c r="M169" s="7"/>
      <c r="N169" s="7"/>
      <c r="O169" s="64"/>
      <c r="P169" s="14"/>
    </row>
    <row r="170" spans="1:16" ht="16.5" x14ac:dyDescent="0.25">
      <c r="A170" s="1"/>
      <c r="B170" s="31">
        <v>4</v>
      </c>
      <c r="C170" s="35">
        <f>'[1]מצב קיים'!C170*(1+'אפריל 2027'!$Q$1)</f>
        <v>4799.0082528349803</v>
      </c>
      <c r="D170" s="35">
        <f>'[1]מצב קיים'!D170*(1+'אפריל 2027'!$Q$1)</f>
        <v>1287.2849025092823</v>
      </c>
      <c r="E170" s="11">
        <f t="shared" si="10"/>
        <v>6086.2931553442631</v>
      </c>
      <c r="F170" s="35">
        <f>'[1]מצב קיים'!F170*(1+'אפריל 2027'!$Q$1)</f>
        <v>894.12570380939633</v>
      </c>
      <c r="G170" s="9">
        <f>'יולי 2025'!G172</f>
        <v>344.41623909167424</v>
      </c>
      <c r="H170" s="24"/>
      <c r="I170" s="1"/>
      <c r="J170" s="6"/>
      <c r="K170" s="7"/>
      <c r="L170" s="7"/>
      <c r="M170" s="7"/>
      <c r="N170" s="7"/>
      <c r="O170" s="7"/>
      <c r="P170" s="14"/>
    </row>
    <row r="171" spans="1:16" ht="16.5" x14ac:dyDescent="0.25">
      <c r="A171" s="1"/>
      <c r="B171" s="31">
        <v>5</v>
      </c>
      <c r="C171" s="35">
        <f>'[1]מצב קיים'!C171*(1+'אפריל 2027'!$Q$1)</f>
        <v>4833.1026249650049</v>
      </c>
      <c r="D171" s="35">
        <f>'[1]מצב קיים'!D171*(1+'אפריל 2027'!$Q$1)</f>
        <v>1287.2849025092823</v>
      </c>
      <c r="E171" s="11">
        <f t="shared" si="10"/>
        <v>6120.3875274742877</v>
      </c>
      <c r="F171" s="35">
        <f>'[1]מצב קיים'!F171*(1+'אפריל 2027'!$Q$1)</f>
        <v>898.89891590759976</v>
      </c>
      <c r="G171" s="9">
        <f>'יולי 2025'!G173</f>
        <v>344.41623909167424</v>
      </c>
      <c r="H171" s="24"/>
      <c r="I171" s="1"/>
      <c r="J171" s="6"/>
      <c r="K171" s="7"/>
      <c r="L171" s="7"/>
      <c r="M171" s="7"/>
      <c r="N171" s="7"/>
      <c r="O171" s="7"/>
      <c r="P171" s="14"/>
    </row>
    <row r="172" spans="1:16" ht="16.5" x14ac:dyDescent="0.25">
      <c r="A172" s="1"/>
      <c r="B172" s="31">
        <v>6</v>
      </c>
      <c r="C172" s="35">
        <f>'[1]מצב קיים'!C172*(1+'אפריל 2027'!$Q$1)</f>
        <v>4867.1969970950304</v>
      </c>
      <c r="D172" s="35">
        <f>'[1]מצב קיים'!D172*(1+'אפריל 2027'!$Q$1)</f>
        <v>1287.2849025092823</v>
      </c>
      <c r="E172" s="11">
        <f t="shared" si="10"/>
        <v>6154.4818996043123</v>
      </c>
      <c r="F172" s="35">
        <f>'[1]מצב קיים'!F172*(1+'אפריל 2027'!$Q$1)</f>
        <v>903.6721280058033</v>
      </c>
      <c r="G172" s="9">
        <f>'יולי 2025'!G174</f>
        <v>344.41623909167424</v>
      </c>
      <c r="H172" s="24"/>
      <c r="I172" s="1"/>
      <c r="J172" s="6"/>
      <c r="K172" s="7"/>
      <c r="L172" s="7"/>
      <c r="M172" s="7"/>
      <c r="N172" s="7"/>
      <c r="O172" s="7"/>
      <c r="P172" s="14"/>
    </row>
    <row r="173" spans="1:16" ht="16.5" x14ac:dyDescent="0.25">
      <c r="A173" s="1"/>
      <c r="B173" s="31">
        <v>7</v>
      </c>
      <c r="C173" s="35">
        <f>'[1]מצב קיים'!C173*(1+'אפריל 2027'!$Q$1)</f>
        <v>4901.291369225055</v>
      </c>
      <c r="D173" s="35">
        <f>'[1]מצב קיים'!D173*(1+'אפריל 2027'!$Q$1)</f>
        <v>1287.2849025092823</v>
      </c>
      <c r="E173" s="11">
        <f t="shared" si="10"/>
        <v>6188.5762717343368</v>
      </c>
      <c r="F173" s="35">
        <f>'[1]מצב קיים'!F173*(1+'אפריל 2027'!$Q$1)</f>
        <v>908.44534010400662</v>
      </c>
      <c r="G173" s="9">
        <f>'יולי 2025'!G175</f>
        <v>344.41623909167424</v>
      </c>
      <c r="H173" s="24"/>
      <c r="I173" s="1"/>
      <c r="J173" s="6"/>
      <c r="K173" s="7"/>
      <c r="L173" s="7"/>
      <c r="M173" s="7"/>
      <c r="N173" s="7"/>
      <c r="O173" s="7"/>
      <c r="P173" s="7"/>
    </row>
    <row r="174" spans="1:16" ht="16.5" x14ac:dyDescent="0.25">
      <c r="A174" s="1"/>
      <c r="B174" s="31">
        <v>8</v>
      </c>
      <c r="C174" s="35">
        <f>'[1]מצב קיים'!C174*(1+'אפריל 2027'!$Q$1)</f>
        <v>4935.3857413550795</v>
      </c>
      <c r="D174" s="35">
        <f>'[1]מצב קיים'!D174*(1+'אפריל 2027'!$Q$1)</f>
        <v>1287.2849025092823</v>
      </c>
      <c r="E174" s="11">
        <f t="shared" si="10"/>
        <v>6222.6706438643614</v>
      </c>
      <c r="F174" s="35">
        <f>'[1]מצב קיים'!F174*(1+'אפריל 2027'!$Q$1)</f>
        <v>913.21855220221005</v>
      </c>
      <c r="G174" s="9">
        <f>'יולי 2025'!G176</f>
        <v>344.41623909167424</v>
      </c>
      <c r="H174" s="24"/>
      <c r="I174" s="1"/>
      <c r="J174" s="6"/>
      <c r="K174" s="7"/>
      <c r="L174" s="7"/>
      <c r="M174" s="7"/>
      <c r="N174" s="7"/>
      <c r="O174" s="7"/>
      <c r="P174" s="7"/>
    </row>
    <row r="175" spans="1:16" ht="16.5" x14ac:dyDescent="0.25">
      <c r="A175" s="1"/>
      <c r="B175" s="31">
        <v>9</v>
      </c>
      <c r="C175" s="35">
        <f>'[1]מצב קיים'!C175*(1+'אפריל 2027'!$Q$1)</f>
        <v>4969.480113485105</v>
      </c>
      <c r="D175" s="35">
        <f>'[1]מצב קיים'!D175*(1+'אפריל 2027'!$Q$1)</f>
        <v>1287.2849025092823</v>
      </c>
      <c r="E175" s="11">
        <f t="shared" si="10"/>
        <v>6256.7650159943878</v>
      </c>
      <c r="F175" s="35">
        <f>'[1]מצב קיים'!F175*(1+'אפריל 2027'!$Q$1)</f>
        <v>917.99176430041359</v>
      </c>
      <c r="G175" s="9">
        <f>'יולי 2025'!G177</f>
        <v>344.41623909167424</v>
      </c>
      <c r="H175" s="24"/>
      <c r="I175" s="1"/>
      <c r="J175" s="6"/>
      <c r="K175" s="7"/>
      <c r="L175" s="7"/>
      <c r="M175" s="7"/>
      <c r="N175" s="7"/>
      <c r="O175" s="7"/>
      <c r="P175" s="7"/>
    </row>
    <row r="176" spans="1:16" ht="16.5" x14ac:dyDescent="0.25">
      <c r="A176" s="1"/>
      <c r="B176" s="31">
        <v>10</v>
      </c>
      <c r="C176" s="35">
        <f>'[1]מצב קיים'!C176*(1+'אפריל 2027'!$Q$1)</f>
        <v>5003.5744856151296</v>
      </c>
      <c r="D176" s="35">
        <f>'[1]מצב קיים'!D176*(1+'אפריל 2027'!$Q$1)</f>
        <v>1287.2849025092823</v>
      </c>
      <c r="E176" s="11">
        <f t="shared" si="10"/>
        <v>6290.8593881244124</v>
      </c>
      <c r="F176" s="35">
        <f>'[1]מצב קיים'!F176*(1+'אפריל 2027'!$Q$1)</f>
        <v>922.76497639861714</v>
      </c>
      <c r="G176" s="9">
        <f>'יולי 2025'!G178</f>
        <v>344.41623909167424</v>
      </c>
      <c r="H176" s="24"/>
      <c r="I176" s="1"/>
      <c r="J176" s="6"/>
      <c r="K176" s="7"/>
      <c r="L176" s="7"/>
      <c r="M176" s="7"/>
      <c r="N176" s="7"/>
      <c r="O176" s="7"/>
      <c r="P176" s="7"/>
    </row>
    <row r="177" spans="1:16" ht="16.5" x14ac:dyDescent="0.25">
      <c r="A177" s="1"/>
      <c r="B177" s="31">
        <v>11</v>
      </c>
      <c r="C177" s="35">
        <f>'[1]מצב קיים'!C177*(1+'אפריל 2027'!$Q$1)</f>
        <v>5037.6688577451532</v>
      </c>
      <c r="D177" s="35">
        <f>'[1]מצב קיים'!D177*(1+'אפריל 2027'!$Q$1)</f>
        <v>1287.2849025092823</v>
      </c>
      <c r="E177" s="11">
        <f t="shared" si="10"/>
        <v>6324.9537602544351</v>
      </c>
      <c r="F177" s="35">
        <f>'[1]מצב קיים'!F177*(1+'אפריל 2027'!$Q$1)</f>
        <v>927.53818849682045</v>
      </c>
      <c r="G177" s="9">
        <f>'יולי 2025'!G179</f>
        <v>344.41623909167424</v>
      </c>
      <c r="H177" s="24"/>
      <c r="I177" s="1"/>
      <c r="J177" s="6"/>
      <c r="K177" s="7"/>
      <c r="L177" s="7"/>
      <c r="M177" s="7"/>
      <c r="N177" s="7"/>
      <c r="O177" s="7"/>
      <c r="P177" s="7"/>
    </row>
    <row r="178" spans="1:16" ht="16.5" x14ac:dyDescent="0.25">
      <c r="A178" s="1"/>
      <c r="B178" s="31">
        <v>12</v>
      </c>
      <c r="C178" s="35">
        <f>'[1]מצב קיים'!C178*(1+'אפריל 2027'!$Q$1)</f>
        <v>5071.7632298751796</v>
      </c>
      <c r="D178" s="35">
        <f>'[1]מצב קיים'!D178*(1+'אפריל 2027'!$Q$1)</f>
        <v>1287.2849025092823</v>
      </c>
      <c r="E178" s="11">
        <f t="shared" si="10"/>
        <v>6359.0481323844615</v>
      </c>
      <c r="F178" s="35">
        <f>'[1]מצב קיים'!F178*(1+'אפריל 2027'!$Q$1)</f>
        <v>932.31140059502411</v>
      </c>
      <c r="G178" s="9">
        <f>'יולי 2025'!G180</f>
        <v>344.41623909167424</v>
      </c>
      <c r="H178" s="24"/>
      <c r="I178" s="1"/>
      <c r="J178" s="6"/>
      <c r="K178" s="7"/>
      <c r="L178" s="7"/>
      <c r="M178" s="7"/>
      <c r="N178" s="7"/>
      <c r="O178" s="7"/>
      <c r="P178" s="7"/>
    </row>
    <row r="179" spans="1:16" ht="16.5" x14ac:dyDescent="0.25">
      <c r="A179" s="1"/>
      <c r="B179" s="31">
        <v>13</v>
      </c>
      <c r="C179" s="35">
        <f>'[1]מצב קיים'!C179*(1+'אפריל 2027'!$Q$1)</f>
        <v>5105.8576020052042</v>
      </c>
      <c r="D179" s="35">
        <f>'[1]מצב קיים'!D179*(1+'אפריל 2027'!$Q$1)</f>
        <v>1287.2849025092823</v>
      </c>
      <c r="E179" s="11">
        <f t="shared" si="10"/>
        <v>6393.1425045144861</v>
      </c>
      <c r="F179" s="35">
        <f>'[1]מצב קיים'!F179*(1+'אפריל 2027'!$Q$1)</f>
        <v>937.08461269322743</v>
      </c>
      <c r="G179" s="9">
        <f>'יולי 2025'!G181</f>
        <v>344.41623909167424</v>
      </c>
      <c r="H179" s="24"/>
      <c r="I179" s="1"/>
      <c r="J179" s="6"/>
      <c r="K179" s="7"/>
      <c r="L179" s="7"/>
      <c r="M179" s="7"/>
      <c r="N179" s="7"/>
      <c r="O179" s="7"/>
      <c r="P179" s="7"/>
    </row>
    <row r="180" spans="1:16" ht="16.5" x14ac:dyDescent="0.25">
      <c r="A180" s="1"/>
      <c r="B180" s="31">
        <v>14</v>
      </c>
      <c r="C180" s="35">
        <f>'[1]מצב קיים'!C180*(1+'אפריל 2027'!$Q$1)</f>
        <v>5139.9519741352287</v>
      </c>
      <c r="D180" s="35">
        <f>'[1]מצב קיים'!D180*(1+'אפריל 2027'!$Q$1)</f>
        <v>1287.2849025092823</v>
      </c>
      <c r="E180" s="11">
        <f t="shared" si="10"/>
        <v>6427.2368766445106</v>
      </c>
      <c r="F180" s="35">
        <f>'[1]מצב קיים'!F180*(1+'אפריל 2027'!$Q$1)</f>
        <v>941.85782479143097</v>
      </c>
      <c r="G180" s="9">
        <f>'יולי 2025'!G182</f>
        <v>344.41623909167424</v>
      </c>
      <c r="H180" s="24"/>
      <c r="I180" s="1"/>
      <c r="J180" s="6"/>
      <c r="K180" s="7"/>
      <c r="L180" s="7"/>
      <c r="M180" s="7"/>
      <c r="N180" s="7"/>
      <c r="O180" s="7"/>
      <c r="P180" s="7"/>
    </row>
    <row r="181" spans="1:16" ht="16.5" x14ac:dyDescent="0.25">
      <c r="A181" s="1"/>
      <c r="B181" s="31">
        <v>15</v>
      </c>
      <c r="C181" s="35">
        <f>'[1]מצב קיים'!C181*(1+'אפריל 2027'!$Q$1)</f>
        <v>5174.0463462652533</v>
      </c>
      <c r="D181" s="35">
        <f>'[1]מצב קיים'!D181*(1+'אפריל 2027'!$Q$1)</f>
        <v>1287.2849025092823</v>
      </c>
      <c r="E181" s="11">
        <f t="shared" si="10"/>
        <v>6461.3312487745352</v>
      </c>
      <c r="F181" s="35">
        <f>'[1]מצב קיים'!F181*(1+'אפריל 2027'!$Q$1)</f>
        <v>946.6310368896344</v>
      </c>
      <c r="G181" s="9">
        <f>'יולי 2025'!G183</f>
        <v>344.41623909167424</v>
      </c>
      <c r="H181" s="24"/>
      <c r="I181" s="1"/>
      <c r="J181" s="6"/>
      <c r="K181" s="7"/>
      <c r="L181" s="7"/>
      <c r="M181" s="7"/>
      <c r="N181" s="7"/>
      <c r="O181" s="7"/>
      <c r="P181" s="7"/>
    </row>
  </sheetData>
  <mergeCells count="26">
    <mergeCell ref="L166:N166"/>
    <mergeCell ref="L167:N167"/>
    <mergeCell ref="L168:N168"/>
    <mergeCell ref="A127:P127"/>
    <mergeCell ref="A128:P128"/>
    <mergeCell ref="A162:P162"/>
    <mergeCell ref="A163:P163"/>
    <mergeCell ref="L165:N165"/>
    <mergeCell ref="A107:P107"/>
    <mergeCell ref="A48:P48"/>
    <mergeCell ref="A49:P49"/>
    <mergeCell ref="A73:P73"/>
    <mergeCell ref="A74:P74"/>
    <mergeCell ref="A75:P75"/>
    <mergeCell ref="A76:P76"/>
    <mergeCell ref="A77:P77"/>
    <mergeCell ref="A78:P78"/>
    <mergeCell ref="A79:P79"/>
    <mergeCell ref="A80:P80"/>
    <mergeCell ref="A106:P106"/>
    <mergeCell ref="A19:P19"/>
    <mergeCell ref="A1:P1"/>
    <mergeCell ref="A2:P2"/>
    <mergeCell ref="A3:P3"/>
    <mergeCell ref="A4:P4"/>
    <mergeCell ref="A18:P18"/>
  </mergeCells>
  <pageMargins left="0.7" right="0.7" top="0.75" bottom="0.75" header="0.3" footer="0.3"/>
  <pageSetup paperSize="9" scale="33" orientation="portrait" r:id="rId1"/>
  <rowBreaks count="1" manualBreakCount="1">
    <brk id="76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35FD5-58BA-4220-B7B1-A26B997B1BA2}">
  <dimension ref="A1:R181"/>
  <sheetViews>
    <sheetView rightToLeft="1" tabSelected="1" view="pageBreakPreview" zoomScale="62" zoomScaleNormal="100" zoomScaleSheetLayoutView="62" workbookViewId="0">
      <selection activeCell="A3" sqref="A3:P3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7" width="14.140625" customWidth="1"/>
    <col min="8" max="8" width="5.7109375" customWidth="1"/>
    <col min="9" max="9" width="4.42578125" customWidth="1"/>
    <col min="10" max="10" width="9.85546875" customWidth="1"/>
    <col min="11" max="12" width="15.7109375" customWidth="1"/>
    <col min="13" max="13" width="21.7109375" customWidth="1"/>
    <col min="14" max="14" width="19.85546875" customWidth="1"/>
    <col min="15" max="15" width="14.140625" customWidth="1"/>
    <col min="16" max="16" width="12" customWidth="1"/>
    <col min="17" max="17" width="12.85546875" hidden="1" customWidth="1"/>
    <col min="18" max="18" width="9.140625" hidden="1" customWidth="1"/>
    <col min="19" max="19" width="10.5703125" bestFit="1" customWidth="1"/>
  </cols>
  <sheetData>
    <row r="1" spans="1:18" ht="34.5" x14ac:dyDescent="0.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69">
        <f>'[1]גיליון סיכום'!D9</f>
        <v>7.2499999999999995E-2</v>
      </c>
      <c r="R1" s="69">
        <f>'[1]גיליון סיכום'!E9</f>
        <v>0.1</v>
      </c>
    </row>
    <row r="2" spans="1:18" ht="18.75" customHeight="1" x14ac:dyDescent="0.3">
      <c r="A2" s="85" t="s">
        <v>129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8" x14ac:dyDescent="0.25">
      <c r="A3" s="103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</row>
    <row r="4" spans="1:18" x14ac:dyDescent="0.25">
      <c r="A4" s="103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9"/>
    </row>
    <row r="5" spans="1:18" ht="18.75" customHeight="1" x14ac:dyDescent="0.4">
      <c r="A5" s="14"/>
      <c r="B5" s="2" t="s">
        <v>2</v>
      </c>
      <c r="C5" s="3"/>
      <c r="D5" s="3"/>
      <c r="E5" s="4"/>
      <c r="F5" s="4" t="s">
        <v>128</v>
      </c>
      <c r="G5" s="4"/>
      <c r="H5" s="5"/>
      <c r="I5" s="1"/>
      <c r="J5" s="1"/>
      <c r="K5" s="2" t="s">
        <v>4</v>
      </c>
      <c r="L5" s="3"/>
      <c r="M5" s="3"/>
      <c r="N5" s="4"/>
      <c r="O5" s="4" t="str">
        <f>$F$5</f>
        <v>מעודכן לאפריל 2028</v>
      </c>
      <c r="P5" s="14"/>
    </row>
    <row r="6" spans="1:18" ht="49.5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49" t="s">
        <v>119</v>
      </c>
      <c r="H6" s="51"/>
      <c r="I6" s="52"/>
      <c r="J6" s="53"/>
      <c r="K6" s="49" t="s">
        <v>5</v>
      </c>
      <c r="L6" s="50" t="s">
        <v>6</v>
      </c>
      <c r="M6" s="49" t="s">
        <v>7</v>
      </c>
      <c r="N6" s="49" t="s">
        <v>8</v>
      </c>
      <c r="O6" s="49" t="s">
        <v>9</v>
      </c>
      <c r="P6" s="49" t="s">
        <v>119</v>
      </c>
    </row>
    <row r="7" spans="1:18" ht="18.75" customHeight="1" x14ac:dyDescent="0.25">
      <c r="A7" s="14"/>
      <c r="B7" s="8">
        <v>0</v>
      </c>
      <c r="C7" s="9">
        <f>'[1]מצב קיים'!C7*(1+'אפריל 2028'!$Q$1)</f>
        <v>8041.9879897896208</v>
      </c>
      <c r="D7" s="9">
        <f>'[1]מצב קיים'!D7*(1+'אפריל 2028'!$Q$1)</f>
        <v>2538.3167000307267</v>
      </c>
      <c r="E7" s="9">
        <f t="shared" ref="E7:E17" si="0">SUM(C7:D7)</f>
        <v>10580.304689820347</v>
      </c>
      <c r="F7" s="9">
        <f>'[1]מצב קיים'!F7*(1+'אפריל 2028'!$Q$1)</f>
        <v>1481.2426565748488</v>
      </c>
      <c r="G7" s="9">
        <f>'יולי 2025'!G7</f>
        <v>306.39325753089435</v>
      </c>
      <c r="H7" s="10"/>
      <c r="I7" s="14"/>
      <c r="J7" s="15"/>
      <c r="K7" s="8">
        <v>0</v>
      </c>
      <c r="L7" s="9">
        <f>'[1]מצב קיים'!L7*(1+'אפריל 2028'!$Q$1)</f>
        <v>6819.0278429623804</v>
      </c>
      <c r="M7" s="9">
        <f>'[1]מצב קיים'!M7*(1+'אפריל 2028'!$Q$1)</f>
        <v>2500.969052356058</v>
      </c>
      <c r="N7" s="9">
        <f t="shared" ref="N7:N17" si="1">SUM(L7:M7)</f>
        <v>9319.996895318438</v>
      </c>
      <c r="O7" s="9">
        <f>'[1]מצב קיים'!O7*(1+'אפריל 2028'!$Q$1)</f>
        <v>1304.7995653445814</v>
      </c>
      <c r="P7" s="9">
        <f>'יולי 2025'!P7</f>
        <v>306.39325753089435</v>
      </c>
    </row>
    <row r="8" spans="1:18" ht="18.75" customHeight="1" x14ac:dyDescent="0.25">
      <c r="A8" s="14"/>
      <c r="B8" s="8">
        <v>1</v>
      </c>
      <c r="C8" s="11">
        <f>'[1]מצב קיים'!C8*(1+'אפריל 2028'!$Q$1)</f>
        <v>8121.7278190162751</v>
      </c>
      <c r="D8" s="11">
        <f>'[1]מצב קיים'!D8*(1+'אפריל 2028'!$Q$1)</f>
        <v>2538.3167000307267</v>
      </c>
      <c r="E8" s="11">
        <f t="shared" si="0"/>
        <v>10660.044519047002</v>
      </c>
      <c r="F8" s="11">
        <f>'[1]מצב קיים'!F8*(1+'אפריל 2028'!$Q$1)</f>
        <v>1492.4062326665803</v>
      </c>
      <c r="G8" s="9">
        <f>'יולי 2025'!G8</f>
        <v>306.39325753089435</v>
      </c>
      <c r="H8" s="10"/>
      <c r="I8" s="16"/>
      <c r="J8" s="15"/>
      <c r="K8" s="8">
        <v>1</v>
      </c>
      <c r="L8" s="11">
        <f>'[1]מצב קיים'!L8*(1+'אפריל 2028'!$Q$1)</f>
        <v>6885.3363179753278</v>
      </c>
      <c r="M8" s="11">
        <f>'[1]מצב קיים'!M8*(1+'אפריל 2028'!$Q$1)</f>
        <v>2500.969052356058</v>
      </c>
      <c r="N8" s="11">
        <f t="shared" si="1"/>
        <v>9386.3053703313853</v>
      </c>
      <c r="O8" s="11">
        <f>'[1]מצב קיים'!O8*(1+'אפריל 2028'!$Q$1)</f>
        <v>1314.0827518463941</v>
      </c>
      <c r="P8" s="9">
        <f>'יולי 2025'!P8</f>
        <v>306.39325753089435</v>
      </c>
    </row>
    <row r="9" spans="1:18" ht="18.75" customHeight="1" x14ac:dyDescent="0.25">
      <c r="A9" s="14"/>
      <c r="B9" s="8">
        <v>2</v>
      </c>
      <c r="C9" s="11">
        <f>'[1]מצב קיים'!C9*(1+'אפריל 2028'!$Q$1)</f>
        <v>8201.3262655669969</v>
      </c>
      <c r="D9" s="11">
        <f>'[1]מצב קיים'!D9*(1+'אפריל 2028'!$Q$1)</f>
        <v>2538.3167000307267</v>
      </c>
      <c r="E9" s="11">
        <f t="shared" si="0"/>
        <v>10739.642965597723</v>
      </c>
      <c r="F9" s="11">
        <f>'[1]מצב קיים'!F9*(1+'אפריל 2028'!$Q$1)</f>
        <v>1503.5500151836814</v>
      </c>
      <c r="G9" s="9">
        <f>'יולי 2025'!G9</f>
        <v>306.39325753089435</v>
      </c>
      <c r="H9" s="13"/>
      <c r="I9" s="14"/>
      <c r="J9" s="7"/>
      <c r="K9" s="8">
        <v>2</v>
      </c>
      <c r="L9" s="11">
        <f>'[1]מצב קיים'!L9*(1+'אפריל 2028'!$Q$1)</f>
        <v>6951.5034103123389</v>
      </c>
      <c r="M9" s="11">
        <f>'[1]מצב קיים'!M9*(1+'אפריל 2028'!$Q$1)</f>
        <v>2500.969052356058</v>
      </c>
      <c r="N9" s="11">
        <f t="shared" si="1"/>
        <v>9452.4724626683965</v>
      </c>
      <c r="O9" s="11">
        <f>'[1]מצב קיים'!O9*(1+'אפריל 2028'!$Q$1)</f>
        <v>1323.3461447735756</v>
      </c>
      <c r="P9" s="9">
        <f>'יולי 2025'!P9</f>
        <v>306.39325753089435</v>
      </c>
    </row>
    <row r="10" spans="1:18" ht="18.75" customHeight="1" x14ac:dyDescent="0.25">
      <c r="A10" s="14"/>
      <c r="B10" s="8">
        <v>3</v>
      </c>
      <c r="C10" s="11">
        <f>'[1]מצב קיים'!C10*(1+'אפריל 2028'!$Q$1)</f>
        <v>8281.0660947936522</v>
      </c>
      <c r="D10" s="11">
        <f>'[1]מצב קיים'!D10*(1+'אפריל 2028'!$Q$1)</f>
        <v>2538.3167000307267</v>
      </c>
      <c r="E10" s="11">
        <f t="shared" si="0"/>
        <v>10819.382794824378</v>
      </c>
      <c r="F10" s="11">
        <f>'[1]מצב קיים'!F10*(1+'אפריל 2028'!$Q$1)</f>
        <v>1514.7135912754129</v>
      </c>
      <c r="G10" s="9">
        <f>'יולי 2025'!G10</f>
        <v>306.39325753089435</v>
      </c>
      <c r="H10" s="13"/>
      <c r="I10" s="14"/>
      <c r="J10" s="7"/>
      <c r="K10" s="8">
        <v>3</v>
      </c>
      <c r="L10" s="11">
        <f>'[1]מצב קיים'!L10*(1+'אפריל 2028'!$Q$1)</f>
        <v>7017.8118853252818</v>
      </c>
      <c r="M10" s="11">
        <f>'[1]מצב קיים'!M10*(1+'אפריל 2028'!$Q$1)</f>
        <v>2500.969052356058</v>
      </c>
      <c r="N10" s="11">
        <f t="shared" si="1"/>
        <v>9518.7809376813402</v>
      </c>
      <c r="O10" s="11">
        <f>'[1]מצב קיים'!O10*(1+'אפריל 2028'!$Q$1)</f>
        <v>1332.6293312753878</v>
      </c>
      <c r="P10" s="9">
        <f>'יולי 2025'!P10</f>
        <v>306.39325753089435</v>
      </c>
    </row>
    <row r="11" spans="1:18" ht="18.75" customHeight="1" x14ac:dyDescent="0.25">
      <c r="A11" s="14"/>
      <c r="B11" s="8">
        <v>4</v>
      </c>
      <c r="C11" s="11">
        <f>'[1]מצב קיים'!C11*(1+'אפריל 2028'!$Q$1)</f>
        <v>8360.8059240203074</v>
      </c>
      <c r="D11" s="11">
        <f>'[1]מצב קיים'!D11*(1+'אפריל 2028'!$Q$1)</f>
        <v>2538.3167000307267</v>
      </c>
      <c r="E11" s="11">
        <f t="shared" si="0"/>
        <v>10899.122624051033</v>
      </c>
      <c r="F11" s="11">
        <f>'[1]מצב קיים'!F11*(1+'אפריל 2028'!$Q$1)</f>
        <v>1525.8771673671449</v>
      </c>
      <c r="G11" s="9">
        <f>'יולי 2025'!G11</f>
        <v>306.39325753089435</v>
      </c>
      <c r="H11" s="13"/>
      <c r="I11" s="14"/>
      <c r="J11" s="7"/>
      <c r="K11" s="8">
        <v>4</v>
      </c>
      <c r="L11" s="11">
        <f>'[1]מצב קיים'!L11*(1+'אפריל 2028'!$Q$1)</f>
        <v>7084.1203603382273</v>
      </c>
      <c r="M11" s="11">
        <f>'[1]מצב קיים'!M11*(1+'אפריל 2028'!$Q$1)</f>
        <v>2500.969052356058</v>
      </c>
      <c r="N11" s="11">
        <f t="shared" si="1"/>
        <v>9585.0894126942858</v>
      </c>
      <c r="O11" s="11">
        <f>'[1]מצב קיים'!O11*(1+'אפריל 2028'!$Q$1)</f>
        <v>1341.9125177772003</v>
      </c>
      <c r="P11" s="9">
        <f>'יולי 2025'!P11</f>
        <v>306.39325753089435</v>
      </c>
    </row>
    <row r="12" spans="1:18" ht="18.75" customHeight="1" x14ac:dyDescent="0.25">
      <c r="A12" s="14"/>
      <c r="B12" s="8">
        <v>5</v>
      </c>
      <c r="C12" s="11">
        <f>'[1]מצב קיים'!C12*(1+'אפריל 2028'!$Q$1)</f>
        <v>8440.5457532469609</v>
      </c>
      <c r="D12" s="11">
        <f>'[1]מצב קיים'!D12*(1+'אפריל 2028'!$Q$1)</f>
        <v>2538.3167000307267</v>
      </c>
      <c r="E12" s="11">
        <f t="shared" si="0"/>
        <v>10978.862453277688</v>
      </c>
      <c r="F12" s="11">
        <f>'[1]מצב קיים'!F12*(1+'אפריל 2028'!$Q$1)</f>
        <v>1537.0407434588762</v>
      </c>
      <c r="G12" s="9">
        <f>'יולי 2025'!G12</f>
        <v>306.39325753089435</v>
      </c>
      <c r="H12" s="13"/>
      <c r="I12" s="14"/>
      <c r="J12" s="7"/>
      <c r="K12" s="8">
        <v>5</v>
      </c>
      <c r="L12" s="11">
        <f>'[1]מצב קיים'!L12*(1+'אפריל 2028'!$Q$1)</f>
        <v>7150.2874526752394</v>
      </c>
      <c r="M12" s="11">
        <f>'[1]מצב קיים'!M12*(1+'אפריל 2028'!$Q$1)</f>
        <v>2500.969052356058</v>
      </c>
      <c r="N12" s="11">
        <f t="shared" si="1"/>
        <v>9651.2565050312969</v>
      </c>
      <c r="O12" s="11">
        <f>'[1]מצב קיים'!O12*(1+'אפריל 2028'!$Q$1)</f>
        <v>1351.1759107043817</v>
      </c>
      <c r="P12" s="9">
        <f>'יולי 2025'!P12</f>
        <v>306.39325753089435</v>
      </c>
    </row>
    <row r="13" spans="1:18" ht="18.75" customHeight="1" x14ac:dyDescent="0.25">
      <c r="A13" s="14"/>
      <c r="B13" s="8">
        <v>6</v>
      </c>
      <c r="C13" s="11">
        <f>'[1]מצב קיים'!C13*(1+'אפריל 2028'!$Q$1)</f>
        <v>8520.2855824736143</v>
      </c>
      <c r="D13" s="11">
        <f>'[1]מצב קיים'!D13*(1+'אפריל 2028'!$Q$1)</f>
        <v>2538.3167000307267</v>
      </c>
      <c r="E13" s="11">
        <f t="shared" si="0"/>
        <v>11058.60228250434</v>
      </c>
      <c r="F13" s="11">
        <f>'[1]מצב קיים'!F13*(1+'אפריל 2028'!$Q$1)</f>
        <v>1548.2043195506078</v>
      </c>
      <c r="G13" s="9">
        <f>'יולי 2025'!G13</f>
        <v>306.39325753089435</v>
      </c>
      <c r="H13" s="13"/>
      <c r="I13" s="14"/>
      <c r="J13" s="7"/>
      <c r="K13" s="8">
        <v>6</v>
      </c>
      <c r="L13" s="11">
        <f>'[1]מצב קיים'!L13*(1+'אפריל 2028'!$Q$1)</f>
        <v>7216.5959276881849</v>
      </c>
      <c r="M13" s="11">
        <f>'[1]מצב קיים'!M13*(1+'אפריל 2028'!$Q$1)</f>
        <v>2500.969052356058</v>
      </c>
      <c r="N13" s="11">
        <f t="shared" si="1"/>
        <v>9717.5649800442425</v>
      </c>
      <c r="O13" s="11">
        <f>'[1]מצב קיים'!O13*(1+'אפריל 2028'!$Q$1)</f>
        <v>1360.4590972061942</v>
      </c>
      <c r="P13" s="9">
        <f>'יולי 2025'!P13</f>
        <v>306.39325753089435</v>
      </c>
    </row>
    <row r="14" spans="1:18" ht="18.75" customHeight="1" x14ac:dyDescent="0.25">
      <c r="A14" s="14"/>
      <c r="B14" s="8">
        <v>7</v>
      </c>
      <c r="C14" s="11">
        <f>'[1]מצב קיים'!C14*(1+'אפריל 2028'!$Q$1)</f>
        <v>8600.0254117002696</v>
      </c>
      <c r="D14" s="11">
        <f>'[1]מצב קיים'!D14*(1+'אפריל 2028'!$Q$1)</f>
        <v>2538.3167000307267</v>
      </c>
      <c r="E14" s="11">
        <f t="shared" si="0"/>
        <v>11138.342111730995</v>
      </c>
      <c r="F14" s="11">
        <f>'[1]מצב קיים'!F14*(1+'אפריל 2028'!$Q$1)</f>
        <v>1559.3678956423398</v>
      </c>
      <c r="G14" s="9">
        <f>'יולי 2025'!G14</f>
        <v>306.39325753089435</v>
      </c>
      <c r="H14" s="13"/>
      <c r="I14" s="14"/>
      <c r="J14" s="7"/>
      <c r="K14" s="8">
        <v>7</v>
      </c>
      <c r="L14" s="11">
        <f>'[1]מצב קיים'!L14*(1+'אפריל 2028'!$Q$1)</f>
        <v>7282.763020025197</v>
      </c>
      <c r="M14" s="11">
        <f>'[1]מצב קיים'!M14*(1+'אפריל 2028'!$Q$1)</f>
        <v>2500.969052356058</v>
      </c>
      <c r="N14" s="11">
        <f t="shared" si="1"/>
        <v>9783.7320723812554</v>
      </c>
      <c r="O14" s="11">
        <f>'[1]מצב קיים'!O14*(1+'אפריל 2028'!$Q$1)</f>
        <v>1369.7224901333757</v>
      </c>
      <c r="P14" s="9">
        <f>'יולי 2025'!P14</f>
        <v>306.39325753089435</v>
      </c>
    </row>
    <row r="15" spans="1:18" ht="18.75" customHeight="1" x14ac:dyDescent="0.25">
      <c r="A15" s="14"/>
      <c r="B15" s="8">
        <v>8</v>
      </c>
      <c r="C15" s="11">
        <f>'[1]מצב קיים'!C15*(1+'אפריל 2028'!$Q$1)</f>
        <v>8679.7652409269231</v>
      </c>
      <c r="D15" s="11">
        <f>'[1]מצב קיים'!D15*(1+'אפריל 2028'!$Q$1)</f>
        <v>2538.3167000307267</v>
      </c>
      <c r="E15" s="11">
        <f t="shared" si="0"/>
        <v>11218.081940957651</v>
      </c>
      <c r="F15" s="11">
        <f>'[1]מצב קיים'!F15*(1+'אפריל 2028'!$Q$1)</f>
        <v>1570.5314717340711</v>
      </c>
      <c r="G15" s="9">
        <f>'יולי 2025'!G15</f>
        <v>306.39325753089435</v>
      </c>
      <c r="H15" s="13"/>
      <c r="I15" s="14"/>
      <c r="J15" s="7"/>
      <c r="K15" s="8">
        <v>8</v>
      </c>
      <c r="L15" s="11">
        <f>'[1]מצב קיים'!L15*(1+'אפריל 2028'!$Q$1)</f>
        <v>7349.0714950381398</v>
      </c>
      <c r="M15" s="11">
        <f>'[1]מצב קיים'!M15*(1+'אפריל 2028'!$Q$1)</f>
        <v>2500.969052356058</v>
      </c>
      <c r="N15" s="11">
        <f t="shared" si="1"/>
        <v>9850.0405473941973</v>
      </c>
      <c r="O15" s="11">
        <f>'[1]מצב קיים'!O15*(1+'אפריל 2028'!$Q$1)</f>
        <v>1379.0056766351881</v>
      </c>
      <c r="P15" s="9">
        <f>'יולי 2025'!P15</f>
        <v>306.39325753089435</v>
      </c>
    </row>
    <row r="16" spans="1:18" ht="18.75" customHeight="1" x14ac:dyDescent="0.25">
      <c r="A16" s="14"/>
      <c r="B16" s="8">
        <v>9</v>
      </c>
      <c r="C16" s="11">
        <f>'[1]מצב קיים'!C16*(1+'אפריל 2028'!$Q$1)</f>
        <v>8759.5050701535802</v>
      </c>
      <c r="D16" s="11">
        <f>'[1]מצב קיים'!D16*(1+'אפריל 2028'!$Q$1)</f>
        <v>2538.3167000307267</v>
      </c>
      <c r="E16" s="11">
        <f t="shared" si="0"/>
        <v>11297.821770184306</v>
      </c>
      <c r="F16" s="11">
        <f>'[1]מצב קיים'!F16*(1+'אפריל 2028'!$Q$1)</f>
        <v>1581.6950478258032</v>
      </c>
      <c r="G16" s="9">
        <f>'יולי 2025'!G16</f>
        <v>306.39325753089435</v>
      </c>
      <c r="H16" s="13"/>
      <c r="I16" s="14"/>
      <c r="J16" s="7"/>
      <c r="K16" s="8">
        <v>9</v>
      </c>
      <c r="L16" s="11">
        <f>'[1]מצב קיים'!L16*(1+'אפריל 2028'!$Q$1)</f>
        <v>7415.3799700510854</v>
      </c>
      <c r="M16" s="11">
        <f>'[1]מצב קיים'!M16*(1+'אפריל 2028'!$Q$1)</f>
        <v>2500.969052356058</v>
      </c>
      <c r="N16" s="11">
        <f t="shared" si="1"/>
        <v>9916.3490224071429</v>
      </c>
      <c r="O16" s="11">
        <f>'[1]מצב קיים'!O16*(1+'אפריל 2028'!$Q$1)</f>
        <v>1388.2888631369999</v>
      </c>
      <c r="P16" s="9">
        <f>'יולי 2025'!P16</f>
        <v>306.39325753089435</v>
      </c>
    </row>
    <row r="17" spans="1:16" ht="18.75" customHeight="1" x14ac:dyDescent="0.25">
      <c r="A17" s="14"/>
      <c r="B17" s="8">
        <v>10</v>
      </c>
      <c r="C17" s="11">
        <f>'[1]מצב קיים'!C17*(1+'אפריל 2028'!$Q$1)</f>
        <v>8839.2448993802354</v>
      </c>
      <c r="D17" s="11">
        <f>'[1]מצב קיים'!D17*(1+'אפריל 2028'!$Q$1)</f>
        <v>2538.3167000307267</v>
      </c>
      <c r="E17" s="11">
        <f t="shared" si="0"/>
        <v>11377.561599410961</v>
      </c>
      <c r="F17" s="11">
        <f>'[1]מצב קיים'!F17*(1+'אפריל 2028'!$Q$1)</f>
        <v>1592.8586239175347</v>
      </c>
      <c r="G17" s="9">
        <f>'יולי 2025'!G17</f>
        <v>306.39325753089435</v>
      </c>
      <c r="H17" s="13"/>
      <c r="I17" s="14"/>
      <c r="J17" s="7"/>
      <c r="K17" s="8">
        <v>10</v>
      </c>
      <c r="L17" s="11">
        <f>'[1]מצב קיים'!L17*(1+'אפריל 2028'!$Q$1)</f>
        <v>7481.5470623880974</v>
      </c>
      <c r="M17" s="11">
        <f>'[1]מצב קיים'!M17*(1+'אפריל 2028'!$Q$1)</f>
        <v>2500.969052356058</v>
      </c>
      <c r="N17" s="11">
        <f t="shared" si="1"/>
        <v>9982.5161147441559</v>
      </c>
      <c r="O17" s="11">
        <f>'[1]מצב קיים'!O17*(1+'אפריל 2028'!$Q$1)</f>
        <v>1397.5522560641821</v>
      </c>
      <c r="P17" s="9">
        <f>'יולי 2025'!P17</f>
        <v>306.39325753089435</v>
      </c>
    </row>
    <row r="18" spans="1:16" x14ac:dyDescent="0.25">
      <c r="A18" s="94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</row>
    <row r="19" spans="1:16" x14ac:dyDescent="0.25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107"/>
    </row>
    <row r="20" spans="1:16" ht="26.25" x14ac:dyDescent="0.4">
      <c r="A20" s="1"/>
      <c r="B20" s="2" t="s">
        <v>10</v>
      </c>
      <c r="C20" s="3"/>
      <c r="D20" s="3"/>
      <c r="E20" s="4"/>
      <c r="F20" s="4" t="str">
        <f>$F$5</f>
        <v>מעודכן לאפריל 2028</v>
      </c>
      <c r="G20" s="4"/>
      <c r="H20" s="5"/>
      <c r="I20" s="1"/>
      <c r="J20" s="1"/>
      <c r="K20" s="2" t="s">
        <v>11</v>
      </c>
      <c r="L20" s="3"/>
      <c r="M20" s="3"/>
      <c r="N20" s="4"/>
      <c r="O20" s="4" t="str">
        <f>$F$5</f>
        <v>מעודכן לאפריל 2028</v>
      </c>
      <c r="P20" s="5"/>
    </row>
    <row r="21" spans="1:16" s="54" customFormat="1" ht="49.5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49" t="s">
        <v>119</v>
      </c>
      <c r="H21" s="51"/>
      <c r="I21" s="52"/>
      <c r="J21" s="53"/>
      <c r="K21" s="49" t="s">
        <v>5</v>
      </c>
      <c r="L21" s="50" t="s">
        <v>6</v>
      </c>
      <c r="M21" s="49" t="s">
        <v>7</v>
      </c>
      <c r="N21" s="49" t="s">
        <v>8</v>
      </c>
      <c r="O21" s="49" t="s">
        <v>9</v>
      </c>
      <c r="P21" s="49" t="s">
        <v>119</v>
      </c>
    </row>
    <row r="22" spans="1:16" ht="16.5" x14ac:dyDescent="0.25">
      <c r="A22" s="7"/>
      <c r="B22" s="8">
        <v>0</v>
      </c>
      <c r="C22" s="9">
        <f>'[1]מצב קיים'!C22*(1+'אפריל 2028'!$Q$1)</f>
        <v>8540.8179171022075</v>
      </c>
      <c r="D22" s="9">
        <f>'[1]מצב קיים'!D22*(1+'אפריל 2028'!$Q$1)</f>
        <v>2315.0831020197566</v>
      </c>
      <c r="E22" s="9">
        <f t="shared" ref="E22:E47" si="2">SUM(C22:D22)</f>
        <v>10855.901019121964</v>
      </c>
      <c r="F22" s="9">
        <f>'[1]מצב קיים'!F22*(1+'אפריל 2028'!$Q$1)</f>
        <v>1546.4672014500629</v>
      </c>
      <c r="G22" s="9">
        <f>'יולי 2025'!G22</f>
        <v>306.39325753089435</v>
      </c>
      <c r="H22" s="10"/>
      <c r="I22" s="14"/>
      <c r="J22" s="15"/>
      <c r="K22" s="8">
        <v>0</v>
      </c>
      <c r="L22" s="9">
        <f>'[1]מצב קיים'!L22*(1+'אפריל 2028'!$Q$1)</f>
        <v>8008.2978291054524</v>
      </c>
      <c r="M22" s="9">
        <f>'[1]מצב קיים'!M22*(1+'אפריל 2028'!$Q$1)</f>
        <v>2297.1191855481698</v>
      </c>
      <c r="N22" s="9">
        <f t="shared" ref="N22:N47" si="3">SUM(L22:M22)</f>
        <v>10305.417014653622</v>
      </c>
      <c r="O22" s="9">
        <f>'[1]מצב קיים'!O22*(1+'אפריל 2028'!$Q$1)</f>
        <v>1469.3994408244951</v>
      </c>
      <c r="P22" s="9">
        <f>'יולי 2025'!P22</f>
        <v>306.39325753089435</v>
      </c>
    </row>
    <row r="23" spans="1:16" ht="16.5" x14ac:dyDescent="0.25">
      <c r="A23" s="7"/>
      <c r="B23" s="8">
        <v>1</v>
      </c>
      <c r="C23" s="11">
        <f>'[1]מצב קיים'!C23*(1+'אפריל 2028'!$Q$1)</f>
        <v>8612.9806584837934</v>
      </c>
      <c r="D23" s="11">
        <f>'[1]מצב קיים'!D23*(1+'אפריל 2028'!$Q$1)</f>
        <v>2315.0831020197566</v>
      </c>
      <c r="E23" s="11">
        <f t="shared" si="2"/>
        <v>10928.06376050355</v>
      </c>
      <c r="F23" s="11">
        <f>'[1]מצב קיים'!F23*(1+'אפריל 2028'!$Q$1)</f>
        <v>1556.569985243485</v>
      </c>
      <c r="G23" s="9">
        <f>'יולי 2025'!G23</f>
        <v>306.39325753089435</v>
      </c>
      <c r="H23" s="10"/>
      <c r="I23" s="16"/>
      <c r="J23" s="15"/>
      <c r="K23" s="8">
        <v>1</v>
      </c>
      <c r="L23" s="11">
        <f>'[1]מצב קיים'!L23*(1+'אפריל 2028'!$Q$1)</f>
        <v>8080.4605704870401</v>
      </c>
      <c r="M23" s="11">
        <f>'[1]מצב קיים'!M23*(1+'אפריל 2028'!$Q$1)</f>
        <v>2297.1191855481698</v>
      </c>
      <c r="N23" s="11">
        <f t="shared" si="3"/>
        <v>10377.579756035209</v>
      </c>
      <c r="O23" s="11">
        <f>'[1]מצב קיים'!O23*(1+'אפריל 2028'!$Q$1)</f>
        <v>1479.5022246179174</v>
      </c>
      <c r="P23" s="9">
        <f>'יולי 2025'!P23</f>
        <v>306.39325753089435</v>
      </c>
    </row>
    <row r="24" spans="1:16" ht="16.5" x14ac:dyDescent="0.25">
      <c r="A24" s="7"/>
      <c r="B24" s="8">
        <v>2</v>
      </c>
      <c r="C24" s="11">
        <f>'[1]מצב קיים'!C24*(1+'אפריל 2028'!$Q$1)</f>
        <v>8685.1433998653829</v>
      </c>
      <c r="D24" s="11">
        <f>'[1]מצב קיים'!D24*(1+'אפריל 2028'!$Q$1)</f>
        <v>2315.0831020197566</v>
      </c>
      <c r="E24" s="11">
        <f t="shared" si="2"/>
        <v>11000.226501885139</v>
      </c>
      <c r="F24" s="11">
        <f>'[1]מצב קיים'!F24*(1+'אפריל 2028'!$Q$1)</f>
        <v>1566.6727690369078</v>
      </c>
      <c r="G24" s="9">
        <f>'יולי 2025'!G24</f>
        <v>306.39325753089435</v>
      </c>
      <c r="H24" s="13"/>
      <c r="I24" s="14"/>
      <c r="J24" s="7"/>
      <c r="K24" s="8">
        <v>2</v>
      </c>
      <c r="L24" s="11">
        <f>'[1]מצב קיים'!L24*(1+'אפריל 2028'!$Q$1)</f>
        <v>8152.4953637456119</v>
      </c>
      <c r="M24" s="11">
        <f>'[1]מצב קיים'!M24*(1+'אפריל 2028'!$Q$1)</f>
        <v>2297.1191855481698</v>
      </c>
      <c r="N24" s="11">
        <f t="shared" si="3"/>
        <v>10449.614549293781</v>
      </c>
      <c r="O24" s="11">
        <f>'[1]מצב קיים'!O24*(1+'אפריל 2028'!$Q$1)</f>
        <v>1489.5870956741173</v>
      </c>
      <c r="P24" s="9">
        <f>'יולי 2025'!P24</f>
        <v>306.39325753089435</v>
      </c>
    </row>
    <row r="25" spans="1:16" ht="16.5" x14ac:dyDescent="0.25">
      <c r="A25" s="7"/>
      <c r="B25" s="8">
        <v>3</v>
      </c>
      <c r="C25" s="11">
        <f>'[1]מצב קיים'!C25*(1+'אפריל 2028'!$Q$1)</f>
        <v>8757.178193123953</v>
      </c>
      <c r="D25" s="11">
        <f>'[1]מצב קיים'!D25*(1+'אפריל 2028'!$Q$1)</f>
        <v>2315.0831020197566</v>
      </c>
      <c r="E25" s="11">
        <f t="shared" si="2"/>
        <v>11072.26129514371</v>
      </c>
      <c r="F25" s="11">
        <f>'[1]מצב קיים'!F25*(1+'אפריל 2028'!$Q$1)</f>
        <v>1576.7576400931071</v>
      </c>
      <c r="G25" s="9">
        <f>'יולי 2025'!G25</f>
        <v>306.39325753089435</v>
      </c>
      <c r="H25" s="13"/>
      <c r="I25" s="14"/>
      <c r="J25" s="7"/>
      <c r="K25" s="8">
        <v>3</v>
      </c>
      <c r="L25" s="11">
        <f>'[1]מצב קיים'!L25*(1+'אפריל 2028'!$Q$1)</f>
        <v>8224.6581051272005</v>
      </c>
      <c r="M25" s="11">
        <f>'[1]מצב קיים'!M25*(1+'אפריל 2028'!$Q$1)</f>
        <v>2297.1191855481698</v>
      </c>
      <c r="N25" s="11">
        <f t="shared" si="3"/>
        <v>10521.777290675371</v>
      </c>
      <c r="O25" s="11">
        <f>'[1]מצב קיים'!O25*(1+'אפריל 2028'!$Q$1)</f>
        <v>1499.6898794675396</v>
      </c>
      <c r="P25" s="9">
        <f>'יולי 2025'!P25</f>
        <v>306.39325753089435</v>
      </c>
    </row>
    <row r="26" spans="1:16" ht="16.5" x14ac:dyDescent="0.25">
      <c r="A26" s="7"/>
      <c r="B26" s="8">
        <v>4</v>
      </c>
      <c r="C26" s="11">
        <f>'[1]מצב קיים'!C26*(1+'אפריל 2028'!$Q$1)</f>
        <v>8829.3409345055406</v>
      </c>
      <c r="D26" s="11">
        <f>'[1]מצב קיים'!D26*(1+'אפריל 2028'!$Q$1)</f>
        <v>2315.0831020197566</v>
      </c>
      <c r="E26" s="11">
        <f t="shared" si="2"/>
        <v>11144.424036525297</v>
      </c>
      <c r="F26" s="11">
        <f>'[1]מצב קיים'!F26*(1+'אפריל 2028'!$Q$1)</f>
        <v>1586.8604238865296</v>
      </c>
      <c r="G26" s="9">
        <f>'יולי 2025'!G26</f>
        <v>306.39325753089435</v>
      </c>
      <c r="H26" s="13"/>
      <c r="I26" s="14"/>
      <c r="J26" s="7"/>
      <c r="K26" s="8">
        <v>4</v>
      </c>
      <c r="L26" s="11">
        <f>'[1]מצב קיים'!L26*(1+'אפריל 2028'!$Q$1)</f>
        <v>8296.8208465087882</v>
      </c>
      <c r="M26" s="11">
        <f>'[1]מצב קיים'!M26*(1+'אפריל 2028'!$Q$1)</f>
        <v>2297.1191855481698</v>
      </c>
      <c r="N26" s="11">
        <f t="shared" si="3"/>
        <v>10593.940032056958</v>
      </c>
      <c r="O26" s="11">
        <f>'[1]מצב קיים'!O26*(1+'אפריל 2028'!$Q$1)</f>
        <v>1509.7926632609622</v>
      </c>
      <c r="P26" s="9">
        <f>'יולי 2025'!P26</f>
        <v>306.39325753089435</v>
      </c>
    </row>
    <row r="27" spans="1:16" ht="16.5" x14ac:dyDescent="0.25">
      <c r="A27" s="7"/>
      <c r="B27" s="8">
        <v>5</v>
      </c>
      <c r="C27" s="11">
        <f>'[1]מצב קיים'!C27*(1+'אפריל 2028'!$Q$1)</f>
        <v>8901.5036758871283</v>
      </c>
      <c r="D27" s="11">
        <f>'[1]מצב קיים'!D27*(1+'אפריל 2028'!$Q$1)</f>
        <v>2315.0831020197566</v>
      </c>
      <c r="E27" s="11">
        <f t="shared" si="2"/>
        <v>11216.586777906885</v>
      </c>
      <c r="F27" s="11">
        <f>'[1]מצב קיים'!F27*(1+'אפריל 2028'!$Q$1)</f>
        <v>1596.9632076799519</v>
      </c>
      <c r="G27" s="9">
        <f>'יולי 2025'!G27</f>
        <v>306.39325753089435</v>
      </c>
      <c r="H27" s="13"/>
      <c r="I27" s="14"/>
      <c r="J27" s="7"/>
      <c r="K27" s="8">
        <v>5</v>
      </c>
      <c r="L27" s="11">
        <f>'[1]מצב קיים'!L27*(1+'אפריל 2028'!$Q$1)</f>
        <v>8368.9835878903759</v>
      </c>
      <c r="M27" s="11">
        <f>'[1]מצב קיים'!M27*(1+'אפריל 2028'!$Q$1)</f>
        <v>2297.1191855481698</v>
      </c>
      <c r="N27" s="11">
        <f t="shared" si="3"/>
        <v>10666.102773438546</v>
      </c>
      <c r="O27" s="11">
        <f>'[1]מצב קיים'!O27*(1+'אפריל 2028'!$Q$1)</f>
        <v>1519.8954470543842</v>
      </c>
      <c r="P27" s="9">
        <f>'יולי 2025'!P27</f>
        <v>306.39325753089435</v>
      </c>
    </row>
    <row r="28" spans="1:16" ht="16.5" x14ac:dyDescent="0.25">
      <c r="A28" s="7"/>
      <c r="B28" s="8">
        <v>6</v>
      </c>
      <c r="C28" s="11">
        <f>'[1]מצב קיים'!C28*(1+'אפריל 2028'!$Q$1)</f>
        <v>8973.6664172687179</v>
      </c>
      <c r="D28" s="11">
        <f>'[1]מצב קיים'!D28*(1+'אפריל 2028'!$Q$1)</f>
        <v>2315.0831020197566</v>
      </c>
      <c r="E28" s="11">
        <f t="shared" si="2"/>
        <v>11288.749519288474</v>
      </c>
      <c r="F28" s="11">
        <f>'[1]מצב קיים'!F28*(1+'אפריל 2028'!$Q$1)</f>
        <v>1607.0659914733747</v>
      </c>
      <c r="G28" s="9">
        <f>'יולי 2025'!G28</f>
        <v>306.39325753089435</v>
      </c>
      <c r="H28" s="13"/>
      <c r="I28" s="14"/>
      <c r="J28" s="7"/>
      <c r="K28" s="8">
        <v>6</v>
      </c>
      <c r="L28" s="11">
        <f>'[1]מצב קיים'!L28*(1+'אפריל 2028'!$Q$1)</f>
        <v>8441.1463292719618</v>
      </c>
      <c r="M28" s="11">
        <f>'[1]מצב קיים'!M28*(1+'אפריל 2028'!$Q$1)</f>
        <v>2297.1191855481698</v>
      </c>
      <c r="N28" s="11">
        <f t="shared" si="3"/>
        <v>10738.265514820132</v>
      </c>
      <c r="O28" s="11">
        <f>'[1]מצב קיים'!O28*(1+'אפריל 2028'!$Q$1)</f>
        <v>1529.9982308478066</v>
      </c>
      <c r="P28" s="9">
        <f>'יולי 2025'!P28</f>
        <v>306.39325753089435</v>
      </c>
    </row>
    <row r="29" spans="1:16" ht="16.5" x14ac:dyDescent="0.25">
      <c r="A29" s="7"/>
      <c r="B29" s="8">
        <v>7</v>
      </c>
      <c r="C29" s="11">
        <f>'[1]מצב קיים'!C29*(1+'אפריל 2028'!$Q$1)</f>
        <v>9045.8291586503037</v>
      </c>
      <c r="D29" s="11">
        <f>'[1]מצב קיים'!D29*(1+'אפריל 2028'!$Q$1)</f>
        <v>2315.0831020197566</v>
      </c>
      <c r="E29" s="11">
        <f t="shared" si="2"/>
        <v>11360.91226067006</v>
      </c>
      <c r="F29" s="11">
        <f>'[1]מצב קיים'!F29*(1+'אפריל 2028'!$Q$1)</f>
        <v>1617.1687752667967</v>
      </c>
      <c r="G29" s="9">
        <f>'יולי 2025'!G29</f>
        <v>306.39325753089435</v>
      </c>
      <c r="H29" s="13"/>
      <c r="I29" s="14"/>
      <c r="J29" s="7"/>
      <c r="K29" s="8">
        <v>7</v>
      </c>
      <c r="L29" s="11">
        <f>'[1]מצב קיים'!L29*(1+'אפריל 2028'!$Q$1)</f>
        <v>8513.3090706535513</v>
      </c>
      <c r="M29" s="11">
        <f>'[1]מצב קיים'!M29*(1+'אפריל 2028'!$Q$1)</f>
        <v>2297.1191855481698</v>
      </c>
      <c r="N29" s="11">
        <f t="shared" si="3"/>
        <v>10810.428256201722</v>
      </c>
      <c r="O29" s="11">
        <f>'[1]מצב קיים'!O29*(1+'אפריל 2028'!$Q$1)</f>
        <v>1540.1010146412289</v>
      </c>
      <c r="P29" s="9">
        <f>'יולי 2025'!P29</f>
        <v>306.39325753089435</v>
      </c>
    </row>
    <row r="30" spans="1:16" ht="16.5" x14ac:dyDescent="0.25">
      <c r="A30" s="7"/>
      <c r="B30" s="8">
        <v>8</v>
      </c>
      <c r="C30" s="11">
        <f>'[1]מצב קיים'!C30*(1+'אפריל 2028'!$Q$1)</f>
        <v>9117.9919000318914</v>
      </c>
      <c r="D30" s="11">
        <f>'[1]מצב קיים'!D30*(1+'אפריל 2028'!$Q$1)</f>
        <v>2315.0831020197566</v>
      </c>
      <c r="E30" s="11">
        <f t="shared" si="2"/>
        <v>11433.075002051648</v>
      </c>
      <c r="F30" s="11">
        <f>'[1]מצב קיים'!F30*(1+'אפריל 2028'!$Q$1)</f>
        <v>1627.271559060219</v>
      </c>
      <c r="G30" s="9">
        <f>'יולי 2025'!G30</f>
        <v>306.39325753089435</v>
      </c>
      <c r="H30" s="13"/>
      <c r="I30" s="14"/>
      <c r="J30" s="7"/>
      <c r="K30" s="8">
        <v>8</v>
      </c>
      <c r="L30" s="11">
        <f>'[1]מצב קיים'!L30*(1+'אפריל 2028'!$Q$1)</f>
        <v>8585.471812035139</v>
      </c>
      <c r="M30" s="11">
        <f>'[1]מצב קיים'!M30*(1+'אפריל 2028'!$Q$1)</f>
        <v>2297.1191855481698</v>
      </c>
      <c r="N30" s="11">
        <f t="shared" si="3"/>
        <v>10882.590997583309</v>
      </c>
      <c r="O30" s="11">
        <f>'[1]מצב קיים'!O30*(1+'אפריל 2028'!$Q$1)</f>
        <v>1550.2037984346512</v>
      </c>
      <c r="P30" s="9">
        <f>'יולי 2025'!P30</f>
        <v>306.39325753089435</v>
      </c>
    </row>
    <row r="31" spans="1:16" ht="16.5" x14ac:dyDescent="0.25">
      <c r="A31" s="7"/>
      <c r="B31" s="8">
        <v>9</v>
      </c>
      <c r="C31" s="11">
        <f>'[1]מצב קיים'!C31*(1+'אפריל 2028'!$Q$1)</f>
        <v>9190.1546414134809</v>
      </c>
      <c r="D31" s="11">
        <f>'[1]מצב קיים'!D31*(1+'אפריל 2028'!$Q$1)</f>
        <v>2315.0831020197566</v>
      </c>
      <c r="E31" s="11">
        <f t="shared" si="2"/>
        <v>11505.237743433237</v>
      </c>
      <c r="F31" s="11">
        <f>'[1]מצב קיים'!F31*(1+'אפריל 2028'!$Q$1)</f>
        <v>1637.3743428536413</v>
      </c>
      <c r="G31" s="9">
        <f>'יולי 2025'!G31</f>
        <v>306.39325753089435</v>
      </c>
      <c r="H31" s="13"/>
      <c r="I31" s="14"/>
      <c r="J31" s="7"/>
      <c r="K31" s="8">
        <v>9</v>
      </c>
      <c r="L31" s="11">
        <f>'[1]מצב קיים'!L31*(1+'אפריל 2028'!$Q$1)</f>
        <v>8657.6345534167285</v>
      </c>
      <c r="M31" s="11">
        <f>'[1]מצב קיים'!M31*(1+'אפריל 2028'!$Q$1)</f>
        <v>2297.1191855481698</v>
      </c>
      <c r="N31" s="11">
        <f t="shared" si="3"/>
        <v>10954.753738964899</v>
      </c>
      <c r="O31" s="11">
        <f>'[1]מצב קיים'!O31*(1+'אפריל 2028'!$Q$1)</f>
        <v>1560.3065822280737</v>
      </c>
      <c r="P31" s="9">
        <f>'יולי 2025'!P31</f>
        <v>306.39325753089435</v>
      </c>
    </row>
    <row r="32" spans="1:16" ht="16.5" x14ac:dyDescent="0.25">
      <c r="A32" s="7"/>
      <c r="B32" s="8">
        <v>10</v>
      </c>
      <c r="C32" s="11">
        <f>'[1]מצב קיים'!C32*(1+'אפריל 2028'!$Q$1)</f>
        <v>9262.3173827950686</v>
      </c>
      <c r="D32" s="11">
        <f>'[1]מצב קיים'!D32*(1+'אפריל 2028'!$Q$1)</f>
        <v>2315.0831020197566</v>
      </c>
      <c r="E32" s="11">
        <f t="shared" si="2"/>
        <v>11577.400484814825</v>
      </c>
      <c r="F32" s="11">
        <f>'[1]מצב קיים'!F32*(1+'אפריל 2028'!$Q$1)</f>
        <v>1647.4771266470634</v>
      </c>
      <c r="G32" s="9">
        <f>'יולי 2025'!G32</f>
        <v>306.39325753089435</v>
      </c>
      <c r="H32" s="13"/>
      <c r="I32" s="14"/>
      <c r="J32" s="7"/>
      <c r="K32" s="8">
        <v>10</v>
      </c>
      <c r="L32" s="11">
        <f>'[1]מצב קיים'!L32*(1+'אפריל 2028'!$Q$1)</f>
        <v>8729.7972947983162</v>
      </c>
      <c r="M32" s="11">
        <f>'[1]מצב קיים'!M32*(1+'אפריל 2028'!$Q$1)</f>
        <v>2297.1191855481698</v>
      </c>
      <c r="N32" s="11">
        <f t="shared" si="3"/>
        <v>11026.916480346486</v>
      </c>
      <c r="O32" s="11">
        <f>'[1]מצב קיים'!O32*(1+'אפריל 2028'!$Q$1)</f>
        <v>1570.409366021496</v>
      </c>
      <c r="P32" s="9">
        <f>'יולי 2025'!P32</f>
        <v>306.39325753089435</v>
      </c>
    </row>
    <row r="33" spans="1:16" ht="16.5" x14ac:dyDescent="0.25">
      <c r="A33" s="7"/>
      <c r="B33" s="8">
        <v>11</v>
      </c>
      <c r="C33" s="11">
        <f>'[1]מצב קיים'!C33*(1+'אפריל 2028'!$Q$1)</f>
        <v>9334.4801241766581</v>
      </c>
      <c r="D33" s="11">
        <f>'[1]מצב קיים'!D33*(1+'אפריל 2028'!$Q$1)</f>
        <v>2315.0831020197566</v>
      </c>
      <c r="E33" s="11">
        <f t="shared" si="2"/>
        <v>11649.563226196415</v>
      </c>
      <c r="F33" s="11">
        <f>'[1]מצב קיים'!F33*(1+'אפריל 2028'!$Q$1)</f>
        <v>1657.5799104404862</v>
      </c>
      <c r="G33" s="9">
        <f>'יולי 2025'!G33</f>
        <v>306.39325753089435</v>
      </c>
      <c r="H33" s="13"/>
      <c r="I33" s="14"/>
      <c r="J33" s="7"/>
      <c r="K33" s="8">
        <v>11</v>
      </c>
      <c r="L33" s="11">
        <f>'[1]מצב קיים'!L33*(1+'אפריל 2028'!$Q$1)</f>
        <v>8801.8320880568863</v>
      </c>
      <c r="M33" s="11">
        <f>'[1]מצב קיים'!M33*(1+'אפריל 2028'!$Q$1)</f>
        <v>2297.1191855481698</v>
      </c>
      <c r="N33" s="11">
        <f t="shared" si="3"/>
        <v>11098.951273605056</v>
      </c>
      <c r="O33" s="11">
        <f>'[1]מצב קיים'!O33*(1+'אפריל 2028'!$Q$1)</f>
        <v>1580.494237077696</v>
      </c>
      <c r="P33" s="9">
        <f>'יולי 2025'!P33</f>
        <v>306.39325753089435</v>
      </c>
    </row>
    <row r="34" spans="1:16" ht="16.5" x14ac:dyDescent="0.25">
      <c r="A34" s="7"/>
      <c r="B34" s="8">
        <v>12</v>
      </c>
      <c r="C34" s="11">
        <f>'[1]מצב קיים'!C34*(1+'אפריל 2028'!$Q$1)</f>
        <v>9406.5149174352282</v>
      </c>
      <c r="D34" s="11">
        <f>'[1]מצב קיים'!D34*(1+'אפריל 2028'!$Q$1)</f>
        <v>2315.0831020197566</v>
      </c>
      <c r="E34" s="11">
        <f t="shared" si="2"/>
        <v>11721.598019454985</v>
      </c>
      <c r="F34" s="11">
        <f>'[1]מצב קיים'!F34*(1+'אפריל 2028'!$Q$1)</f>
        <v>1667.6647814966859</v>
      </c>
      <c r="G34" s="9">
        <f>'יולי 2025'!G34</f>
        <v>306.39325753089435</v>
      </c>
      <c r="H34" s="13"/>
      <c r="I34" s="14"/>
      <c r="J34" s="7"/>
      <c r="K34" s="8">
        <v>12</v>
      </c>
      <c r="L34" s="11">
        <f>'[1]מצב קיים'!L34*(1+'אפריל 2028'!$Q$1)</f>
        <v>8873.994829438474</v>
      </c>
      <c r="M34" s="11">
        <f>'[1]מצב קיים'!M34*(1+'אפריל 2028'!$Q$1)</f>
        <v>2297.1191855481698</v>
      </c>
      <c r="N34" s="11">
        <f t="shared" si="3"/>
        <v>11171.114014986644</v>
      </c>
      <c r="O34" s="11">
        <f>'[1]מצב קיים'!O34*(1+'אפריל 2028'!$Q$1)</f>
        <v>1590.597020871118</v>
      </c>
      <c r="P34" s="9">
        <f>'יולי 2025'!P34</f>
        <v>306.39325753089435</v>
      </c>
    </row>
    <row r="35" spans="1:16" ht="16.5" x14ac:dyDescent="0.25">
      <c r="A35" s="7"/>
      <c r="B35" s="8">
        <v>13</v>
      </c>
      <c r="C35" s="11">
        <f>'[1]מצב קיים'!C35*(1+'אפריל 2028'!$Q$1)</f>
        <v>9478.6776588168159</v>
      </c>
      <c r="D35" s="11">
        <f>'[1]מצב קיים'!D35*(1+'אפריל 2028'!$Q$1)</f>
        <v>2315.0831020197566</v>
      </c>
      <c r="E35" s="11">
        <f t="shared" si="2"/>
        <v>11793.760760836572</v>
      </c>
      <c r="F35" s="11">
        <f>'[1]מצב קיים'!F35*(1+'אפריל 2028'!$Q$1)</f>
        <v>1677.767565290108</v>
      </c>
      <c r="G35" s="9">
        <f>'יולי 2025'!G35</f>
        <v>306.39325753089435</v>
      </c>
      <c r="H35" s="13"/>
      <c r="I35" s="14"/>
      <c r="J35" s="7"/>
      <c r="K35" s="8">
        <v>13</v>
      </c>
      <c r="L35" s="11">
        <f>'[1]מצב קיים'!L35*(1+'אפריל 2028'!$Q$1)</f>
        <v>8946.1575708200617</v>
      </c>
      <c r="M35" s="11">
        <f>'[1]מצב קיים'!M35*(1+'אפריל 2028'!$Q$1)</f>
        <v>2297.1191855481698</v>
      </c>
      <c r="N35" s="11">
        <f t="shared" si="3"/>
        <v>11243.276756368232</v>
      </c>
      <c r="O35" s="11">
        <f>'[1]מצב קיים'!O35*(1+'אפריל 2028'!$Q$1)</f>
        <v>1600.6998046645406</v>
      </c>
      <c r="P35" s="9">
        <f>'יולי 2025'!P35</f>
        <v>306.39325753089435</v>
      </c>
    </row>
    <row r="36" spans="1:16" ht="16.5" x14ac:dyDescent="0.25">
      <c r="A36" s="7"/>
      <c r="B36" s="8">
        <v>14</v>
      </c>
      <c r="C36" s="11">
        <f>'[1]מצב קיים'!C36*(1+'אפריל 2028'!$Q$1)</f>
        <v>9550.8404001984036</v>
      </c>
      <c r="D36" s="11">
        <f>'[1]מצב קיים'!D36*(1+'אפריל 2028'!$Q$1)</f>
        <v>2315.0831020197566</v>
      </c>
      <c r="E36" s="11">
        <f t="shared" si="2"/>
        <v>11865.92350221816</v>
      </c>
      <c r="F36" s="11">
        <f>'[1]מצב קיים'!F36*(1+'אפריל 2028'!$Q$1)</f>
        <v>1687.8703490835303</v>
      </c>
      <c r="G36" s="9">
        <f>'יולי 2025'!G36</f>
        <v>306.39325753089435</v>
      </c>
      <c r="H36" s="13"/>
      <c r="I36" s="14"/>
      <c r="J36" s="7"/>
      <c r="K36" s="8">
        <v>14</v>
      </c>
      <c r="L36" s="11">
        <f>'[1]מצב קיים'!L36*(1+'אפריל 2028'!$Q$1)</f>
        <v>9018.3203122016494</v>
      </c>
      <c r="M36" s="11">
        <f>'[1]מצב קיים'!M36*(1+'אפריל 2028'!$Q$1)</f>
        <v>2297.1191855481698</v>
      </c>
      <c r="N36" s="11">
        <f t="shared" si="3"/>
        <v>11315.43949774982</v>
      </c>
      <c r="O36" s="11">
        <f>'[1]מצב קיים'!O36*(1+'אפריל 2028'!$Q$1)</f>
        <v>1610.8025884579627</v>
      </c>
      <c r="P36" s="9">
        <f>'יולי 2025'!P36</f>
        <v>306.39325753089435</v>
      </c>
    </row>
    <row r="37" spans="1:16" ht="16.5" x14ac:dyDescent="0.25">
      <c r="A37" s="7"/>
      <c r="B37" s="8">
        <v>15</v>
      </c>
      <c r="C37" s="11">
        <f>'[1]מצב קיים'!C37*(1+'אפריל 2028'!$Q$1)</f>
        <v>9623.0031415799931</v>
      </c>
      <c r="D37" s="11">
        <f>'[1]מצב קיים'!D37*(1+'אפריל 2028'!$Q$1)</f>
        <v>2315.0831020197566</v>
      </c>
      <c r="E37" s="11">
        <f t="shared" si="2"/>
        <v>11938.08624359975</v>
      </c>
      <c r="F37" s="11">
        <f>'[1]מצב קיים'!F37*(1+'אפריל 2028'!$Q$1)</f>
        <v>1697.9731328769533</v>
      </c>
      <c r="G37" s="9">
        <f>'יולי 2025'!G37</f>
        <v>306.39325753089435</v>
      </c>
      <c r="H37" s="13"/>
      <c r="I37" s="14"/>
      <c r="J37" s="7"/>
      <c r="K37" s="8">
        <v>15</v>
      </c>
      <c r="L37" s="11">
        <f>'[1]מצב קיים'!L37*(1+'אפריל 2028'!$Q$1)</f>
        <v>9090.4830535832371</v>
      </c>
      <c r="M37" s="11">
        <f>'[1]מצב קיים'!M37*(1+'אפריל 2028'!$Q$1)</f>
        <v>2297.1191855481698</v>
      </c>
      <c r="N37" s="11">
        <f t="shared" si="3"/>
        <v>11387.602239131407</v>
      </c>
      <c r="O37" s="11">
        <f>'[1]מצב קיים'!O37*(1+'אפריל 2028'!$Q$1)</f>
        <v>1620.905372251385</v>
      </c>
      <c r="P37" s="9">
        <f>'יולי 2025'!P37</f>
        <v>306.39325753089435</v>
      </c>
    </row>
    <row r="38" spans="1:16" ht="16.5" x14ac:dyDescent="0.25">
      <c r="A38" s="7"/>
      <c r="B38" s="8">
        <v>16</v>
      </c>
      <c r="C38" s="11">
        <f>'[1]מצב קיים'!C38*(1+'אפריל 2028'!$Q$1)</f>
        <v>9695.165882961579</v>
      </c>
      <c r="D38" s="11">
        <f>'[1]מצב קיים'!D38*(1+'אפריל 2028'!$Q$1)</f>
        <v>2315.0831020197566</v>
      </c>
      <c r="E38" s="11">
        <f t="shared" si="2"/>
        <v>12010.248984981336</v>
      </c>
      <c r="F38" s="11">
        <f>'[1]מצב קיים'!F38*(1+'אפריל 2028'!$Q$1)</f>
        <v>1708.0759166703751</v>
      </c>
      <c r="G38" s="9">
        <f>'יולי 2025'!G38</f>
        <v>306.39325753089435</v>
      </c>
      <c r="H38" s="13"/>
      <c r="I38" s="14"/>
      <c r="J38" s="7"/>
      <c r="K38" s="8">
        <v>16</v>
      </c>
      <c r="L38" s="11">
        <f>'[1]מצב קיים'!L38*(1+'אפריל 2028'!$Q$1)</f>
        <v>9162.6457949648266</v>
      </c>
      <c r="M38" s="11">
        <f>'[1]מצב קיים'!M38*(1+'אפריל 2028'!$Q$1)</f>
        <v>2297.1191855481698</v>
      </c>
      <c r="N38" s="11">
        <f t="shared" si="3"/>
        <v>11459.764980512997</v>
      </c>
      <c r="O38" s="11">
        <f>'[1]מצב קיים'!O38*(1+'אפריל 2028'!$Q$1)</f>
        <v>1631.0081560448077</v>
      </c>
      <c r="P38" s="9">
        <f>'יולי 2025'!P38</f>
        <v>306.39325753089435</v>
      </c>
    </row>
    <row r="39" spans="1:16" ht="16.5" x14ac:dyDescent="0.25">
      <c r="A39" s="7"/>
      <c r="B39" s="8">
        <v>17</v>
      </c>
      <c r="C39" s="11">
        <f>'[1]מצב קיים'!C39*(1+'אפריל 2028'!$Q$1)</f>
        <v>9767.3286243431667</v>
      </c>
      <c r="D39" s="11">
        <f>'[1]מצב קיים'!D39*(1+'אפריל 2028'!$Q$1)</f>
        <v>2315.0831020197566</v>
      </c>
      <c r="E39" s="11">
        <f t="shared" si="2"/>
        <v>12082.411726362923</v>
      </c>
      <c r="F39" s="11">
        <f>'[1]מצב קיים'!F39*(1+'אפריל 2028'!$Q$1)</f>
        <v>1718.1787004637974</v>
      </c>
      <c r="G39" s="9">
        <f>'יולי 2025'!G39</f>
        <v>306.39325753089435</v>
      </c>
      <c r="H39" s="13"/>
      <c r="I39" s="14"/>
      <c r="J39" s="7"/>
      <c r="K39" s="8">
        <v>17</v>
      </c>
      <c r="L39" s="11">
        <f>'[1]מצב קיים'!L39*(1+'אפריל 2028'!$Q$1)</f>
        <v>9234.8085363464161</v>
      </c>
      <c r="M39" s="11">
        <f>'[1]מצב קיים'!M39*(1+'אפריל 2028'!$Q$1)</f>
        <v>2297.1191855481698</v>
      </c>
      <c r="N39" s="11">
        <f t="shared" si="3"/>
        <v>11531.927721894586</v>
      </c>
      <c r="O39" s="11">
        <f>'[1]מצב קיים'!O39*(1+'אפריל 2028'!$Q$1)</f>
        <v>1641.1109398382298</v>
      </c>
      <c r="P39" s="9">
        <f>'יולי 2025'!P39</f>
        <v>306.39325753089435</v>
      </c>
    </row>
    <row r="40" spans="1:16" ht="16.5" x14ac:dyDescent="0.25">
      <c r="A40" s="7"/>
      <c r="B40" s="8">
        <v>18</v>
      </c>
      <c r="C40" s="11">
        <f>'[1]מצב קיים'!C40*(1+'אפריל 2028'!$Q$1)</f>
        <v>9839.4913657247544</v>
      </c>
      <c r="D40" s="11">
        <f>'[1]מצב קיים'!D40*(1+'אפריל 2028'!$Q$1)</f>
        <v>2315.0831020197566</v>
      </c>
      <c r="E40" s="11">
        <f t="shared" si="2"/>
        <v>12154.574467744511</v>
      </c>
      <c r="F40" s="11">
        <f>'[1]מצב קיים'!F40*(1+'אפריל 2028'!$Q$1)</f>
        <v>1728.2814842572197</v>
      </c>
      <c r="G40" s="9">
        <f>'יולי 2025'!G40</f>
        <v>306.39325753089435</v>
      </c>
      <c r="H40" s="13"/>
      <c r="I40" s="14"/>
      <c r="J40" s="7"/>
      <c r="K40" s="8">
        <v>18</v>
      </c>
      <c r="L40" s="11">
        <f>'[1]מצב קיים'!L40*(1+'אפריל 2028'!$Q$1)</f>
        <v>9306.9712777280038</v>
      </c>
      <c r="M40" s="11">
        <f>'[1]מצב קיים'!M40*(1+'אפריל 2028'!$Q$1)</f>
        <v>2297.1191855481698</v>
      </c>
      <c r="N40" s="11">
        <f t="shared" si="3"/>
        <v>11604.090463276174</v>
      </c>
      <c r="O40" s="11">
        <f>'[1]מצב קיים'!O40*(1+'אפריל 2028'!$Q$1)</f>
        <v>1651.2137236316521</v>
      </c>
      <c r="P40" s="9">
        <f>'יולי 2025'!P40</f>
        <v>306.39325753089435</v>
      </c>
    </row>
    <row r="41" spans="1:16" ht="16.5" x14ac:dyDescent="0.25">
      <c r="A41" s="7"/>
      <c r="B41" s="8">
        <v>19</v>
      </c>
      <c r="C41" s="11">
        <f>'[1]מצב קיים'!C41*(1+'אפריל 2028'!$Q$1)</f>
        <v>9911.6541071063421</v>
      </c>
      <c r="D41" s="11">
        <f>'[1]מצב קיים'!D41*(1+'אפריל 2028'!$Q$1)</f>
        <v>2315.0831020197566</v>
      </c>
      <c r="E41" s="11">
        <f t="shared" si="2"/>
        <v>12226.737209126099</v>
      </c>
      <c r="F41" s="11">
        <f>'[1]מצב קיים'!F41*(1+'אפריל 2028'!$Q$1)</f>
        <v>1738.384268050642</v>
      </c>
      <c r="G41" s="9">
        <f>'יולי 2025'!G41</f>
        <v>306.39325753089435</v>
      </c>
      <c r="H41" s="17"/>
      <c r="I41" s="18"/>
      <c r="J41" s="19"/>
      <c r="K41" s="8">
        <v>19</v>
      </c>
      <c r="L41" s="11">
        <f>'[1]מצב קיים'!L41*(1+'אפריל 2028'!$Q$1)</f>
        <v>9379.1340191095915</v>
      </c>
      <c r="M41" s="11">
        <f>'[1]מצב קיים'!M41*(1+'אפריל 2028'!$Q$1)</f>
        <v>2297.1191855481698</v>
      </c>
      <c r="N41" s="11">
        <f t="shared" si="3"/>
        <v>11676.253204657762</v>
      </c>
      <c r="O41" s="11">
        <f>'[1]מצב קיים'!O41*(1+'אפריל 2028'!$Q$1)</f>
        <v>1661.3165074250746</v>
      </c>
      <c r="P41" s="9">
        <f>'יולי 2025'!P41</f>
        <v>306.39325753089435</v>
      </c>
    </row>
    <row r="42" spans="1:16" ht="16.5" x14ac:dyDescent="0.25">
      <c r="A42" s="7"/>
      <c r="B42" s="8">
        <v>20</v>
      </c>
      <c r="C42" s="11">
        <f>'[1]מצב קיים'!C42*(1+'אפריל 2028'!$Q$1)</f>
        <v>9983.8168484879297</v>
      </c>
      <c r="D42" s="11">
        <f>'[1]מצב קיים'!D42*(1+'אפריל 2028'!$Q$1)</f>
        <v>2315.0831020197566</v>
      </c>
      <c r="E42" s="11">
        <f t="shared" si="2"/>
        <v>12298.899950507686</v>
      </c>
      <c r="F42" s="11">
        <f>'[1]מצב קיים'!F42*(1+'אפריל 2028'!$Q$1)</f>
        <v>1748.4870518440644</v>
      </c>
      <c r="G42" s="9">
        <f>'יולי 2025'!G42</f>
        <v>306.39325753089435</v>
      </c>
      <c r="H42" s="17"/>
      <c r="I42" s="18"/>
      <c r="J42" s="19"/>
      <c r="K42" s="8">
        <v>20</v>
      </c>
      <c r="L42" s="11">
        <f>'[1]מצב קיים'!L42*(1+'אפריל 2028'!$Q$1)</f>
        <v>9451.1688123681615</v>
      </c>
      <c r="M42" s="11">
        <f>'[1]מצב קיים'!M42*(1+'אפריל 2028'!$Q$1)</f>
        <v>2297.1191855481698</v>
      </c>
      <c r="N42" s="11">
        <f t="shared" si="3"/>
        <v>11748.287997916332</v>
      </c>
      <c r="O42" s="11">
        <f>'[1]מצב קיים'!O42*(1+'אפריל 2028'!$Q$1)</f>
        <v>1671.4013784812744</v>
      </c>
      <c r="P42" s="9">
        <f>'יולי 2025'!P42</f>
        <v>306.39325753089435</v>
      </c>
    </row>
    <row r="43" spans="1:16" ht="16.5" x14ac:dyDescent="0.25">
      <c r="A43" s="7"/>
      <c r="B43" s="8">
        <v>21</v>
      </c>
      <c r="C43" s="11">
        <f>'[1]מצב קיים'!C43*(1+'אפריל 2028'!$Q$1)</f>
        <v>10055.851641746502</v>
      </c>
      <c r="D43" s="11">
        <f>'[1]מצב קיים'!D43*(1+'אפריל 2028'!$Q$1)</f>
        <v>2315.0831020197566</v>
      </c>
      <c r="E43" s="11">
        <f t="shared" si="2"/>
        <v>12370.934743766258</v>
      </c>
      <c r="F43" s="11">
        <f>'[1]מצב קיים'!F43*(1+'אפריל 2028'!$Q$1)</f>
        <v>1758.5719229002643</v>
      </c>
      <c r="G43" s="9">
        <f>'יולי 2025'!G43</f>
        <v>306.39325753089435</v>
      </c>
      <c r="H43" s="17"/>
      <c r="I43" s="18"/>
      <c r="J43" s="19"/>
      <c r="K43" s="8">
        <v>21</v>
      </c>
      <c r="L43" s="11">
        <f>'[1]מצב קיים'!L43*(1+'אפריל 2028'!$Q$1)</f>
        <v>9523.3315537497492</v>
      </c>
      <c r="M43" s="11">
        <f>'[1]מצב קיים'!M43*(1+'אפריל 2028'!$Q$1)</f>
        <v>2297.1191855481698</v>
      </c>
      <c r="N43" s="11">
        <f t="shared" si="3"/>
        <v>11820.450739297919</v>
      </c>
      <c r="O43" s="11">
        <f>'[1]מצב קיים'!O43*(1+'אפריל 2028'!$Q$1)</f>
        <v>1681.5041622746967</v>
      </c>
      <c r="P43" s="9">
        <f>'יולי 2025'!P43</f>
        <v>306.39325753089435</v>
      </c>
    </row>
    <row r="44" spans="1:16" ht="16.5" x14ac:dyDescent="0.25">
      <c r="A44" s="7"/>
      <c r="B44" s="8">
        <v>22</v>
      </c>
      <c r="C44" s="11">
        <f>'[1]מצב קיים'!C44*(1+'אפריל 2028'!$Q$1)</f>
        <v>10128.014383128091</v>
      </c>
      <c r="D44" s="11">
        <f>'[1]מצב קיים'!D44*(1+'אפריל 2028'!$Q$1)</f>
        <v>2315.0831020197566</v>
      </c>
      <c r="E44" s="11">
        <f t="shared" si="2"/>
        <v>12443.097485147848</v>
      </c>
      <c r="F44" s="11">
        <f>'[1]מצב קיים'!F44*(1+'אפריל 2028'!$Q$1)</f>
        <v>1768.6747066936864</v>
      </c>
      <c r="G44" s="9">
        <f>'יולי 2025'!G44</f>
        <v>306.39325753089435</v>
      </c>
      <c r="H44" s="17"/>
      <c r="I44" s="18"/>
      <c r="J44" s="19"/>
      <c r="K44" s="8">
        <v>22</v>
      </c>
      <c r="L44" s="11">
        <f>'[1]מצב קיים'!L44*(1+'אפריל 2028'!$Q$1)</f>
        <v>9595.4942951313369</v>
      </c>
      <c r="M44" s="11">
        <f>'[1]מצב קיים'!M44*(1+'אפריל 2028'!$Q$1)</f>
        <v>2297.1191855481698</v>
      </c>
      <c r="N44" s="11">
        <f t="shared" si="3"/>
        <v>11892.613480679507</v>
      </c>
      <c r="O44" s="11">
        <f>'[1]מצב קיים'!O44*(1+'אפריל 2028'!$Q$1)</f>
        <v>1691.606946068119</v>
      </c>
      <c r="P44" s="9">
        <f>'יולי 2025'!P44</f>
        <v>306.39325753089435</v>
      </c>
    </row>
    <row r="45" spans="1:16" ht="16.5" x14ac:dyDescent="0.25">
      <c r="A45" s="7"/>
      <c r="B45" s="8">
        <v>23</v>
      </c>
      <c r="C45" s="11">
        <f>'[1]מצב קיים'!C45*(1+'אפריל 2028'!$Q$1)</f>
        <v>10200.177124509679</v>
      </c>
      <c r="D45" s="11">
        <f>'[1]מצב קיים'!D45*(1+'אפריל 2028'!$Q$1)</f>
        <v>2315.0831020197566</v>
      </c>
      <c r="E45" s="11">
        <f t="shared" si="2"/>
        <v>12515.260226529435</v>
      </c>
      <c r="F45" s="11">
        <f>'[1]מצב קיים'!F45*(1+'אפריל 2028'!$Q$1)</f>
        <v>1778.7774904871089</v>
      </c>
      <c r="G45" s="9">
        <f>'יולי 2025'!G45</f>
        <v>306.39325753089435</v>
      </c>
      <c r="H45" s="17"/>
      <c r="I45" s="18"/>
      <c r="J45" s="19"/>
      <c r="K45" s="8">
        <v>23</v>
      </c>
      <c r="L45" s="11">
        <f>'[1]מצב קיים'!L45*(1+'אפריל 2028'!$Q$1)</f>
        <v>9667.6570365129246</v>
      </c>
      <c r="M45" s="11">
        <f>'[1]מצב קיים'!M45*(1+'אפריל 2028'!$Q$1)</f>
        <v>2297.1191855481698</v>
      </c>
      <c r="N45" s="11">
        <f t="shared" si="3"/>
        <v>11964.776222061095</v>
      </c>
      <c r="O45" s="11">
        <f>'[1]מצב קיים'!O45*(1+'אפריל 2028'!$Q$1)</f>
        <v>1701.7097298615413</v>
      </c>
      <c r="P45" s="9">
        <f>'יולי 2025'!P45</f>
        <v>306.39325753089435</v>
      </c>
    </row>
    <row r="46" spans="1:16" ht="16.5" x14ac:dyDescent="0.25">
      <c r="A46" s="7"/>
      <c r="B46" s="8">
        <v>24</v>
      </c>
      <c r="C46" s="11">
        <f>'[1]מצב קיים'!C46*(1+'אפריל 2028'!$Q$1)</f>
        <v>10272.339865891268</v>
      </c>
      <c r="D46" s="11">
        <f>'[1]מצב קיים'!D46*(1+'אפריל 2028'!$Q$1)</f>
        <v>2315.0831020197566</v>
      </c>
      <c r="E46" s="11">
        <f t="shared" si="2"/>
        <v>12587.422967911025</v>
      </c>
      <c r="F46" s="11">
        <f>'[1]מצב קיים'!F46*(1+'אפריל 2028'!$Q$1)</f>
        <v>1788.8802742805317</v>
      </c>
      <c r="G46" s="9">
        <f>'יולי 2025'!G46</f>
        <v>306.39325753089435</v>
      </c>
      <c r="H46" s="17"/>
      <c r="I46" s="18"/>
      <c r="J46" s="19"/>
      <c r="K46" s="8">
        <v>24</v>
      </c>
      <c r="L46" s="11">
        <f>'[1]מצב קיים'!L46*(1+'אפריל 2028'!$Q$1)</f>
        <v>9739.8197778945123</v>
      </c>
      <c r="M46" s="11">
        <f>'[1]מצב קיים'!M46*(1+'אפריל 2028'!$Q$1)</f>
        <v>2297.1191855481698</v>
      </c>
      <c r="N46" s="11">
        <f t="shared" si="3"/>
        <v>12036.938963442683</v>
      </c>
      <c r="O46" s="11">
        <f>'[1]מצב קיים'!O46*(1+'אפריל 2028'!$Q$1)</f>
        <v>1711.8125136549636</v>
      </c>
      <c r="P46" s="9">
        <f>'יולי 2025'!P46</f>
        <v>306.39325753089435</v>
      </c>
    </row>
    <row r="47" spans="1:16" ht="16.5" x14ac:dyDescent="0.25">
      <c r="A47" s="7"/>
      <c r="B47" s="8">
        <v>25</v>
      </c>
      <c r="C47" s="11">
        <f>'[1]מצב קיים'!C47*(1+'אפריל 2028'!$Q$1)</f>
        <v>10344.502607272854</v>
      </c>
      <c r="D47" s="11">
        <f>'[1]מצב קיים'!D47*(1+'אפריל 2028'!$Q$1)</f>
        <v>2315.0831020197566</v>
      </c>
      <c r="E47" s="11">
        <f t="shared" si="2"/>
        <v>12659.585709292611</v>
      </c>
      <c r="F47" s="11">
        <f>'[1]מצב קיים'!F47*(1+'אפריל 2028'!$Q$1)</f>
        <v>1798.9830580739535</v>
      </c>
      <c r="G47" s="9">
        <f>'יולי 2025'!G47</f>
        <v>306.39325753089435</v>
      </c>
      <c r="H47" s="17"/>
      <c r="I47" s="18"/>
      <c r="J47" s="19"/>
      <c r="K47" s="8">
        <v>25</v>
      </c>
      <c r="L47" s="11">
        <f>'[1]מצב קיים'!L47*(1+'אפריל 2028'!$Q$1)</f>
        <v>9811.9825192761</v>
      </c>
      <c r="M47" s="11">
        <f>'[1]מצב קיים'!M47*(1+'אפריל 2028'!$Q$1)</f>
        <v>2297.1191855481698</v>
      </c>
      <c r="N47" s="11">
        <f t="shared" si="3"/>
        <v>12109.10170482427</v>
      </c>
      <c r="O47" s="11">
        <f>'[1]מצב קיים'!O47*(1+'אפריל 2028'!$Q$1)</f>
        <v>1721.9152974483861</v>
      </c>
      <c r="P47" s="9">
        <f>'יולי 2025'!P47</f>
        <v>306.39325753089435</v>
      </c>
    </row>
    <row r="48" spans="1:16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1:16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</row>
    <row r="50" spans="1:16" ht="26.25" x14ac:dyDescent="0.4">
      <c r="A50" s="1"/>
      <c r="B50" s="2" t="s">
        <v>12</v>
      </c>
      <c r="C50" s="3"/>
      <c r="D50" s="3"/>
      <c r="E50" s="4"/>
      <c r="F50" s="4" t="str">
        <f>$F$5</f>
        <v>מעודכן לאפריל 2028</v>
      </c>
      <c r="G50" s="4"/>
      <c r="H50" s="5"/>
      <c r="I50" s="1"/>
      <c r="J50" s="1"/>
      <c r="K50" s="2" t="s">
        <v>13</v>
      </c>
      <c r="L50" s="3"/>
      <c r="M50" s="3"/>
      <c r="N50" s="4"/>
      <c r="O50" s="4" t="str">
        <f>$F$5</f>
        <v>מעודכן לאפריל 2028</v>
      </c>
      <c r="P50" s="5"/>
    </row>
    <row r="51" spans="1:16" s="54" customFormat="1" ht="49.5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49" t="s">
        <v>119</v>
      </c>
      <c r="H51" s="51"/>
      <c r="I51" s="52"/>
      <c r="J51" s="53"/>
      <c r="K51" s="49" t="s">
        <v>5</v>
      </c>
      <c r="L51" s="50" t="s">
        <v>6</v>
      </c>
      <c r="M51" s="49" t="s">
        <v>7</v>
      </c>
      <c r="N51" s="49" t="s">
        <v>8</v>
      </c>
      <c r="O51" s="49" t="s">
        <v>9</v>
      </c>
      <c r="P51" s="49" t="s">
        <v>119</v>
      </c>
    </row>
    <row r="52" spans="1:16" ht="16.5" x14ac:dyDescent="0.25">
      <c r="A52" s="7"/>
      <c r="B52" s="8">
        <v>0</v>
      </c>
      <c r="C52" s="9">
        <f>'[1]מצב קיים'!C52*(1+'אפריל 2028'!$Q$1)</f>
        <v>7599.1197316970874</v>
      </c>
      <c r="D52" s="9">
        <f>'[1]מצב קיים'!D52*(1+'אפריל 2028'!$Q$1)</f>
        <v>2280.48592955596</v>
      </c>
      <c r="E52" s="9">
        <f t="shared" ref="E52:E72" si="4">SUM(C52:D52)</f>
        <v>9879.6056612530483</v>
      </c>
      <c r="F52" s="9">
        <f>'[1]מצב קיים'!F52*(1+'אפריל 2028'!$Q$1)</f>
        <v>1409.7858513484143</v>
      </c>
      <c r="G52" s="9">
        <f>'יולי 2025'!G52</f>
        <v>306.39325753089435</v>
      </c>
      <c r="H52" s="10"/>
      <c r="I52" s="14"/>
      <c r="J52" s="7"/>
      <c r="K52" s="8">
        <v>0</v>
      </c>
      <c r="L52" s="9">
        <f>'[1]מצב קיים'!L52*(1+'אפריל 2028'!$Q$1)</f>
        <v>6901.5465650084025</v>
      </c>
      <c r="M52" s="9">
        <f>'[1]מצב קיים'!M52*(1+'אפריל 2028'!$Q$1)</f>
        <v>2263.3204093719996</v>
      </c>
      <c r="N52" s="9">
        <f t="shared" ref="N52:N67" si="5">SUM(L52:M52)</f>
        <v>9164.8669743804021</v>
      </c>
      <c r="O52" s="9">
        <f>'[1]מצב קיים'!O52*(1+'אפריל 2028'!$Q$1)</f>
        <v>1309.7224351862442</v>
      </c>
      <c r="P52" s="9">
        <f>'יולי 2025'!P52</f>
        <v>306.39325753089435</v>
      </c>
    </row>
    <row r="53" spans="1:16" ht="16.5" x14ac:dyDescent="0.25">
      <c r="A53" s="7"/>
      <c r="B53" s="8">
        <v>1</v>
      </c>
      <c r="C53" s="11">
        <f>'[1]מצב קיים'!C53*(1+'אפריל 2028'!$Q$1)</f>
        <v>7666.5483925270455</v>
      </c>
      <c r="D53" s="11">
        <f>'[1]מצב קיים'!D53*(1+'אפריל 2028'!$Q$1)</f>
        <v>2280.48592955596</v>
      </c>
      <c r="E53" s="11">
        <f t="shared" si="4"/>
        <v>9947.0343220830055</v>
      </c>
      <c r="F53" s="11">
        <f>'[1]מצב קיים'!F53*(1+'אפריל 2028'!$Q$1)</f>
        <v>1419.2258638646088</v>
      </c>
      <c r="G53" s="9">
        <f>'יולי 2025'!G53</f>
        <v>306.39325753089435</v>
      </c>
      <c r="H53" s="13"/>
      <c r="I53" s="14"/>
      <c r="J53" s="7"/>
      <c r="K53" s="8">
        <v>1</v>
      </c>
      <c r="L53" s="11">
        <f>'[1]מצב קיים'!L53*(1+'אפריל 2028'!$Q$1)</f>
        <v>6961.554234703377</v>
      </c>
      <c r="M53" s="11">
        <f>'[1]מצב קיים'!M53*(1+'אפריל 2028'!$Q$1)</f>
        <v>2263.3204093719996</v>
      </c>
      <c r="N53" s="11">
        <f t="shared" si="5"/>
        <v>9224.8746440753766</v>
      </c>
      <c r="O53" s="11">
        <f>'[1]מצב קיים'!O53*(1+'אפריל 2028'!$Q$1)</f>
        <v>1318.1235089435406</v>
      </c>
      <c r="P53" s="9">
        <f>'יולי 2025'!P53</f>
        <v>306.39325753089435</v>
      </c>
    </row>
    <row r="54" spans="1:16" ht="16.5" x14ac:dyDescent="0.25">
      <c r="A54" s="7"/>
      <c r="B54" s="8">
        <v>2</v>
      </c>
      <c r="C54" s="11">
        <f>'[1]מצב קיים'!C54*(1+'אפריל 2028'!$Q$1)</f>
        <v>7734.1050014800212</v>
      </c>
      <c r="D54" s="11">
        <f>'[1]מצב קיים'!D54*(1+'אפריל 2028'!$Q$1)</f>
        <v>2280.48592955596</v>
      </c>
      <c r="E54" s="11">
        <f t="shared" si="4"/>
        <v>10014.590931035982</v>
      </c>
      <c r="F54" s="11">
        <f>'[1]מצב קיים'!F54*(1+'אפריל 2028'!$Q$1)</f>
        <v>1428.6837891180253</v>
      </c>
      <c r="G54" s="9">
        <f>'יולי 2025'!G54</f>
        <v>306.39325753089435</v>
      </c>
      <c r="H54" s="13"/>
      <c r="I54" s="14"/>
      <c r="J54" s="7"/>
      <c r="K54" s="8">
        <v>2</v>
      </c>
      <c r="L54" s="11">
        <f>'[1]מצב קיים'!L54*(1+'אפריל 2028'!$Q$1)</f>
        <v>7021.4339562753321</v>
      </c>
      <c r="M54" s="11">
        <f>'[1]מצב קיים'!M54*(1+'אפריל 2028'!$Q$1)</f>
        <v>2263.3204093719996</v>
      </c>
      <c r="N54" s="11">
        <f t="shared" si="5"/>
        <v>9284.7543656473317</v>
      </c>
      <c r="O54" s="11">
        <f>'[1]מצב קיים'!O54*(1+'אפריל 2028'!$Q$1)</f>
        <v>1326.5066699636145</v>
      </c>
      <c r="P54" s="9">
        <f>'יולי 2025'!P54</f>
        <v>306.39325753089435</v>
      </c>
    </row>
    <row r="55" spans="1:16" ht="16.5" x14ac:dyDescent="0.25">
      <c r="A55" s="7"/>
      <c r="B55" s="8">
        <v>3</v>
      </c>
      <c r="C55" s="11">
        <f>'[1]מצב קיים'!C55*(1+'אפריל 2028'!$Q$1)</f>
        <v>7801.6616104329978</v>
      </c>
      <c r="D55" s="11">
        <f>'[1]מצב קיים'!D55*(1+'אפריל 2028'!$Q$1)</f>
        <v>2280.48592955596</v>
      </c>
      <c r="E55" s="11">
        <f t="shared" si="4"/>
        <v>10082.147539988957</v>
      </c>
      <c r="F55" s="11">
        <f>'[1]מצב קיים'!F55*(1+'אפריל 2028'!$Q$1)</f>
        <v>1438.141714371442</v>
      </c>
      <c r="G55" s="9">
        <f>'יולי 2025'!G55</f>
        <v>306.39325753089435</v>
      </c>
      <c r="H55" s="13"/>
      <c r="I55" s="14"/>
      <c r="J55" s="7"/>
      <c r="K55" s="8">
        <v>3</v>
      </c>
      <c r="L55" s="11">
        <f>'[1]מצב קיים'!L55*(1+'אפריל 2028'!$Q$1)</f>
        <v>7081.4416259703039</v>
      </c>
      <c r="M55" s="11">
        <f>'[1]מצב קיים'!M55*(1+'אפריל 2028'!$Q$1)</f>
        <v>2263.3204093719996</v>
      </c>
      <c r="N55" s="11">
        <f t="shared" si="5"/>
        <v>9344.7620353423044</v>
      </c>
      <c r="O55" s="11">
        <f>'[1]מצב קיים'!O55*(1+'אפריל 2028'!$Q$1)</f>
        <v>1334.9077437209103</v>
      </c>
      <c r="P55" s="9">
        <f>'יולי 2025'!P55</f>
        <v>306.39325753089435</v>
      </c>
    </row>
    <row r="56" spans="1:16" ht="16.5" x14ac:dyDescent="0.25">
      <c r="A56" s="7"/>
      <c r="B56" s="8">
        <v>4</v>
      </c>
      <c r="C56" s="11">
        <f>'[1]מצב קיים'!C56*(1+'אפריל 2028'!$Q$1)</f>
        <v>7869.0902712629568</v>
      </c>
      <c r="D56" s="11">
        <f>'[1]מצב קיים'!D56*(1+'אפריל 2028'!$Q$1)</f>
        <v>2280.48592955596</v>
      </c>
      <c r="E56" s="11">
        <f t="shared" si="4"/>
        <v>10149.576200818916</v>
      </c>
      <c r="F56" s="11">
        <f>'[1]מצב קיים'!F56*(1+'אפריל 2028'!$Q$1)</f>
        <v>1447.5817268876363</v>
      </c>
      <c r="G56" s="9">
        <f>'יולי 2025'!G56</f>
        <v>306.39325753089435</v>
      </c>
      <c r="H56" s="13"/>
      <c r="I56" s="14"/>
      <c r="J56" s="7"/>
      <c r="K56" s="8">
        <v>4</v>
      </c>
      <c r="L56" s="11">
        <f>'[1]מצב קיים'!L56*(1+'אפריל 2028'!$Q$1)</f>
        <v>7141.4492956652775</v>
      </c>
      <c r="M56" s="11">
        <f>'[1]מצב קיים'!M56*(1+'אפריל 2028'!$Q$1)</f>
        <v>2263.3204093719996</v>
      </c>
      <c r="N56" s="11">
        <f t="shared" si="5"/>
        <v>9404.7697050372772</v>
      </c>
      <c r="O56" s="11">
        <f>'[1]מצב קיים'!O56*(1+'אפריל 2028'!$Q$1)</f>
        <v>1343.3088174782067</v>
      </c>
      <c r="P56" s="9">
        <f>'יולי 2025'!P56</f>
        <v>306.39325753089435</v>
      </c>
    </row>
    <row r="57" spans="1:16" ht="16.5" x14ac:dyDescent="0.25">
      <c r="A57" s="7"/>
      <c r="B57" s="8">
        <v>5</v>
      </c>
      <c r="C57" s="11">
        <f>'[1]מצב קיים'!C57*(1+'אפריל 2028'!$Q$1)</f>
        <v>7936.6468802159325</v>
      </c>
      <c r="D57" s="11">
        <f>'[1]מצב קיים'!D57*(1+'אפריל 2028'!$Q$1)</f>
        <v>2280.48592955596</v>
      </c>
      <c r="E57" s="11">
        <f t="shared" si="4"/>
        <v>10217.132809771892</v>
      </c>
      <c r="F57" s="11">
        <f>'[1]מצב קיים'!F57*(1+'אפריל 2028'!$Q$1)</f>
        <v>1457.039652141053</v>
      </c>
      <c r="G57" s="9">
        <f>'יולי 2025'!G57</f>
        <v>306.39325753089435</v>
      </c>
      <c r="H57" s="13"/>
      <c r="I57" s="14"/>
      <c r="J57" s="7"/>
      <c r="K57" s="8">
        <v>5</v>
      </c>
      <c r="L57" s="11">
        <f>'[1]מצב קיים'!L57*(1+'אפריל 2028'!$Q$1)</f>
        <v>7201.3290172372335</v>
      </c>
      <c r="M57" s="11">
        <f>'[1]מצב קיים'!M57*(1+'אפריל 2028'!$Q$1)</f>
        <v>2263.3204093719996</v>
      </c>
      <c r="N57" s="11">
        <f t="shared" si="5"/>
        <v>9464.6494266092341</v>
      </c>
      <c r="O57" s="11">
        <f>'[1]מצב קיים'!O57*(1+'אפריל 2028'!$Q$1)</f>
        <v>1351.6919784982806</v>
      </c>
      <c r="P57" s="9">
        <f>'יולי 2025'!P57</f>
        <v>306.39325753089435</v>
      </c>
    </row>
    <row r="58" spans="1:16" ht="16.5" x14ac:dyDescent="0.25">
      <c r="A58" s="7"/>
      <c r="B58" s="8">
        <v>6</v>
      </c>
      <c r="C58" s="11">
        <f>'[1]מצב קיים'!C58*(1+'אפריל 2028'!$Q$1)</f>
        <v>8004.2034891689073</v>
      </c>
      <c r="D58" s="11">
        <f>'[1]מצב קיים'!D58*(1+'אפריל 2028'!$Q$1)</f>
        <v>2280.48592955596</v>
      </c>
      <c r="E58" s="11">
        <f t="shared" si="4"/>
        <v>10284.689418724867</v>
      </c>
      <c r="F58" s="11">
        <f>'[1]מצב קיים'!F58*(1+'אפריל 2028'!$Q$1)</f>
        <v>1466.4975773944695</v>
      </c>
      <c r="G58" s="9">
        <f>'יולי 2025'!G58</f>
        <v>306.39325753089435</v>
      </c>
      <c r="H58" s="13"/>
      <c r="I58" s="14"/>
      <c r="J58" s="7"/>
      <c r="K58" s="8">
        <v>6</v>
      </c>
      <c r="L58" s="11">
        <f>'[1]מצב קיים'!L58*(1+'אפריל 2028'!$Q$1)</f>
        <v>7261.3366869322072</v>
      </c>
      <c r="M58" s="11">
        <f>'[1]מצב קיים'!M58*(1+'אפריל 2028'!$Q$1)</f>
        <v>2263.3204093719996</v>
      </c>
      <c r="N58" s="11">
        <f t="shared" si="5"/>
        <v>9524.6570963042068</v>
      </c>
      <c r="O58" s="11">
        <f>'[1]מצב קיים'!O58*(1+'אפריל 2028'!$Q$1)</f>
        <v>1360.0930522555768</v>
      </c>
      <c r="P58" s="9">
        <f>'יולי 2025'!P58</f>
        <v>306.39325753089435</v>
      </c>
    </row>
    <row r="59" spans="1:16" ht="16.5" x14ac:dyDescent="0.25">
      <c r="A59" s="7"/>
      <c r="B59" s="8">
        <v>7</v>
      </c>
      <c r="C59" s="11">
        <f>'[1]מצב קיים'!C59*(1+'אפריל 2028'!$Q$1)</f>
        <v>8071.632149998868</v>
      </c>
      <c r="D59" s="11">
        <f>'[1]מצב קיים'!D59*(1+'אפריל 2028'!$Q$1)</f>
        <v>2280.48592955596</v>
      </c>
      <c r="E59" s="11">
        <f t="shared" si="4"/>
        <v>10352.118079554828</v>
      </c>
      <c r="F59" s="11">
        <f>'[1]מצב קיים'!F59*(1+'אפריל 2028'!$Q$1)</f>
        <v>1475.9375899106637</v>
      </c>
      <c r="G59" s="9">
        <f>'יולי 2025'!G59</f>
        <v>306.39325753089435</v>
      </c>
      <c r="H59" s="13"/>
      <c r="I59" s="14"/>
      <c r="J59" s="7"/>
      <c r="K59" s="8">
        <v>7</v>
      </c>
      <c r="L59" s="11">
        <f>'[1]מצב קיים'!L59*(1+'אפריל 2028'!$Q$1)</f>
        <v>7321.2164085041641</v>
      </c>
      <c r="M59" s="11">
        <f>'[1]מצב קיים'!M59*(1+'אפריל 2028'!$Q$1)</f>
        <v>2263.3204093719996</v>
      </c>
      <c r="N59" s="11">
        <f t="shared" si="5"/>
        <v>9584.5368178761637</v>
      </c>
      <c r="O59" s="11">
        <f>'[1]מצב קיים'!O59*(1+'אפריל 2028'!$Q$1)</f>
        <v>1368.4762132756507</v>
      </c>
      <c r="P59" s="9">
        <f>'יולי 2025'!P59</f>
        <v>306.39325753089435</v>
      </c>
    </row>
    <row r="60" spans="1:16" ht="16.5" x14ac:dyDescent="0.25">
      <c r="A60" s="7"/>
      <c r="B60" s="8">
        <v>8</v>
      </c>
      <c r="C60" s="11">
        <f>'[1]מצב קיים'!C60*(1+'אפריל 2028'!$Q$1)</f>
        <v>8139.1887589518437</v>
      </c>
      <c r="D60" s="11">
        <f>'[1]מצב קיים'!D60*(1+'אפריל 2028'!$Q$1)</f>
        <v>2280.48592955596</v>
      </c>
      <c r="E60" s="11">
        <f t="shared" si="4"/>
        <v>10419.674688507803</v>
      </c>
      <c r="F60" s="11">
        <f>'[1]מצב קיים'!F60*(1+'אפריל 2028'!$Q$1)</f>
        <v>1485.3955151640805</v>
      </c>
      <c r="G60" s="9">
        <f>'יולי 2025'!G60</f>
        <v>306.39325753089435</v>
      </c>
      <c r="H60" s="13"/>
      <c r="I60" s="14"/>
      <c r="J60" s="7"/>
      <c r="K60" s="8">
        <v>8</v>
      </c>
      <c r="L60" s="11">
        <f>'[1]מצב קיים'!L60*(1+'אפריל 2028'!$Q$1)</f>
        <v>7381.224078199135</v>
      </c>
      <c r="M60" s="11">
        <f>'[1]מצב קיים'!M60*(1+'אפריל 2028'!$Q$1)</f>
        <v>2263.3204093719996</v>
      </c>
      <c r="N60" s="11">
        <f t="shared" si="5"/>
        <v>9644.5444875711346</v>
      </c>
      <c r="O60" s="11">
        <f>'[1]מצב קיים'!O60*(1+'אפריל 2028'!$Q$1)</f>
        <v>1376.8772870329469</v>
      </c>
      <c r="P60" s="9">
        <f>'יולי 2025'!P60</f>
        <v>306.39325753089435</v>
      </c>
    </row>
    <row r="61" spans="1:16" ht="16.5" x14ac:dyDescent="0.25">
      <c r="A61" s="7"/>
      <c r="B61" s="8">
        <v>9</v>
      </c>
      <c r="C61" s="11">
        <f>'[1]מצב קיים'!C61*(1+'אפריל 2028'!$Q$1)</f>
        <v>8206.7453679048194</v>
      </c>
      <c r="D61" s="11">
        <f>'[1]מצב קיים'!D61*(1+'אפריל 2028'!$Q$1)</f>
        <v>2280.48592955596</v>
      </c>
      <c r="E61" s="11">
        <f t="shared" si="4"/>
        <v>10487.231297460779</v>
      </c>
      <c r="F61" s="11">
        <f>'[1]מצב קיים'!F61*(1+'אפריל 2028'!$Q$1)</f>
        <v>1494.8534404174973</v>
      </c>
      <c r="G61" s="9">
        <f>'יולי 2025'!G61</f>
        <v>306.39325753089435</v>
      </c>
      <c r="H61" s="13"/>
      <c r="I61" s="14"/>
      <c r="J61" s="7"/>
      <c r="K61" s="8">
        <v>9</v>
      </c>
      <c r="L61" s="11">
        <f>'[1]מצב קיים'!L61*(1+'אפריל 2028'!$Q$1)</f>
        <v>7441.2317478941086</v>
      </c>
      <c r="M61" s="11">
        <f>'[1]מצב קיים'!M61*(1+'אפריל 2028'!$Q$1)</f>
        <v>2263.3204093719996</v>
      </c>
      <c r="N61" s="11">
        <f t="shared" si="5"/>
        <v>9704.5521572661091</v>
      </c>
      <c r="O61" s="11">
        <f>'[1]מצב קיים'!O61*(1+'אפריל 2028'!$Q$1)</f>
        <v>1385.2783607902429</v>
      </c>
      <c r="P61" s="9">
        <f>'יולי 2025'!P61</f>
        <v>306.39325753089435</v>
      </c>
    </row>
    <row r="62" spans="1:16" ht="16.5" x14ac:dyDescent="0.25">
      <c r="A62" s="7"/>
      <c r="B62" s="8">
        <v>10</v>
      </c>
      <c r="C62" s="11">
        <f>'[1]מצב קיים'!C62*(1+'אפריל 2028'!$Q$1)</f>
        <v>8274.1740287347784</v>
      </c>
      <c r="D62" s="11">
        <f>'[1]מצב קיים'!D62*(1+'אפריל 2028'!$Q$1)</f>
        <v>2280.48592955596</v>
      </c>
      <c r="E62" s="11">
        <f t="shared" si="4"/>
        <v>10554.659958290738</v>
      </c>
      <c r="F62" s="11">
        <f>'[1]מצב קיים'!F62*(1+'אפריל 2028'!$Q$1)</f>
        <v>1504.2934529336915</v>
      </c>
      <c r="G62" s="9">
        <f>'יולי 2025'!G62</f>
        <v>306.39325753089435</v>
      </c>
      <c r="H62" s="13"/>
      <c r="I62" s="14"/>
      <c r="J62" s="7"/>
      <c r="K62" s="8">
        <v>10</v>
      </c>
      <c r="L62" s="11">
        <f>'[1]מצב קיים'!L62*(1+'אפריל 2028'!$Q$1)</f>
        <v>7501.1114694660646</v>
      </c>
      <c r="M62" s="11">
        <f>'[1]מצב קיים'!M62*(1+'אפריל 2028'!$Q$1)</f>
        <v>2263.3204093719996</v>
      </c>
      <c r="N62" s="11">
        <f t="shared" si="5"/>
        <v>9764.4318788380642</v>
      </c>
      <c r="O62" s="11">
        <f>'[1]מצב קיים'!O62*(1+'אפריל 2028'!$Q$1)</f>
        <v>1393.661521810317</v>
      </c>
      <c r="P62" s="9">
        <f>'יולי 2025'!P62</f>
        <v>306.39325753089435</v>
      </c>
    </row>
    <row r="63" spans="1:16" ht="16.5" x14ac:dyDescent="0.25">
      <c r="A63" s="7"/>
      <c r="B63" s="8">
        <v>11</v>
      </c>
      <c r="C63" s="11">
        <f>'[1]מצב קיים'!C63*(1+'אפריל 2028'!$Q$1)</f>
        <v>8341.730637687755</v>
      </c>
      <c r="D63" s="11">
        <f>'[1]מצב קיים'!D63*(1+'אפריל 2028'!$Q$1)</f>
        <v>2280.48592955596</v>
      </c>
      <c r="E63" s="11">
        <f t="shared" si="4"/>
        <v>10622.216567243715</v>
      </c>
      <c r="F63" s="11">
        <f>'[1]מצב קיים'!F63*(1+'אפריל 2028'!$Q$1)</f>
        <v>1513.751378187108</v>
      </c>
      <c r="G63" s="9">
        <f>'יולי 2025'!G63</f>
        <v>306.39325753089435</v>
      </c>
      <c r="H63" s="13"/>
      <c r="I63" s="14"/>
      <c r="J63" s="7"/>
      <c r="K63" s="8">
        <v>11</v>
      </c>
      <c r="L63" s="11">
        <f>'[1]מצב קיים'!L63*(1+'אפריל 2028'!$Q$1)</f>
        <v>7561.1191391610382</v>
      </c>
      <c r="M63" s="11">
        <f>'[1]מצב קיים'!M63*(1+'אפריל 2028'!$Q$1)</f>
        <v>2263.3204093719996</v>
      </c>
      <c r="N63" s="11">
        <f t="shared" si="5"/>
        <v>9824.4395485330388</v>
      </c>
      <c r="O63" s="11">
        <f>'[1]מצב קיים'!O63*(1+'אפריל 2028'!$Q$1)</f>
        <v>1402.062595567613</v>
      </c>
      <c r="P63" s="9">
        <f>'יולי 2025'!P63</f>
        <v>306.39325753089435</v>
      </c>
    </row>
    <row r="64" spans="1:16" ht="16.5" x14ac:dyDescent="0.25">
      <c r="A64" s="7"/>
      <c r="B64" s="8">
        <v>12</v>
      </c>
      <c r="C64" s="11">
        <f>'[1]מצב קיים'!C64*(1+'אפריל 2028'!$Q$1)</f>
        <v>8409.1592985177122</v>
      </c>
      <c r="D64" s="11">
        <f>'[1]מצב קיים'!D64*(1+'אפריל 2028'!$Q$1)</f>
        <v>2280.48592955596</v>
      </c>
      <c r="E64" s="11">
        <f t="shared" si="4"/>
        <v>10689.645228073672</v>
      </c>
      <c r="F64" s="11">
        <f>'[1]מצב קיים'!F64*(1+'אפריל 2028'!$Q$1)</f>
        <v>1523.1913907033024</v>
      </c>
      <c r="G64" s="9">
        <f>'יולי 2025'!G64</f>
        <v>306.39325753089435</v>
      </c>
      <c r="H64" s="13"/>
      <c r="I64" s="14"/>
      <c r="J64" s="7"/>
      <c r="K64" s="8">
        <v>12</v>
      </c>
      <c r="L64" s="11">
        <f>'[1]מצב קיים'!L64*(1+'אפריל 2028'!$Q$1)</f>
        <v>7621.1268088560109</v>
      </c>
      <c r="M64" s="11">
        <f>'[1]מצב קיים'!M64*(1+'אפריל 2028'!$Q$1)</f>
        <v>2263.3204093719996</v>
      </c>
      <c r="N64" s="11">
        <f t="shared" si="5"/>
        <v>9884.4472182280115</v>
      </c>
      <c r="O64" s="11">
        <f>'[1]מצב קיים'!O64*(1+'אפריל 2028'!$Q$1)</f>
        <v>1410.4636693249092</v>
      </c>
      <c r="P64" s="9">
        <f>'יולי 2025'!P64</f>
        <v>306.39325753089435</v>
      </c>
    </row>
    <row r="65" spans="1:16" ht="16.5" x14ac:dyDescent="0.25">
      <c r="A65" s="7"/>
      <c r="B65" s="8">
        <v>13</v>
      </c>
      <c r="C65" s="11">
        <f>'[1]מצב קיים'!C65*(1+'אפריל 2028'!$Q$1)</f>
        <v>8476.7159074706888</v>
      </c>
      <c r="D65" s="11">
        <f>'[1]מצב קיים'!D65*(1+'אפריל 2028'!$Q$1)</f>
        <v>2280.48592955596</v>
      </c>
      <c r="E65" s="11">
        <f t="shared" si="4"/>
        <v>10757.201837026649</v>
      </c>
      <c r="F65" s="11">
        <f>'[1]מצב קיים'!F65*(1+'אפריל 2028'!$Q$1)</f>
        <v>1532.649315956719</v>
      </c>
      <c r="G65" s="9">
        <f>'יולי 2025'!G65</f>
        <v>306.39325753089435</v>
      </c>
      <c r="H65" s="13"/>
      <c r="I65" s="14"/>
      <c r="J65" s="7"/>
      <c r="K65" s="8">
        <v>13</v>
      </c>
      <c r="L65" s="11">
        <f>'[1]מצב קיים'!L65*(1+'אפריל 2028'!$Q$1)</f>
        <v>7681.006530427966</v>
      </c>
      <c r="M65" s="11">
        <f>'[1]מצב קיים'!M65*(1+'אפריל 2028'!$Q$1)</f>
        <v>2263.3204093719996</v>
      </c>
      <c r="N65" s="11">
        <f t="shared" si="5"/>
        <v>9944.3269397999647</v>
      </c>
      <c r="O65" s="11">
        <f>'[1]מצב קיים'!O65*(1+'אפריל 2028'!$Q$1)</f>
        <v>1418.8468303449831</v>
      </c>
      <c r="P65" s="9">
        <f>'יולי 2025'!P65</f>
        <v>306.39325753089435</v>
      </c>
    </row>
    <row r="66" spans="1:16" ht="16.5" x14ac:dyDescent="0.25">
      <c r="A66" s="7"/>
      <c r="B66" s="8">
        <v>14</v>
      </c>
      <c r="C66" s="11">
        <f>'[1]מצב קיים'!C66*(1+'אפריל 2028'!$Q$1)</f>
        <v>8544.2725164236654</v>
      </c>
      <c r="D66" s="11">
        <f>'[1]מצב קיים'!D66*(1+'אפריל 2028'!$Q$1)</f>
        <v>2280.48592955596</v>
      </c>
      <c r="E66" s="11">
        <f t="shared" si="4"/>
        <v>10824.758445979625</v>
      </c>
      <c r="F66" s="11">
        <f>'[1]מצב קיים'!F66*(1+'אפריל 2028'!$Q$1)</f>
        <v>1542.1072412101355</v>
      </c>
      <c r="G66" s="9">
        <f>'יולי 2025'!G66</f>
        <v>306.39325753089435</v>
      </c>
      <c r="H66" s="13"/>
      <c r="I66" s="14"/>
      <c r="J66" s="7"/>
      <c r="K66" s="8">
        <v>14</v>
      </c>
      <c r="L66" s="11">
        <f>'[1]מצב קיים'!L66*(1+'אפריל 2028'!$Q$1)</f>
        <v>7741.0142001229397</v>
      </c>
      <c r="M66" s="11">
        <f>'[1]מצב קיים'!M66*(1+'אפריל 2028'!$Q$1)</f>
        <v>2263.3204093719996</v>
      </c>
      <c r="N66" s="11">
        <f t="shared" si="5"/>
        <v>10004.334609494939</v>
      </c>
      <c r="O66" s="11">
        <f>'[1]מצב קיים'!O66*(1+'אפריל 2028'!$Q$1)</f>
        <v>1427.2479041022793</v>
      </c>
      <c r="P66" s="9">
        <f>'יולי 2025'!P66</f>
        <v>306.39325753089435</v>
      </c>
    </row>
    <row r="67" spans="1:16" ht="16.5" x14ac:dyDescent="0.25">
      <c r="A67" s="7"/>
      <c r="B67" s="8">
        <v>15</v>
      </c>
      <c r="C67" s="11">
        <f>'[1]מצב קיים'!C67*(1+'אפריל 2028'!$Q$1)</f>
        <v>8611.7011772536243</v>
      </c>
      <c r="D67" s="11">
        <f>'[1]מצב קיים'!D67*(1+'אפריל 2028'!$Q$1)</f>
        <v>2280.48592955596</v>
      </c>
      <c r="E67" s="11">
        <f t="shared" si="4"/>
        <v>10892.187106809584</v>
      </c>
      <c r="F67" s="11">
        <f>'[1]מצב קיים'!F67*(1+'אפריל 2028'!$Q$1)</f>
        <v>1551.5472537263297</v>
      </c>
      <c r="G67" s="9">
        <f>'יולי 2025'!G67</f>
        <v>306.39325753089435</v>
      </c>
      <c r="H67" s="13"/>
      <c r="I67" s="14"/>
      <c r="J67" s="7"/>
      <c r="K67" s="8">
        <v>15</v>
      </c>
      <c r="L67" s="11">
        <f>'[1]מצב קיים'!L67*(1+'אפריל 2028'!$Q$1)</f>
        <v>7800.8939216948957</v>
      </c>
      <c r="M67" s="11">
        <f>'[1]מצב קיים'!M67*(1+'אפריל 2028'!$Q$1)</f>
        <v>2263.3204093719996</v>
      </c>
      <c r="N67" s="11">
        <f t="shared" si="5"/>
        <v>10064.214331066894</v>
      </c>
      <c r="O67" s="11">
        <f>'[1]מצב קיים'!O67*(1+'אפריל 2028'!$Q$1)</f>
        <v>1435.6310651223532</v>
      </c>
      <c r="P67" s="9">
        <f>'יולי 2025'!P67</f>
        <v>306.39325753089435</v>
      </c>
    </row>
    <row r="68" spans="1:16" ht="16.5" x14ac:dyDescent="0.25">
      <c r="A68" s="7"/>
      <c r="B68" s="8">
        <v>16</v>
      </c>
      <c r="C68" s="11">
        <f>'[1]מצב קיים'!C68*(1+'אפריל 2028'!$Q$1)</f>
        <v>8679.2577862066009</v>
      </c>
      <c r="D68" s="11">
        <f>'[1]מצב קיים'!D68*(1+'אפריל 2028'!$Q$1)</f>
        <v>2280.48592955596</v>
      </c>
      <c r="E68" s="11">
        <f t="shared" si="4"/>
        <v>10959.743715762561</v>
      </c>
      <c r="F68" s="11">
        <f>'[1]מצב קיים'!F68*(1+'אפריל 2028'!$Q$1)</f>
        <v>1561.0051789797462</v>
      </c>
      <c r="G68" s="9">
        <f>'יולי 2025'!G68</f>
        <v>306.39325753089435</v>
      </c>
      <c r="H68" s="13"/>
      <c r="I68" s="14"/>
      <c r="J68" s="14"/>
      <c r="K68" s="20"/>
      <c r="L68" s="21"/>
      <c r="M68" s="21"/>
      <c r="N68" s="21"/>
      <c r="O68" s="21"/>
      <c r="P68" s="14"/>
    </row>
    <row r="69" spans="1:16" ht="16.5" x14ac:dyDescent="0.25">
      <c r="A69" s="7"/>
      <c r="B69" s="8">
        <v>17</v>
      </c>
      <c r="C69" s="11">
        <f>'[1]מצב קיים'!C69*(1+'אפריל 2028'!$Q$1)</f>
        <v>8746.8143951595775</v>
      </c>
      <c r="D69" s="11">
        <f>'[1]מצב קיים'!D69*(1+'אפריל 2028'!$Q$1)</f>
        <v>2280.48592955596</v>
      </c>
      <c r="E69" s="11">
        <f t="shared" si="4"/>
        <v>11027.300324715537</v>
      </c>
      <c r="F69" s="11">
        <f>'[1]מצב קיים'!F69*(1+'אפריל 2028'!$Q$1)</f>
        <v>1570.4631042331632</v>
      </c>
      <c r="G69" s="9">
        <f>'יולי 2025'!G69</f>
        <v>306.39325753089435</v>
      </c>
      <c r="H69" s="13"/>
      <c r="I69" s="14"/>
      <c r="J69" s="14"/>
      <c r="K69" s="22"/>
      <c r="L69" s="14"/>
      <c r="M69" s="14"/>
      <c r="N69" s="14"/>
      <c r="O69" s="14"/>
      <c r="P69" s="14"/>
    </row>
    <row r="70" spans="1:16" ht="16.5" x14ac:dyDescent="0.25">
      <c r="A70" s="7"/>
      <c r="B70" s="8">
        <v>18</v>
      </c>
      <c r="C70" s="11">
        <f>'[1]מצב קיים'!C70*(1+'אפריל 2028'!$Q$1)</f>
        <v>8814.2430559895347</v>
      </c>
      <c r="D70" s="11">
        <f>'[1]מצב קיים'!D70*(1+'אפריל 2028'!$Q$1)</f>
        <v>2280.48592955596</v>
      </c>
      <c r="E70" s="11">
        <f t="shared" si="4"/>
        <v>11094.728985545495</v>
      </c>
      <c r="F70" s="11">
        <f>'[1]מצב קיים'!F70*(1+'אפריל 2028'!$Q$1)</f>
        <v>1579.9031167493572</v>
      </c>
      <c r="G70" s="9">
        <f>'יולי 2025'!G70</f>
        <v>306.39325753089435</v>
      </c>
      <c r="H70" s="13"/>
      <c r="I70" s="14"/>
      <c r="J70" s="14"/>
      <c r="K70" s="22"/>
      <c r="L70" s="14"/>
      <c r="M70" s="14"/>
      <c r="N70" s="14"/>
      <c r="O70" s="14"/>
      <c r="P70" s="14"/>
    </row>
    <row r="71" spans="1:16" ht="16.5" x14ac:dyDescent="0.25">
      <c r="A71" s="7"/>
      <c r="B71" s="8">
        <v>19</v>
      </c>
      <c r="C71" s="11">
        <f>'[1]מצב קיים'!C71*(1+'אפריל 2028'!$Q$1)</f>
        <v>8881.7996649425131</v>
      </c>
      <c r="D71" s="11">
        <f>'[1]מצב קיים'!D71*(1+'אפריל 2028'!$Q$1)</f>
        <v>2280.48592955596</v>
      </c>
      <c r="E71" s="11">
        <f t="shared" si="4"/>
        <v>11162.285594498473</v>
      </c>
      <c r="F71" s="11">
        <f>'[1]מצב קיים'!F71*(1+'אפריל 2028'!$Q$1)</f>
        <v>1589.3610420027742</v>
      </c>
      <c r="G71" s="9">
        <f>'יולי 2025'!G71</f>
        <v>306.39325753089435</v>
      </c>
      <c r="H71" s="13"/>
      <c r="I71" s="14"/>
      <c r="J71" s="14"/>
      <c r="K71" s="22"/>
      <c r="L71" s="14"/>
      <c r="M71" s="14"/>
      <c r="N71" s="14"/>
      <c r="O71" s="14"/>
      <c r="P71" s="14"/>
    </row>
    <row r="72" spans="1:16" ht="16.5" x14ac:dyDescent="0.25">
      <c r="A72" s="7"/>
      <c r="B72" s="8">
        <v>20</v>
      </c>
      <c r="C72" s="11">
        <f>'[1]מצב קיים'!C72*(1+'אפריל 2028'!$Q$1)</f>
        <v>8949.3562738954879</v>
      </c>
      <c r="D72" s="11">
        <f>'[1]מצב קיים'!D72*(1+'אפריל 2028'!$Q$1)</f>
        <v>2280.48592955596</v>
      </c>
      <c r="E72" s="11">
        <f t="shared" si="4"/>
        <v>11229.842203451448</v>
      </c>
      <c r="F72" s="11">
        <f>'[1]מצב קיים'!F72*(1+'אפריל 2028'!$Q$1)</f>
        <v>1598.8189672561907</v>
      </c>
      <c r="G72" s="9">
        <f>'יולי 2025'!G72</f>
        <v>306.39325753089435</v>
      </c>
      <c r="H72" s="13"/>
      <c r="I72" s="14"/>
      <c r="J72" s="14"/>
      <c r="K72" s="22"/>
      <c r="L72" s="14"/>
      <c r="M72" s="14"/>
      <c r="N72" s="14"/>
      <c r="O72" s="14"/>
      <c r="P72" s="14"/>
    </row>
    <row r="73" spans="1:16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</row>
    <row r="74" spans="1:16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</row>
    <row r="75" spans="1:16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</row>
    <row r="76" spans="1:16" x14ac:dyDescent="0.2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</row>
    <row r="77" spans="1:16" ht="34.5" x14ac:dyDescent="0.5">
      <c r="A77" s="98" t="str">
        <f>$A$1</f>
        <v>לוחות שכר באוניברסיטאות - סגל אקדמי זוטר, עמיתי הוראה ומורים מן החוץ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</row>
    <row r="78" spans="1:16" ht="20.25" x14ac:dyDescent="0.3">
      <c r="A78" s="85" t="str">
        <f>$A$2</f>
        <v>פעימה חמישית בגין הסכם השכר עם הסגל האקדמי הזוטר באוניברסיטאות, החל מ-1.04.2028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1:16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</row>
    <row r="80" spans="1:16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16" ht="26.25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56"/>
      <c r="M81" s="4" t="str">
        <f>$F$5</f>
        <v>מעודכן לאפריל 2028</v>
      </c>
      <c r="N81" s="56"/>
      <c r="O81" s="56"/>
      <c r="P81" s="56"/>
    </row>
    <row r="82" spans="1:16" ht="23.25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56"/>
      <c r="K82" s="23" t="s">
        <v>17</v>
      </c>
      <c r="L82" s="28"/>
      <c r="M82" s="28"/>
      <c r="N82" s="56"/>
      <c r="O82" s="56"/>
      <c r="P82" s="56"/>
    </row>
    <row r="83" spans="1:16" ht="33" x14ac:dyDescent="0.25">
      <c r="A83" s="56"/>
      <c r="B83" s="29" t="s">
        <v>5</v>
      </c>
      <c r="C83" s="29" t="s">
        <v>6</v>
      </c>
      <c r="D83" s="29" t="s">
        <v>9</v>
      </c>
      <c r="E83" s="29" t="s">
        <v>119</v>
      </c>
      <c r="F83" s="56"/>
      <c r="G83" s="56"/>
      <c r="H83" s="56"/>
      <c r="I83" s="56"/>
      <c r="J83" s="56"/>
      <c r="K83" s="29" t="s">
        <v>5</v>
      </c>
      <c r="L83" s="29" t="s">
        <v>6</v>
      </c>
      <c r="M83" s="29" t="s">
        <v>9</v>
      </c>
      <c r="N83" s="29" t="s">
        <v>119</v>
      </c>
      <c r="O83" s="56"/>
      <c r="P83" s="56"/>
    </row>
    <row r="84" spans="1:16" ht="16.5" x14ac:dyDescent="0.25">
      <c r="A84" s="56"/>
      <c r="B84" s="31">
        <v>0</v>
      </c>
      <c r="C84" s="32">
        <f>'[1]מצב קיים'!C84*(1+'אפריל 2028'!$Q$1)</f>
        <v>6230.4517630500332</v>
      </c>
      <c r="D84" s="32">
        <f>'[1]מצב קיים'!D84*(1+'אפריל 2028'!$Q$1)</f>
        <v>872.26324682700488</v>
      </c>
      <c r="E84" s="9">
        <f>'יולי 2025'!E84</f>
        <v>306.39325753089435</v>
      </c>
      <c r="F84" s="56"/>
      <c r="G84" s="56"/>
      <c r="H84" s="56"/>
      <c r="I84" s="56"/>
      <c r="J84" s="56"/>
      <c r="K84" s="31">
        <v>0</v>
      </c>
      <c r="L84" s="32">
        <f>'[1]מצב קיים'!L84*(1+'אפריל 2028'!$Q$1)</f>
        <v>6580.7980340139538</v>
      </c>
      <c r="M84" s="32">
        <f>'[1]מצב קיים'!M84*(1+'אפריל 2028'!$Q$1)</f>
        <v>921.31172476195366</v>
      </c>
      <c r="N84" s="9">
        <f>'יולי 2025'!N84</f>
        <v>306.39325753089435</v>
      </c>
      <c r="O84" s="56"/>
      <c r="P84" s="56"/>
    </row>
    <row r="85" spans="1:16" ht="16.5" x14ac:dyDescent="0.25">
      <c r="A85" s="56"/>
      <c r="B85" s="31">
        <v>1</v>
      </c>
      <c r="C85" s="35">
        <f>'[1]מצב קיים'!C85*(1+'אפריל 2028'!$Q$1)</f>
        <v>6292.8015231368336</v>
      </c>
      <c r="D85" s="35">
        <f>'[1]מצב קיים'!D85*(1+'אפריל 2028'!$Q$1)</f>
        <v>880.99221323915685</v>
      </c>
      <c r="E85" s="9">
        <f>'יולי 2025'!E85</f>
        <v>306.39325753089435</v>
      </c>
      <c r="F85" s="56"/>
      <c r="G85" s="56"/>
      <c r="H85" s="56"/>
      <c r="I85" s="56"/>
      <c r="J85" s="56"/>
      <c r="K85" s="31">
        <v>1</v>
      </c>
      <c r="L85" s="35">
        <f>'[1]מצב קיים'!L85*(1+'אפריל 2028'!$Q$1)</f>
        <v>6646.5409783231626</v>
      </c>
      <c r="M85" s="35">
        <f>'[1]מצב קיים'!M85*(1+'אפריל 2028'!$Q$1)</f>
        <v>930.51573696524292</v>
      </c>
      <c r="N85" s="9">
        <f>'יולי 2025'!N85</f>
        <v>306.39325753089435</v>
      </c>
      <c r="O85" s="56"/>
      <c r="P85" s="56"/>
    </row>
    <row r="86" spans="1:16" ht="16.5" x14ac:dyDescent="0.25">
      <c r="A86" s="56"/>
      <c r="B86" s="31">
        <v>2</v>
      </c>
      <c r="C86" s="35">
        <f>'[1]מצב קיים'!C86*(1+'אפריל 2028'!$Q$1)</f>
        <v>6355.7168139273663</v>
      </c>
      <c r="D86" s="35">
        <f>'[1]מצב קיים'!D86*(1+'אפריל 2028'!$Q$1)</f>
        <v>889.80035394983145</v>
      </c>
      <c r="E86" s="9">
        <f>'יולי 2025'!E86</f>
        <v>306.39325753089435</v>
      </c>
      <c r="F86" s="56"/>
      <c r="G86" s="56"/>
      <c r="H86" s="56"/>
      <c r="I86" s="56"/>
      <c r="J86" s="56"/>
      <c r="K86" s="31">
        <v>2</v>
      </c>
      <c r="L86" s="35">
        <f>'[1]מצב קיים'!L86*(1+'אפריל 2028'!$Q$1)</f>
        <v>6712.9908360120417</v>
      </c>
      <c r="M86" s="35">
        <f>'[1]מצב קיים'!M86*(1+'אפריל 2028'!$Q$1)</f>
        <v>939.81871704168589</v>
      </c>
      <c r="N86" s="9">
        <f>'יולי 2025'!N86</f>
        <v>306.39325753089435</v>
      </c>
      <c r="O86" s="56"/>
      <c r="P86" s="56"/>
    </row>
    <row r="87" spans="1:16" ht="16.5" x14ac:dyDescent="0.25">
      <c r="A87" s="56"/>
      <c r="B87" s="31">
        <v>3</v>
      </c>
      <c r="C87" s="35">
        <f>'[1]מצב קיים'!C87*(1+'אפריל 2028'!$Q$1)</f>
        <v>6419.3390180975703</v>
      </c>
      <c r="D87" s="35">
        <f>'[1]מצב קיים'!D87*(1+'אפריל 2028'!$Q$1)</f>
        <v>898.70746253366008</v>
      </c>
      <c r="E87" s="9">
        <f>'יולי 2025'!E87</f>
        <v>306.39325753089435</v>
      </c>
      <c r="F87" s="56"/>
      <c r="G87" s="56"/>
      <c r="H87" s="56"/>
      <c r="I87" s="56"/>
      <c r="J87" s="56"/>
      <c r="K87" s="31">
        <v>3</v>
      </c>
      <c r="L87" s="35">
        <f>'[1]מצב קיים'!L87*(1+'אפריל 2028'!$Q$1)</f>
        <v>6780.1476070805911</v>
      </c>
      <c r="M87" s="35">
        <f>'[1]מצב קיים'!M87*(1+'אפריל 2028'!$Q$1)</f>
        <v>949.22066499128289</v>
      </c>
      <c r="N87" s="9">
        <f>'יולי 2025'!N87</f>
        <v>306.39325753089435</v>
      </c>
      <c r="O87" s="56"/>
      <c r="P87" s="56"/>
    </row>
    <row r="88" spans="1:16" ht="16.5" x14ac:dyDescent="0.25">
      <c r="A88" s="56"/>
      <c r="B88" s="31">
        <v>4</v>
      </c>
      <c r="C88" s="35">
        <f>'[1]מצב קיים'!C88*(1+'אפריל 2028'!$Q$1)</f>
        <v>6483.5267529715093</v>
      </c>
      <c r="D88" s="35">
        <f>'[1]מצב קיים'!D88*(1+'אפריל 2028'!$Q$1)</f>
        <v>907.69374541601144</v>
      </c>
      <c r="E88" s="9">
        <f>'יולי 2025'!E88</f>
        <v>306.39325753089435</v>
      </c>
      <c r="F88" s="56"/>
      <c r="G88" s="56"/>
      <c r="H88" s="56"/>
      <c r="I88" s="56"/>
      <c r="J88" s="56"/>
      <c r="K88" s="31">
        <v>4</v>
      </c>
      <c r="L88" s="35">
        <f>'[1]מצב קיים'!L88*(1+'אפריל 2028'!$Q$1)</f>
        <v>6848.0112915288073</v>
      </c>
      <c r="M88" s="35">
        <f>'[1]מצב קיים'!M88*(1+'אפריל 2028'!$Q$1)</f>
        <v>958.72158081403313</v>
      </c>
      <c r="N88" s="9">
        <f>'יולי 2025'!N88</f>
        <v>306.39325753089435</v>
      </c>
      <c r="O88" s="56"/>
      <c r="P88" s="56"/>
    </row>
    <row r="89" spans="1:16" ht="16.5" x14ac:dyDescent="0.25">
      <c r="A89" s="56"/>
      <c r="B89" s="31">
        <v>5</v>
      </c>
      <c r="C89" s="35">
        <f>'[1]מצב קיים'!C89*(1+'אפריל 2028'!$Q$1)</f>
        <v>6548.4214012251177</v>
      </c>
      <c r="D89" s="35">
        <f>'[1]מצב קיים'!D89*(1+'אפריל 2028'!$Q$1)</f>
        <v>916.77899617151661</v>
      </c>
      <c r="E89" s="9">
        <f>'יולי 2025'!E89</f>
        <v>306.39325753089435</v>
      </c>
      <c r="F89" s="56"/>
      <c r="G89" s="56"/>
      <c r="H89" s="56"/>
      <c r="I89" s="56"/>
      <c r="J89" s="56"/>
      <c r="K89" s="31">
        <v>5</v>
      </c>
      <c r="L89" s="35">
        <f>'[1]מצב קיים'!L89*(1+'אפריל 2028'!$Q$1)</f>
        <v>6916.4405066807603</v>
      </c>
      <c r="M89" s="35">
        <f>'[1]מצב קיים'!M89*(1+'אפריל 2028'!$Q$1)</f>
        <v>968.30167093530645</v>
      </c>
      <c r="N89" s="9">
        <f>'יולי 2025'!N89</f>
        <v>306.39325753089435</v>
      </c>
      <c r="O89" s="56"/>
      <c r="P89" s="56"/>
    </row>
    <row r="90" spans="1:16" ht="16.5" x14ac:dyDescent="0.25">
      <c r="A90" s="56"/>
      <c r="B90" s="31">
        <v>6</v>
      </c>
      <c r="C90" s="35">
        <f>'[1]מצב קיים'!C90*(1+'אפריל 2028'!$Q$1)</f>
        <v>6613.8815801824594</v>
      </c>
      <c r="D90" s="35">
        <f>'[1]מצב קיים'!D90*(1+'אפריל 2028'!$Q$1)</f>
        <v>925.94342122554428</v>
      </c>
      <c r="E90" s="9">
        <f>'יולי 2025'!E90</f>
        <v>306.39325753089435</v>
      </c>
      <c r="F90" s="56"/>
      <c r="G90" s="56"/>
      <c r="H90" s="56"/>
      <c r="I90" s="56"/>
      <c r="J90" s="56"/>
      <c r="K90" s="31">
        <v>6</v>
      </c>
      <c r="L90" s="35">
        <f>'[1]מצב קיים'!L90*(1+'אפריל 2028'!$Q$1)</f>
        <v>6985.5766352123801</v>
      </c>
      <c r="M90" s="35">
        <f>'[1]מצב קיים'!M90*(1+'אפריל 2028'!$Q$1)</f>
        <v>977.98072892973323</v>
      </c>
      <c r="N90" s="9">
        <f>'יולי 2025'!N90</f>
        <v>306.39325753089435</v>
      </c>
      <c r="O90" s="56"/>
      <c r="P90" s="56"/>
    </row>
    <row r="91" spans="1:16" ht="16.5" x14ac:dyDescent="0.25">
      <c r="A91" s="56"/>
      <c r="B91" s="31">
        <v>7</v>
      </c>
      <c r="C91" s="35">
        <f>'[1]מצב קיים'!C91*(1+'אפריל 2028'!$Q$1)</f>
        <v>6680.0486725194696</v>
      </c>
      <c r="D91" s="35">
        <f>'[1]מצב קיים'!D91*(1+'אפריל 2028'!$Q$1)</f>
        <v>935.20681415272588</v>
      </c>
      <c r="E91" s="9">
        <f>'יולי 2025'!E91</f>
        <v>306.39325753089435</v>
      </c>
      <c r="F91" s="56"/>
      <c r="G91" s="56"/>
      <c r="H91" s="56"/>
      <c r="I91" s="56"/>
      <c r="J91" s="56"/>
      <c r="K91" s="31">
        <v>7</v>
      </c>
      <c r="L91" s="35">
        <f>'[1]מצב קיים'!L91*(1+'אפריל 2028'!$Q$1)</f>
        <v>7055.4196771236711</v>
      </c>
      <c r="M91" s="35">
        <f>'[1]מצב קיים'!M91*(1+'אפריל 2028'!$Q$1)</f>
        <v>987.75875479731394</v>
      </c>
      <c r="N91" s="9">
        <f>'יולי 2025'!N91</f>
        <v>306.39325753089435</v>
      </c>
      <c r="O91" s="56"/>
      <c r="P91" s="56"/>
    </row>
    <row r="92" spans="1:16" ht="16.5" x14ac:dyDescent="0.25">
      <c r="A92" s="56"/>
      <c r="B92" s="31">
        <v>8</v>
      </c>
      <c r="C92" s="35">
        <f>'[1]מצב קיים'!C92*(1+'אפריל 2028'!$Q$1)</f>
        <v>6746.7812955602167</v>
      </c>
      <c r="D92" s="35">
        <f>'[1]מצב קיים'!D92*(1+'אפריל 2028'!$Q$1)</f>
        <v>944.54938137843044</v>
      </c>
      <c r="E92" s="9">
        <f>'יולי 2025'!E92</f>
        <v>306.39325753089435</v>
      </c>
      <c r="F92" s="56"/>
      <c r="G92" s="56"/>
      <c r="H92" s="56"/>
      <c r="I92" s="56"/>
      <c r="J92" s="56"/>
      <c r="K92" s="31">
        <v>8</v>
      </c>
      <c r="L92" s="35">
        <f>'[1]מצב קיים'!L92*(1+'אפריל 2028'!$Q$1)</f>
        <v>7125.969632414628</v>
      </c>
      <c r="M92" s="35">
        <f>'[1]מצב קיים'!M92*(1+'אפריל 2028'!$Q$1)</f>
        <v>997.63574853804801</v>
      </c>
      <c r="N92" s="9">
        <f>'יולי 2025'!N92</f>
        <v>306.39325753089435</v>
      </c>
      <c r="O92" s="56"/>
      <c r="P92" s="56"/>
    </row>
    <row r="93" spans="1:16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</row>
    <row r="94" spans="1:16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16" ht="23.25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56"/>
      <c r="K95" s="23" t="s">
        <v>19</v>
      </c>
      <c r="L95" s="28"/>
      <c r="M95" s="28"/>
      <c r="N95" s="56"/>
      <c r="O95" s="56"/>
      <c r="P95" s="56"/>
    </row>
    <row r="96" spans="1:16" ht="33" x14ac:dyDescent="0.25">
      <c r="A96" s="56"/>
      <c r="B96" s="29" t="s">
        <v>5</v>
      </c>
      <c r="C96" s="29" t="s">
        <v>6</v>
      </c>
      <c r="D96" s="29" t="s">
        <v>9</v>
      </c>
      <c r="E96" s="29" t="s">
        <v>119</v>
      </c>
      <c r="F96" s="56"/>
      <c r="G96" s="56"/>
      <c r="H96" s="56"/>
      <c r="I96" s="56"/>
      <c r="J96" s="56"/>
      <c r="K96" s="29" t="s">
        <v>5</v>
      </c>
      <c r="L96" s="29" t="s">
        <v>6</v>
      </c>
      <c r="M96" s="29" t="s">
        <v>9</v>
      </c>
      <c r="N96" s="29" t="s">
        <v>119</v>
      </c>
      <c r="O96" s="56"/>
      <c r="P96" s="56"/>
    </row>
    <row r="97" spans="1:16" ht="16.5" x14ac:dyDescent="0.25">
      <c r="A97" s="56"/>
      <c r="B97" s="31">
        <v>0</v>
      </c>
      <c r="C97" s="32">
        <f>'[1]מצב קיים'!C97*(1+'אפריל 2028'!$Q$1)</f>
        <v>7182.9468508159434</v>
      </c>
      <c r="D97" s="32">
        <f>'[1]מצב קיים'!D97*(1+'אפריל 2028'!$Q$1)</f>
        <v>1005.6125591142322</v>
      </c>
      <c r="E97" s="9">
        <f>'יולי 2025'!E97</f>
        <v>306.39325753089435</v>
      </c>
      <c r="F97" s="56"/>
      <c r="G97" s="56"/>
      <c r="H97" s="56"/>
      <c r="I97" s="56"/>
      <c r="J97" s="56"/>
      <c r="K97" s="31">
        <v>0</v>
      </c>
      <c r="L97" s="32">
        <f>'[1]מצב קיים'!L97*(1+'אפריל 2028'!$Q$1)</f>
        <v>7677.3620685563883</v>
      </c>
      <c r="M97" s="32">
        <f>'[1]מצב קיים'!M97*(1+'אפריל 2028'!$Q$1)</f>
        <v>1074.8306895978947</v>
      </c>
      <c r="N97" s="9">
        <f>'יולי 2025'!N97</f>
        <v>306.39325753089435</v>
      </c>
      <c r="O97" s="56"/>
      <c r="P97" s="56"/>
    </row>
    <row r="98" spans="1:16" ht="16.5" x14ac:dyDescent="0.25">
      <c r="A98" s="56"/>
      <c r="B98" s="31">
        <v>1</v>
      </c>
      <c r="C98" s="35">
        <f>'[1]מצב קיים'!C98*(1+'אפריל 2028'!$Q$1)</f>
        <v>7254.7692501903066</v>
      </c>
      <c r="D98" s="35">
        <f>'[1]מצב קיים'!D98*(1+'אפריל 2028'!$Q$1)</f>
        <v>1015.6676950266431</v>
      </c>
      <c r="E98" s="9">
        <f>'יולי 2025'!E98</f>
        <v>306.39325753089435</v>
      </c>
      <c r="F98" s="56"/>
      <c r="G98" s="56"/>
      <c r="H98" s="56"/>
      <c r="I98" s="56"/>
      <c r="J98" s="56"/>
      <c r="K98" s="31">
        <v>1</v>
      </c>
      <c r="L98" s="35">
        <f>'[1]מצב קיים'!L98*(1+'אפריל 2028'!$Q$1)</f>
        <v>7754.1328615884331</v>
      </c>
      <c r="M98" s="35">
        <f>'[1]מצב קיים'!M98*(1+'אפריל 2028'!$Q$1)</f>
        <v>1085.5786006223809</v>
      </c>
      <c r="N98" s="9">
        <f>'יולי 2025'!N98</f>
        <v>306.39325753089435</v>
      </c>
      <c r="O98" s="56"/>
      <c r="P98" s="56"/>
    </row>
    <row r="99" spans="1:16" ht="16.5" x14ac:dyDescent="0.25">
      <c r="A99" s="56"/>
      <c r="B99" s="31">
        <v>2</v>
      </c>
      <c r="C99" s="35">
        <f>'[1]מצב קיים'!C99*(1+'אפריל 2028'!$Q$1)</f>
        <v>7327.2985629443374</v>
      </c>
      <c r="D99" s="35">
        <f>'[1]מצב קיים'!D99*(1+'אפריל 2028'!$Q$1)</f>
        <v>1025.8217988122074</v>
      </c>
      <c r="E99" s="9">
        <f>'יולי 2025'!E99</f>
        <v>306.39325753089435</v>
      </c>
      <c r="F99" s="56"/>
      <c r="G99" s="56"/>
      <c r="H99" s="56"/>
      <c r="I99" s="56"/>
      <c r="J99" s="56"/>
      <c r="K99" s="31">
        <v>2</v>
      </c>
      <c r="L99" s="35">
        <f>'[1]מצב קיים'!L99*(1+'אפריל 2028'!$Q$1)</f>
        <v>7831.6105680001501</v>
      </c>
      <c r="M99" s="35">
        <f>'[1]מצב קיים'!M99*(1+'אפריל 2028'!$Q$1)</f>
        <v>1096.4254795200211</v>
      </c>
      <c r="N99" s="9">
        <f>'יולי 2025'!N99</f>
        <v>306.39325753089435</v>
      </c>
      <c r="O99" s="56"/>
      <c r="P99" s="56"/>
    </row>
    <row r="100" spans="1:16" ht="16.5" x14ac:dyDescent="0.25">
      <c r="A100" s="56"/>
      <c r="B100" s="31">
        <v>3</v>
      </c>
      <c r="C100" s="35">
        <f>'[1]מצב קיים'!C100*(1+'אפריל 2028'!$Q$1)</f>
        <v>7400.5347890780367</v>
      </c>
      <c r="D100" s="35">
        <f>'[1]מצב קיים'!D100*(1+'אפריל 2028'!$Q$1)</f>
        <v>1036.0748704709254</v>
      </c>
      <c r="E100" s="9">
        <f>'יולי 2025'!E100</f>
        <v>306.39325753089435</v>
      </c>
      <c r="F100" s="56"/>
      <c r="G100" s="56"/>
      <c r="H100" s="56"/>
      <c r="I100" s="56"/>
      <c r="J100" s="56"/>
      <c r="K100" s="31">
        <v>3</v>
      </c>
      <c r="L100" s="35">
        <f>'[1]מצב קיים'!L100*(1+'אפריל 2028'!$Q$1)</f>
        <v>7909.9365704674656</v>
      </c>
      <c r="M100" s="35">
        <f>'[1]מצב קיים'!M100*(1+'אפריל 2028'!$Q$1)</f>
        <v>1107.3911198654453</v>
      </c>
      <c r="N100" s="9">
        <f>'יולי 2025'!N100</f>
        <v>306.39325753089435</v>
      </c>
      <c r="O100" s="56"/>
      <c r="P100" s="56"/>
    </row>
    <row r="101" spans="1:16" ht="16.5" x14ac:dyDescent="0.25">
      <c r="A101" s="56"/>
      <c r="B101" s="31">
        <v>4</v>
      </c>
      <c r="C101" s="35">
        <f>'[1]מצב קיים'!C101*(1+'אפריל 2028'!$Q$1)</f>
        <v>7474.4779285914065</v>
      </c>
      <c r="D101" s="35">
        <f>'[1]מצב קיים'!D101*(1+'אפריל 2028'!$Q$1)</f>
        <v>1046.4269100027971</v>
      </c>
      <c r="E101" s="9">
        <f>'יולי 2025'!E101</f>
        <v>306.39325753089435</v>
      </c>
      <c r="F101" s="56"/>
      <c r="G101" s="56"/>
      <c r="H101" s="56"/>
      <c r="I101" s="56"/>
      <c r="J101" s="56"/>
      <c r="K101" s="31">
        <v>4</v>
      </c>
      <c r="L101" s="35">
        <f>'[1]מצב קיים'!L101*(1+'אפריל 2028'!$Q$1)</f>
        <v>7988.9694863144523</v>
      </c>
      <c r="M101" s="35">
        <f>'[1]מצב קיים'!M101*(1+'אפריל 2028'!$Q$1)</f>
        <v>1118.4557280840233</v>
      </c>
      <c r="N101" s="9">
        <f>'יולי 2025'!N101</f>
        <v>306.39325753089435</v>
      </c>
      <c r="O101" s="56"/>
      <c r="P101" s="56"/>
    </row>
    <row r="102" spans="1:16" ht="16.5" x14ac:dyDescent="0.25">
      <c r="A102" s="56"/>
      <c r="B102" s="31">
        <v>5</v>
      </c>
      <c r="C102" s="35">
        <f>'[1]מצב קיים'!C102*(1+'אפריל 2028'!$Q$1)</f>
        <v>7549.269364160381</v>
      </c>
      <c r="D102" s="35">
        <f>'[1]מצב קיים'!D102*(1+'אפריל 2028'!$Q$1)</f>
        <v>1056.8977109824534</v>
      </c>
      <c r="E102" s="9">
        <f>'יולי 2025'!E102</f>
        <v>306.39325753089435</v>
      </c>
      <c r="F102" s="56"/>
      <c r="G102" s="56"/>
      <c r="H102" s="56"/>
      <c r="I102" s="56"/>
      <c r="J102" s="56"/>
      <c r="K102" s="31">
        <v>5</v>
      </c>
      <c r="L102" s="35">
        <f>'[1]מצב קיים'!L102*(1+'אפריל 2028'!$Q$1)</f>
        <v>8068.8506982170402</v>
      </c>
      <c r="M102" s="35">
        <f>'[1]מצב קיים'!M102*(1+'אפריל 2028'!$Q$1)</f>
        <v>1129.6390977503859</v>
      </c>
      <c r="N102" s="9">
        <f>'יולי 2025'!N102</f>
        <v>306.39325753089435</v>
      </c>
      <c r="O102" s="56"/>
      <c r="P102" s="56"/>
    </row>
    <row r="103" spans="1:16" ht="16.5" x14ac:dyDescent="0.25">
      <c r="A103" s="56"/>
      <c r="B103" s="31">
        <v>6</v>
      </c>
      <c r="C103" s="35">
        <f>'[1]מצב קיים'!C103*(1+'אפריל 2028'!$Q$1)</f>
        <v>7624.7677131090213</v>
      </c>
      <c r="D103" s="35">
        <f>'[1]מצב קיים'!D103*(1+'אפריל 2028'!$Q$1)</f>
        <v>1067.4674798352632</v>
      </c>
      <c r="E103" s="9">
        <f>'יולי 2025'!E103</f>
        <v>306.39325753089435</v>
      </c>
      <c r="F103" s="56"/>
      <c r="G103" s="56"/>
      <c r="H103" s="56"/>
      <c r="I103" s="56"/>
      <c r="J103" s="56"/>
      <c r="K103" s="31">
        <v>6</v>
      </c>
      <c r="L103" s="35">
        <f>'[1]מצב קיים'!L103*(1+'אפריל 2028'!$Q$1)</f>
        <v>8149.5802061752302</v>
      </c>
      <c r="M103" s="35">
        <f>'[1]מצב קיים'!M103*(1+'אפריל 2028'!$Q$1)</f>
        <v>1140.9412288645326</v>
      </c>
      <c r="N103" s="9">
        <f>'יולי 2025'!N103</f>
        <v>306.39325753089435</v>
      </c>
      <c r="O103" s="56"/>
      <c r="P103" s="56"/>
    </row>
    <row r="104" spans="1:16" ht="16.5" x14ac:dyDescent="0.25">
      <c r="A104" s="56"/>
      <c r="B104" s="31">
        <v>7</v>
      </c>
      <c r="C104" s="35">
        <f>'[1]מצב קיים'!C104*(1+'אפריל 2028'!$Q$1)</f>
        <v>7700.9729754373302</v>
      </c>
      <c r="D104" s="35">
        <f>'[1]מצב קיים'!D104*(1+'אפריל 2028'!$Q$1)</f>
        <v>1078.1362165612265</v>
      </c>
      <c r="E104" s="9">
        <f>'יולי 2025'!E104</f>
        <v>306.39325753089435</v>
      </c>
      <c r="F104" s="56"/>
      <c r="G104" s="56"/>
      <c r="H104" s="56"/>
      <c r="I104" s="56"/>
      <c r="J104" s="56"/>
      <c r="K104" s="31">
        <v>7</v>
      </c>
      <c r="L104" s="35">
        <f>'[1]מצב קיים'!L104*(1+'אפריל 2028'!$Q$1)</f>
        <v>8231.0166275130905</v>
      </c>
      <c r="M104" s="35">
        <f>'[1]מצב קיים'!M104*(1+'אפריל 2028'!$Q$1)</f>
        <v>1152.342327851833</v>
      </c>
      <c r="N104" s="9">
        <f>'יולי 2025'!N104</f>
        <v>306.39325753089435</v>
      </c>
      <c r="O104" s="56"/>
      <c r="P104" s="56"/>
    </row>
    <row r="105" spans="1:16" ht="16.5" x14ac:dyDescent="0.25">
      <c r="A105" s="56"/>
      <c r="B105" s="31">
        <v>8</v>
      </c>
      <c r="C105" s="35">
        <f>'[1]מצב קיים'!C105*(1+'אפריל 2028'!$Q$1)</f>
        <v>7778.0265338212439</v>
      </c>
      <c r="D105" s="35">
        <f>'[1]מצב קיים'!D105*(1+'אפריל 2028'!$Q$1)</f>
        <v>1088.9237147349741</v>
      </c>
      <c r="E105" s="9">
        <f>'יולי 2025'!E105</f>
        <v>306.39325753089435</v>
      </c>
      <c r="F105" s="56"/>
      <c r="G105" s="56"/>
      <c r="H105" s="56"/>
      <c r="I105" s="56"/>
      <c r="J105" s="56"/>
      <c r="K105" s="31">
        <v>8</v>
      </c>
      <c r="L105" s="35">
        <f>'[1]מצב קיים'!L105*(1+'אפריל 2028'!$Q$1)</f>
        <v>8313.3013449065547</v>
      </c>
      <c r="M105" s="35">
        <f>'[1]מצב קיים'!M105*(1+'אפריל 2028'!$Q$1)</f>
        <v>1163.8621882869179</v>
      </c>
      <c r="N105" s="9">
        <f>'יולי 2025'!N105</f>
        <v>306.39325753089435</v>
      </c>
      <c r="O105" s="56"/>
      <c r="P105" s="56"/>
    </row>
    <row r="106" spans="1:16" ht="16.5" customHeight="1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</row>
    <row r="107" spans="1:16" x14ac:dyDescent="0.25">
      <c r="A107" s="93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1:16" ht="26.25" x14ac:dyDescent="0.4">
      <c r="A108" s="1"/>
      <c r="B108" s="2" t="s">
        <v>20</v>
      </c>
      <c r="C108" s="25"/>
      <c r="D108" s="26"/>
      <c r="E108" s="25"/>
      <c r="F108" s="4" t="str">
        <f>$F$5</f>
        <v>מעודכן לאפריל 2028</v>
      </c>
      <c r="G108" s="4"/>
      <c r="H108" s="25"/>
      <c r="I108" s="1"/>
      <c r="J108" s="1"/>
      <c r="K108" s="2" t="s">
        <v>20</v>
      </c>
      <c r="L108" s="25"/>
      <c r="M108" s="26"/>
      <c r="N108" s="25"/>
      <c r="O108" s="4" t="str">
        <f>$F$5</f>
        <v>מעודכן לאפריל 2028</v>
      </c>
      <c r="P108" s="27"/>
    </row>
    <row r="109" spans="1:16" ht="23.25" x14ac:dyDescent="0.35">
      <c r="A109" s="1"/>
      <c r="B109" s="23" t="s">
        <v>21</v>
      </c>
      <c r="C109" s="28"/>
      <c r="D109" s="28"/>
      <c r="E109" s="5"/>
      <c r="F109" s="55"/>
      <c r="G109" s="55"/>
      <c r="H109" s="5"/>
      <c r="I109" s="1"/>
      <c r="J109" s="1"/>
      <c r="K109" s="23" t="s">
        <v>22</v>
      </c>
      <c r="L109" s="28"/>
      <c r="M109" s="28"/>
      <c r="N109" s="5"/>
      <c r="O109" s="55"/>
      <c r="P109" s="6"/>
    </row>
    <row r="110" spans="1:16" ht="49.5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29" t="s">
        <v>119</v>
      </c>
      <c r="H110" s="30"/>
      <c r="I110" s="1"/>
      <c r="J110" s="1"/>
      <c r="K110" s="29" t="s">
        <v>5</v>
      </c>
      <c r="L110" s="29" t="s">
        <v>23</v>
      </c>
      <c r="M110" s="29" t="s">
        <v>7</v>
      </c>
      <c r="N110" s="47" t="s">
        <v>8</v>
      </c>
      <c r="O110" s="29" t="s">
        <v>9</v>
      </c>
      <c r="P110" s="29" t="s">
        <v>119</v>
      </c>
    </row>
    <row r="111" spans="1:16" ht="16.5" x14ac:dyDescent="0.25">
      <c r="A111" s="1"/>
      <c r="B111" s="31">
        <v>0</v>
      </c>
      <c r="C111" s="32">
        <f>'[1]מצב קיים'!C111*(1+'אפריל 2028'!$Q$1)</f>
        <v>4454.5608650978302</v>
      </c>
      <c r="D111" s="32">
        <f>'[1]מצב קיים'!D111*(1+'אפריל 2028'!$Q$1)</f>
        <v>1305.5442628285628</v>
      </c>
      <c r="E111" s="9">
        <f t="shared" ref="E111:E126" si="6">SUM(C111:D111)</f>
        <v>5760.1051279263929</v>
      </c>
      <c r="F111" s="32">
        <f>'[1]מצב קיים'!F111*(1+'אפריל 2028'!$Q$1)</f>
        <v>839.05528559157813</v>
      </c>
      <c r="G111" s="9">
        <f>'יולי 2025'!G111</f>
        <v>170.50070051048061</v>
      </c>
      <c r="H111" s="34"/>
      <c r="I111" s="1"/>
      <c r="J111" s="1"/>
      <c r="K111" s="31">
        <v>0</v>
      </c>
      <c r="L111" s="32">
        <f>'[1]מצב קיים'!L111*(1+'אפריל 2028'!$Q$1)</f>
        <v>4530.2965578146668</v>
      </c>
      <c r="M111" s="32">
        <f>'[1]מצב קיים'!M111*(1+'אפריל 2028'!$Q$1)</f>
        <v>1333.3218003355532</v>
      </c>
      <c r="N111" s="9">
        <f t="shared" ref="N111:N126" si="7">SUM(L111:M111)</f>
        <v>5863.61835815022</v>
      </c>
      <c r="O111" s="32">
        <f>'[1]מצב קיים'!O111*(1+'אפריל 2028'!$Q$1)</f>
        <v>853.54713782291401</v>
      </c>
      <c r="P111" s="9">
        <f>'יולי 2025'!P111</f>
        <v>170.50070051048061</v>
      </c>
    </row>
    <row r="112" spans="1:16" ht="16.5" x14ac:dyDescent="0.25">
      <c r="A112" s="1"/>
      <c r="B112" s="31">
        <v>1</v>
      </c>
      <c r="C112" s="35">
        <f>'[1]מצב קיים'!C112*(1+'אפריל 2028'!$Q$1)</f>
        <v>4489.1388453431737</v>
      </c>
      <c r="D112" s="35">
        <f>'[1]מצב קיים'!D112*(1+'אפריל 2028'!$Q$1)</f>
        <v>1305.5442628285628</v>
      </c>
      <c r="E112" s="11">
        <f t="shared" si="6"/>
        <v>5794.6831081717364</v>
      </c>
      <c r="F112" s="35">
        <f>'[1]מצב קיים'!F112*(1+'אפריל 2028'!$Q$1)</f>
        <v>843.89620282592637</v>
      </c>
      <c r="G112" s="9">
        <f>'יולי 2025'!G112</f>
        <v>170.50070051048061</v>
      </c>
      <c r="H112" s="24"/>
      <c r="I112" s="1"/>
      <c r="J112" s="1"/>
      <c r="K112" s="31">
        <v>1</v>
      </c>
      <c r="L112" s="35">
        <f>'[1]מצב קיים'!L112*(1+'אפריל 2028'!$Q$1)</f>
        <v>4565.6102397673603</v>
      </c>
      <c r="M112" s="35">
        <f>'[1]מצב קיים'!M112*(1+'אפריל 2028'!$Q$1)</f>
        <v>1333.3218003355532</v>
      </c>
      <c r="N112" s="11">
        <f t="shared" si="7"/>
        <v>5898.9320401029136</v>
      </c>
      <c r="O112" s="35">
        <f>'[1]מצב קיים'!O112*(1+'אפריל 2028'!$Q$1)</f>
        <v>858.49105329629083</v>
      </c>
      <c r="P112" s="9">
        <f>'יולי 2025'!P112</f>
        <v>170.50070051048061</v>
      </c>
    </row>
    <row r="113" spans="1:16" ht="16.5" x14ac:dyDescent="0.25">
      <c r="A113" s="1"/>
      <c r="B113" s="31">
        <v>2</v>
      </c>
      <c r="C113" s="35">
        <f>'[1]מצב קיים'!C113*(1+'אפריל 2028'!$Q$1)</f>
        <v>4523.716825588519</v>
      </c>
      <c r="D113" s="35">
        <f>'[1]מצב קיים'!D113*(1+'אפריל 2028'!$Q$1)</f>
        <v>1305.5442628285628</v>
      </c>
      <c r="E113" s="11">
        <f t="shared" si="6"/>
        <v>5829.2610884170817</v>
      </c>
      <c r="F113" s="35">
        <f>'[1]מצב קיים'!F113*(1+'אפריל 2028'!$Q$1)</f>
        <v>848.73712006027438</v>
      </c>
      <c r="G113" s="9">
        <f>'יולי 2025'!G113</f>
        <v>170.50070051048061</v>
      </c>
      <c r="H113" s="24"/>
      <c r="I113" s="1"/>
      <c r="J113" s="1"/>
      <c r="K113" s="31">
        <v>2</v>
      </c>
      <c r="L113" s="35">
        <f>'[1]מצב קיים'!L113*(1+'אפריל 2028'!$Q$1)</f>
        <v>4600.923921720052</v>
      </c>
      <c r="M113" s="35">
        <f>'[1]מצב קיים'!M113*(1+'אפריל 2028'!$Q$1)</f>
        <v>1333.3218003355532</v>
      </c>
      <c r="N113" s="11">
        <f t="shared" si="7"/>
        <v>5934.2457220556053</v>
      </c>
      <c r="O113" s="35">
        <f>'[1]מצב קיים'!O113*(1+'אפריל 2028'!$Q$1)</f>
        <v>863.43496876966776</v>
      </c>
      <c r="P113" s="9">
        <f>'יולי 2025'!P113</f>
        <v>170.50070051048061</v>
      </c>
    </row>
    <row r="114" spans="1:16" ht="16.5" x14ac:dyDescent="0.25">
      <c r="A114" s="1"/>
      <c r="B114" s="31">
        <v>3</v>
      </c>
      <c r="C114" s="35">
        <f>'[1]מצב קיים'!C114*(1+'אפריל 2028'!$Q$1)</f>
        <v>4558.2948058338634</v>
      </c>
      <c r="D114" s="35">
        <f>'[1]מצב קיים'!D114*(1+'אפריל 2028'!$Q$1)</f>
        <v>1305.5442628285628</v>
      </c>
      <c r="E114" s="11">
        <f t="shared" si="6"/>
        <v>5863.8390686624261</v>
      </c>
      <c r="F114" s="35">
        <f>'[1]מצב קיים'!F114*(1+'אפריל 2028'!$Q$1)</f>
        <v>853.57803729462262</v>
      </c>
      <c r="G114" s="9">
        <f>'יולי 2025'!G114</f>
        <v>170.50070051048061</v>
      </c>
      <c r="H114" s="24"/>
      <c r="I114" s="1"/>
      <c r="J114" s="1"/>
      <c r="K114" s="31">
        <v>3</v>
      </c>
      <c r="L114" s="35">
        <f>'[1]מצב קיים'!L114*(1+'אפריל 2028'!$Q$1)</f>
        <v>4636.2376036727437</v>
      </c>
      <c r="M114" s="35">
        <f>'[1]מצב קיים'!M114*(1+'אפריל 2028'!$Q$1)</f>
        <v>1333.3218003355532</v>
      </c>
      <c r="N114" s="11">
        <f t="shared" si="7"/>
        <v>5969.559404008297</v>
      </c>
      <c r="O114" s="35">
        <f>'[1]מצב קיים'!O114*(1+'אפריל 2028'!$Q$1)</f>
        <v>868.37888424304458</v>
      </c>
      <c r="P114" s="9">
        <f>'יולי 2025'!P114</f>
        <v>170.50070051048061</v>
      </c>
    </row>
    <row r="115" spans="1:16" ht="16.5" x14ac:dyDescent="0.25">
      <c r="A115" s="1"/>
      <c r="B115" s="31">
        <v>4</v>
      </c>
      <c r="C115" s="35">
        <f>'[1]מצב קיים'!C115*(1+'אפריל 2028'!$Q$1)</f>
        <v>4592.8727860792078</v>
      </c>
      <c r="D115" s="35">
        <f>'[1]מצב קיים'!D115*(1+'אפריל 2028'!$Q$1)</f>
        <v>1305.5442628285628</v>
      </c>
      <c r="E115" s="11">
        <f t="shared" si="6"/>
        <v>5898.4170489077705</v>
      </c>
      <c r="F115" s="35">
        <f>'[1]מצב קיים'!F115*(1+'אפריל 2028'!$Q$1)</f>
        <v>858.41895452897097</v>
      </c>
      <c r="G115" s="9">
        <f>'יולי 2025'!G115</f>
        <v>170.50070051048061</v>
      </c>
      <c r="H115" s="24"/>
      <c r="I115" s="1"/>
      <c r="J115" s="1"/>
      <c r="K115" s="31">
        <v>4</v>
      </c>
      <c r="L115" s="35">
        <f>'[1]מצב קיים'!L115*(1+'אפריל 2028'!$Q$1)</f>
        <v>4671.5512856254363</v>
      </c>
      <c r="M115" s="35">
        <f>'[1]מצב קיים'!M115*(1+'אפריל 2028'!$Q$1)</f>
        <v>1333.3218003355532</v>
      </c>
      <c r="N115" s="11">
        <f t="shared" si="7"/>
        <v>6004.8730859609896</v>
      </c>
      <c r="O115" s="35">
        <f>'[1]מצב קיים'!O115*(1+'אפריל 2028'!$Q$1)</f>
        <v>873.3227997164214</v>
      </c>
      <c r="P115" s="9">
        <f>'יולי 2025'!P115</f>
        <v>170.50070051048061</v>
      </c>
    </row>
    <row r="116" spans="1:16" ht="16.5" x14ac:dyDescent="0.25">
      <c r="A116" s="1"/>
      <c r="B116" s="31">
        <v>5</v>
      </c>
      <c r="C116" s="35">
        <f>'[1]מצב קיים'!C116*(1+'אפריל 2028'!$Q$1)</f>
        <v>4627.4507663245513</v>
      </c>
      <c r="D116" s="35">
        <f>'[1]מצב קיים'!D116*(1+'אפריל 2028'!$Q$1)</f>
        <v>1305.5442628285628</v>
      </c>
      <c r="E116" s="11">
        <f t="shared" si="6"/>
        <v>5932.995029153114</v>
      </c>
      <c r="F116" s="35">
        <f>'[1]מצב קיים'!F116*(1+'אפריל 2028'!$Q$1)</f>
        <v>863.2598717633191</v>
      </c>
      <c r="G116" s="9">
        <f>'יולי 2025'!G116</f>
        <v>170.50070051048061</v>
      </c>
      <c r="H116" s="24"/>
      <c r="I116" s="1"/>
      <c r="J116" s="1"/>
      <c r="K116" s="31">
        <v>5</v>
      </c>
      <c r="L116" s="35">
        <f>'[1]מצב קיים'!L116*(1+'אפריל 2028'!$Q$1)</f>
        <v>4706.864967578128</v>
      </c>
      <c r="M116" s="35">
        <f>'[1]מצב קיים'!M116*(1+'אפריל 2028'!$Q$1)</f>
        <v>1333.3218003355532</v>
      </c>
      <c r="N116" s="11">
        <f t="shared" si="7"/>
        <v>6040.1867679136813</v>
      </c>
      <c r="O116" s="35">
        <f>'[1]מצב קיים'!O116*(1+'אפריל 2028'!$Q$1)</f>
        <v>878.26671518979833</v>
      </c>
      <c r="P116" s="9">
        <f>'יולי 2025'!P116</f>
        <v>170.50070051048061</v>
      </c>
    </row>
    <row r="117" spans="1:16" ht="16.5" x14ac:dyDescent="0.25">
      <c r="A117" s="1"/>
      <c r="B117" s="31">
        <v>6</v>
      </c>
      <c r="C117" s="35">
        <f>'[1]מצב קיים'!C117*(1+'אפריל 2028'!$Q$1)</f>
        <v>4662.0287465698957</v>
      </c>
      <c r="D117" s="35">
        <f>'[1]מצב קיים'!D117*(1+'אפריל 2028'!$Q$1)</f>
        <v>1305.5442628285628</v>
      </c>
      <c r="E117" s="11">
        <f t="shared" si="6"/>
        <v>5967.5730093984585</v>
      </c>
      <c r="F117" s="35">
        <f>'[1]מצב קיים'!F117*(1+'אפריל 2028'!$Q$1)</f>
        <v>868.10078899766734</v>
      </c>
      <c r="G117" s="9">
        <f>'יולי 2025'!G117</f>
        <v>170.50070051048061</v>
      </c>
      <c r="H117" s="24"/>
      <c r="I117" s="1"/>
      <c r="J117" s="1"/>
      <c r="K117" s="31">
        <v>6</v>
      </c>
      <c r="L117" s="35">
        <f>'[1]מצב קיים'!L117*(1+'אפריל 2028'!$Q$1)</f>
        <v>4742.1786495308197</v>
      </c>
      <c r="M117" s="35">
        <f>'[1]מצב קיים'!M117*(1+'אפריל 2028'!$Q$1)</f>
        <v>1333.3218003355532</v>
      </c>
      <c r="N117" s="11">
        <f t="shared" si="7"/>
        <v>6075.5004498663729</v>
      </c>
      <c r="O117" s="35">
        <f>'[1]מצב קיים'!O117*(1+'אפריל 2028'!$Q$1)</f>
        <v>883.21063066317527</v>
      </c>
      <c r="P117" s="9">
        <f>'יולי 2025'!P117</f>
        <v>170.50070051048061</v>
      </c>
    </row>
    <row r="118" spans="1:16" ht="16.5" x14ac:dyDescent="0.25">
      <c r="A118" s="1"/>
      <c r="B118" s="31">
        <v>7</v>
      </c>
      <c r="C118" s="35">
        <f>'[1]מצב קיים'!C118*(1+'אפריל 2028'!$Q$1)</f>
        <v>4696.606726815241</v>
      </c>
      <c r="D118" s="35">
        <f>'[1]מצב קיים'!D118*(1+'אפריל 2028'!$Q$1)</f>
        <v>1305.5442628285628</v>
      </c>
      <c r="E118" s="11">
        <f t="shared" si="6"/>
        <v>6002.1509896438038</v>
      </c>
      <c r="F118" s="35">
        <f>'[1]מצב קיים'!F118*(1+'אפריל 2028'!$Q$1)</f>
        <v>872.94170623201546</v>
      </c>
      <c r="G118" s="9">
        <f>'יולי 2025'!G118</f>
        <v>170.50070051048061</v>
      </c>
      <c r="H118" s="24"/>
      <c r="I118" s="1"/>
      <c r="J118" s="1"/>
      <c r="K118" s="31">
        <v>7</v>
      </c>
      <c r="L118" s="35">
        <f>'[1]מצב קיים'!L118*(1+'אפריל 2028'!$Q$1)</f>
        <v>4777.4923314835123</v>
      </c>
      <c r="M118" s="35">
        <f>'[1]מצב קיים'!M118*(1+'אפריל 2028'!$Q$1)</f>
        <v>1333.3218003355532</v>
      </c>
      <c r="N118" s="11">
        <f t="shared" si="7"/>
        <v>6110.8141318190656</v>
      </c>
      <c r="O118" s="35">
        <f>'[1]מצב קיים'!O118*(1+'אפריל 2028'!$Q$1)</f>
        <v>888.15454613655243</v>
      </c>
      <c r="P118" s="9">
        <f>'יולי 2025'!P118</f>
        <v>170.50070051048061</v>
      </c>
    </row>
    <row r="119" spans="1:16" ht="16.5" x14ac:dyDescent="0.25">
      <c r="A119" s="1"/>
      <c r="B119" s="31">
        <v>8</v>
      </c>
      <c r="C119" s="35">
        <f>'[1]מצב קיים'!C119*(1+'אפריל 2028'!$Q$1)</f>
        <v>4731.1847070605845</v>
      </c>
      <c r="D119" s="35">
        <f>'[1]מצב קיים'!D119*(1+'אפריל 2028'!$Q$1)</f>
        <v>1305.5442628285628</v>
      </c>
      <c r="E119" s="11">
        <f t="shared" si="6"/>
        <v>6036.7289698891473</v>
      </c>
      <c r="F119" s="35">
        <f>'[1]מצב קיים'!F119*(1+'אפריל 2028'!$Q$1)</f>
        <v>877.78262346636359</v>
      </c>
      <c r="G119" s="9">
        <f>'יולי 2025'!G119</f>
        <v>170.50070051048061</v>
      </c>
      <c r="H119" s="24"/>
      <c r="I119" s="1"/>
      <c r="J119" s="1"/>
      <c r="K119" s="31">
        <v>8</v>
      </c>
      <c r="L119" s="35">
        <f>'[1]מצב קיים'!L119*(1+'אפריל 2028'!$Q$1)</f>
        <v>4812.806013436204</v>
      </c>
      <c r="M119" s="35">
        <f>'[1]מצב קיים'!M119*(1+'אפריל 2028'!$Q$1)</f>
        <v>1333.3218003355532</v>
      </c>
      <c r="N119" s="11">
        <f t="shared" si="7"/>
        <v>6146.1278137717572</v>
      </c>
      <c r="O119" s="35">
        <f>'[1]מצב קיים'!O119*(1+'אפריל 2028'!$Q$1)</f>
        <v>893.0984616099289</v>
      </c>
      <c r="P119" s="9">
        <f>'יולי 2025'!P119</f>
        <v>170.50070051048061</v>
      </c>
    </row>
    <row r="120" spans="1:16" ht="16.5" x14ac:dyDescent="0.25">
      <c r="A120" s="1"/>
      <c r="B120" s="31">
        <v>9</v>
      </c>
      <c r="C120" s="35">
        <f>'[1]מצב קיים'!C120*(1+'אפריל 2028'!$Q$1)</f>
        <v>4765.762687305928</v>
      </c>
      <c r="D120" s="35">
        <f>'[1]מצב קיים'!D120*(1+'אפריל 2028'!$Q$1)</f>
        <v>1305.5442628285628</v>
      </c>
      <c r="E120" s="11">
        <f t="shared" si="6"/>
        <v>6071.3069501344908</v>
      </c>
      <c r="F120" s="35">
        <f>'[1]מצב קיים'!F120*(1+'אפריל 2028'!$Q$1)</f>
        <v>882.62354070071183</v>
      </c>
      <c r="G120" s="9">
        <f>'יולי 2025'!G120</f>
        <v>170.50070051048061</v>
      </c>
      <c r="H120" s="24"/>
      <c r="I120" s="1"/>
      <c r="J120" s="1"/>
      <c r="K120" s="31">
        <v>9</v>
      </c>
      <c r="L120" s="35">
        <f>'[1]מצב קיים'!L120*(1+'אפריל 2028'!$Q$1)</f>
        <v>4848.1196953888957</v>
      </c>
      <c r="M120" s="35">
        <f>'[1]מצב קיים'!M120*(1+'אפריל 2028'!$Q$1)</f>
        <v>1333.3218003355532</v>
      </c>
      <c r="N120" s="11">
        <f t="shared" si="7"/>
        <v>6181.4414957244489</v>
      </c>
      <c r="O120" s="35">
        <f>'[1]מצב קיים'!O120*(1+'אפריל 2028'!$Q$1)</f>
        <v>898.04237708330606</v>
      </c>
      <c r="P120" s="9">
        <f>'יולי 2025'!P120</f>
        <v>170.50070051048061</v>
      </c>
    </row>
    <row r="121" spans="1:16" ht="16.5" x14ac:dyDescent="0.25">
      <c r="A121" s="1"/>
      <c r="B121" s="31">
        <v>10</v>
      </c>
      <c r="C121" s="35">
        <f>'[1]מצב קיים'!C121*(1+'אפריל 2028'!$Q$1)</f>
        <v>4800.3406675512733</v>
      </c>
      <c r="D121" s="35">
        <f>'[1]מצב קיים'!D121*(1+'אפריל 2028'!$Q$1)</f>
        <v>1305.5442628285628</v>
      </c>
      <c r="E121" s="11">
        <f t="shared" si="6"/>
        <v>6105.8849303798361</v>
      </c>
      <c r="F121" s="35">
        <f>'[1]מצב קיים'!F121*(1+'אפריל 2028'!$Q$1)</f>
        <v>887.46445793506007</v>
      </c>
      <c r="G121" s="9">
        <f>'יולי 2025'!G121</f>
        <v>170.50070051048061</v>
      </c>
      <c r="H121" s="24"/>
      <c r="I121" s="1"/>
      <c r="J121" s="1"/>
      <c r="K121" s="31">
        <v>10</v>
      </c>
      <c r="L121" s="35">
        <f>'[1]מצב קיים'!L121*(1+'אפריל 2028'!$Q$1)</f>
        <v>4883.4333773415883</v>
      </c>
      <c r="M121" s="35">
        <f>'[1]מצב קיים'!M121*(1+'אפריל 2028'!$Q$1)</f>
        <v>1333.3218003355532</v>
      </c>
      <c r="N121" s="11">
        <f t="shared" si="7"/>
        <v>6216.7551776771415</v>
      </c>
      <c r="O121" s="35">
        <f>'[1]מצב קיים'!O121*(1+'אפריל 2028'!$Q$1)</f>
        <v>902.98629255668288</v>
      </c>
      <c r="P121" s="9">
        <f>'יולי 2025'!P121</f>
        <v>170.50070051048061</v>
      </c>
    </row>
    <row r="122" spans="1:16" ht="16.5" x14ac:dyDescent="0.25">
      <c r="A122" s="1"/>
      <c r="B122" s="31">
        <v>11</v>
      </c>
      <c r="C122" s="35">
        <f>'[1]מצב קיים'!C122*(1+'אפריל 2028'!$Q$1)</f>
        <v>4834.9186477966168</v>
      </c>
      <c r="D122" s="35">
        <f>'[1]מצב קיים'!D122*(1+'אפריל 2028'!$Q$1)</f>
        <v>1305.5442628285628</v>
      </c>
      <c r="E122" s="11">
        <f t="shared" si="6"/>
        <v>6140.4629106251796</v>
      </c>
      <c r="F122" s="35">
        <f>'[1]מצב קיים'!F122*(1+'אפריל 2028'!$Q$1)</f>
        <v>892.30537516940808</v>
      </c>
      <c r="G122" s="9">
        <f>'יולי 2025'!G122</f>
        <v>170.50070051048061</v>
      </c>
      <c r="H122" s="24"/>
      <c r="I122" s="1"/>
      <c r="J122" s="1"/>
      <c r="K122" s="31">
        <v>11</v>
      </c>
      <c r="L122" s="35">
        <f>'[1]מצב קיים'!L122*(1+'אפריל 2028'!$Q$1)</f>
        <v>4918.74705929428</v>
      </c>
      <c r="M122" s="35">
        <f>'[1]מצב קיים'!M122*(1+'אפריל 2028'!$Q$1)</f>
        <v>1333.3218003355532</v>
      </c>
      <c r="N122" s="11">
        <f t="shared" si="7"/>
        <v>6252.0688596298332</v>
      </c>
      <c r="O122" s="35">
        <f>'[1]מצב קיים'!O122*(1+'אפריל 2028'!$Q$1)</f>
        <v>907.93020803005982</v>
      </c>
      <c r="P122" s="9">
        <f>'יולי 2025'!P122</f>
        <v>170.50070051048061</v>
      </c>
    </row>
    <row r="123" spans="1:16" ht="16.5" x14ac:dyDescent="0.25">
      <c r="A123" s="1"/>
      <c r="B123" s="31">
        <v>12</v>
      </c>
      <c r="C123" s="35">
        <f>'[1]מצב קיים'!C123*(1+'אפריל 2028'!$Q$1)</f>
        <v>4869.4966280419612</v>
      </c>
      <c r="D123" s="35">
        <f>'[1]מצב קיים'!D123*(1+'אפריל 2028'!$Q$1)</f>
        <v>1305.5442628285628</v>
      </c>
      <c r="E123" s="11">
        <f t="shared" si="6"/>
        <v>6175.040890870524</v>
      </c>
      <c r="F123" s="35">
        <f>'[1]מצב קיים'!F123*(1+'אפריל 2028'!$Q$1)</f>
        <v>897.14629240375655</v>
      </c>
      <c r="G123" s="9">
        <f>'יולי 2025'!G123</f>
        <v>170.50070051048061</v>
      </c>
      <c r="H123" s="24"/>
      <c r="I123" s="1"/>
      <c r="J123" s="1"/>
      <c r="K123" s="31">
        <v>12</v>
      </c>
      <c r="L123" s="35">
        <f>'[1]מצב קיים'!L123*(1+'אפריל 2028'!$Q$1)</f>
        <v>4954.0607412469726</v>
      </c>
      <c r="M123" s="35">
        <f>'[1]מצב קיים'!M123*(1+'אפריל 2028'!$Q$1)</f>
        <v>1333.3218003355532</v>
      </c>
      <c r="N123" s="11">
        <f t="shared" si="7"/>
        <v>6287.3825415825258</v>
      </c>
      <c r="O123" s="35">
        <f>'[1]מצב קיים'!O123*(1+'אפריל 2028'!$Q$1)</f>
        <v>912.87412350343664</v>
      </c>
      <c r="P123" s="9">
        <f>'יולי 2025'!P123</f>
        <v>170.50070051048061</v>
      </c>
    </row>
    <row r="124" spans="1:16" ht="16.5" x14ac:dyDescent="0.25">
      <c r="A124" s="1"/>
      <c r="B124" s="31">
        <v>13</v>
      </c>
      <c r="C124" s="35">
        <f>'[1]מצב קיים'!C124*(1+'אפריל 2028'!$Q$1)</f>
        <v>4904.0746082873056</v>
      </c>
      <c r="D124" s="35">
        <f>'[1]מצב קיים'!D124*(1+'אפריל 2028'!$Q$1)</f>
        <v>1305.5442628285628</v>
      </c>
      <c r="E124" s="11">
        <f t="shared" si="6"/>
        <v>6209.6188711158684</v>
      </c>
      <c r="F124" s="35">
        <f>'[1]מצב קיים'!F124*(1+'אפריל 2028'!$Q$1)</f>
        <v>901.98720963810467</v>
      </c>
      <c r="G124" s="9">
        <f>'יולי 2025'!G124</f>
        <v>170.50070051048061</v>
      </c>
      <c r="H124" s="24"/>
      <c r="I124" s="1"/>
      <c r="J124" s="1"/>
      <c r="K124" s="31">
        <v>13</v>
      </c>
      <c r="L124" s="35">
        <f>'[1]מצב קיים'!L124*(1+'אפריל 2028'!$Q$1)</f>
        <v>4989.3744231996643</v>
      </c>
      <c r="M124" s="35">
        <f>'[1]מצב קיים'!M124*(1+'אפריל 2028'!$Q$1)</f>
        <v>1333.3218003355532</v>
      </c>
      <c r="N124" s="11">
        <f t="shared" si="7"/>
        <v>6322.6962235352175</v>
      </c>
      <c r="O124" s="35">
        <f>'[1]מצב קיים'!O124*(1+'אפריל 2028'!$Q$1)</f>
        <v>917.81803897681345</v>
      </c>
      <c r="P124" s="9">
        <f>'יולי 2025'!P124</f>
        <v>170.50070051048061</v>
      </c>
    </row>
    <row r="125" spans="1:16" ht="16.5" x14ac:dyDescent="0.25">
      <c r="A125" s="1"/>
      <c r="B125" s="31">
        <v>14</v>
      </c>
      <c r="C125" s="35">
        <f>'[1]מצב קיים'!C125*(1+'אפריל 2028'!$Q$1)</f>
        <v>4938.652588532651</v>
      </c>
      <c r="D125" s="35">
        <f>'[1]מצב קיים'!D125*(1+'אפריל 2028'!$Q$1)</f>
        <v>1305.5442628285628</v>
      </c>
      <c r="E125" s="11">
        <f t="shared" si="6"/>
        <v>6244.1968513612137</v>
      </c>
      <c r="F125" s="35">
        <f>'[1]מצב קיים'!F125*(1+'אפריל 2028'!$Q$1)</f>
        <v>906.82812687245291</v>
      </c>
      <c r="G125" s="9">
        <f>'יולי 2025'!G125</f>
        <v>170.50070051048061</v>
      </c>
      <c r="H125" s="24"/>
      <c r="I125" s="1"/>
      <c r="J125" s="1"/>
      <c r="K125" s="31">
        <v>14</v>
      </c>
      <c r="L125" s="35">
        <f>'[1]מצב קיים'!L125*(1+'אפריל 2028'!$Q$1)</f>
        <v>5024.6881051523569</v>
      </c>
      <c r="M125" s="35">
        <f>'[1]מצב קיים'!M125*(1+'אפריל 2028'!$Q$1)</f>
        <v>1333.3218003355532</v>
      </c>
      <c r="N125" s="11">
        <f t="shared" si="7"/>
        <v>6358.0099054879101</v>
      </c>
      <c r="O125" s="35">
        <f>'[1]מצב קיים'!O125*(1+'אפריל 2028'!$Q$1)</f>
        <v>922.76195445019039</v>
      </c>
      <c r="P125" s="9">
        <f>'יולי 2025'!P125</f>
        <v>170.50070051048061</v>
      </c>
    </row>
    <row r="126" spans="1:16" ht="16.5" x14ac:dyDescent="0.25">
      <c r="A126" s="1" t="s">
        <v>23</v>
      </c>
      <c r="B126" s="31">
        <v>15</v>
      </c>
      <c r="C126" s="35">
        <f>'[1]מצב קיים'!C126*(1+'אפריל 2028'!$Q$1)</f>
        <v>4973.2305687779954</v>
      </c>
      <c r="D126" s="35">
        <f>'[1]מצב קיים'!D126*(1+'אפריל 2028'!$Q$1)</f>
        <v>1305.5442628285628</v>
      </c>
      <c r="E126" s="11">
        <f t="shared" si="6"/>
        <v>6278.7748316065581</v>
      </c>
      <c r="F126" s="35">
        <f>'[1]מצב קיים'!F126*(1+'אפריל 2028'!$Q$1)</f>
        <v>911.66904410680104</v>
      </c>
      <c r="G126" s="9">
        <f>'יולי 2025'!G126</f>
        <v>170.50070051048061</v>
      </c>
      <c r="H126" s="24"/>
      <c r="I126" s="1"/>
      <c r="J126" s="1"/>
      <c r="K126" s="31">
        <v>15</v>
      </c>
      <c r="L126" s="35">
        <f>'[1]מצב קיים'!L126*(1+'אפריל 2028'!$Q$1)</f>
        <v>5060.0017871050486</v>
      </c>
      <c r="M126" s="35">
        <f>'[1]מצב קיים'!M126*(1+'אפריל 2028'!$Q$1)</f>
        <v>1333.3218003355532</v>
      </c>
      <c r="N126" s="11">
        <f t="shared" si="7"/>
        <v>6393.3235874406018</v>
      </c>
      <c r="O126" s="35">
        <f>'[1]מצב קיים'!O126*(1+'אפריל 2028'!$Q$1)</f>
        <v>927.70586992356709</v>
      </c>
      <c r="P126" s="9">
        <f>'יולי 2025'!P126</f>
        <v>170.50070051048061</v>
      </c>
    </row>
    <row r="127" spans="1:16" x14ac:dyDescent="0.25">
      <c r="A127" s="113"/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5"/>
    </row>
    <row r="128" spans="1:16" x14ac:dyDescent="0.25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</row>
    <row r="129" spans="1:16" ht="26.25" x14ac:dyDescent="0.4">
      <c r="A129" s="1"/>
      <c r="B129" s="2" t="s">
        <v>24</v>
      </c>
      <c r="C129" s="37"/>
      <c r="D129" s="37"/>
      <c r="E129" s="38"/>
      <c r="F129" s="4" t="str">
        <f>$F$5</f>
        <v>מעודכן לאפריל 2028</v>
      </c>
      <c r="G129" s="4"/>
      <c r="H129" s="5"/>
      <c r="I129" s="1"/>
      <c r="J129" s="1"/>
      <c r="K129" s="2" t="s">
        <v>25</v>
      </c>
      <c r="L129" s="37"/>
      <c r="M129" s="37"/>
      <c r="N129" s="38"/>
      <c r="O129" s="4" t="str">
        <f>$F$5</f>
        <v>מעודכן לאפריל 2028</v>
      </c>
      <c r="P129" s="5"/>
    </row>
    <row r="130" spans="1:16" s="54" customFormat="1" ht="49.5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49" t="s">
        <v>119</v>
      </c>
      <c r="H130" s="51"/>
      <c r="I130" s="52"/>
      <c r="J130" s="53"/>
      <c r="K130" s="49" t="s">
        <v>5</v>
      </c>
      <c r="L130" s="50" t="s">
        <v>6</v>
      </c>
      <c r="M130" s="49" t="s">
        <v>7</v>
      </c>
      <c r="N130" s="49" t="s">
        <v>8</v>
      </c>
      <c r="O130" s="49" t="s">
        <v>9</v>
      </c>
      <c r="P130" s="49" t="s">
        <v>119</v>
      </c>
    </row>
    <row r="131" spans="1:16" ht="16.5" x14ac:dyDescent="0.25">
      <c r="A131" s="7"/>
      <c r="B131" s="8">
        <v>0</v>
      </c>
      <c r="C131" s="32">
        <f>'[1]מצב קיים'!C131*(1+'אפריל 2028'!$Q$1)</f>
        <v>8880.4059513968914</v>
      </c>
      <c r="D131" s="32">
        <f>'[1]מצב קיים'!D131*(1+'אפריל 2028'!$Q$1)</f>
        <v>2315.0831020197566</v>
      </c>
      <c r="E131" s="9">
        <f t="shared" ref="E131:E161" si="8">SUM(C131:D131)</f>
        <v>11195.489053416648</v>
      </c>
      <c r="F131" s="32">
        <f>'[1]מצב קיים'!F131*(1+'אפריל 2028'!$Q$1)</f>
        <v>1606.3945016197135</v>
      </c>
      <c r="G131" s="9">
        <f>'יולי 2025'!G131</f>
        <v>344.41623909167424</v>
      </c>
      <c r="H131" s="10"/>
      <c r="I131" s="14"/>
      <c r="J131" s="7"/>
      <c r="K131" s="8">
        <v>0</v>
      </c>
      <c r="L131" s="32">
        <f>'[1]מצב קיים'!L131*(1+'אפריל 2028'!$Q$1)</f>
        <v>7241.1345993030882</v>
      </c>
      <c r="M131" s="32">
        <f>'[1]מצב קיים'!M131*(1+'אפריל 2028'!$Q$1)</f>
        <v>2263.3204093719996</v>
      </c>
      <c r="N131" s="9">
        <f t="shared" ref="N131:N146" si="9">SUM(L131:M131)</f>
        <v>9504.4550086750878</v>
      </c>
      <c r="O131" s="32">
        <f>'[1]מצב קיים'!O131*(1+'אפריל 2028'!$Q$1)</f>
        <v>1369.6497353558943</v>
      </c>
      <c r="P131" s="9">
        <f>'יולי 2025'!P131</f>
        <v>344.41623909167424</v>
      </c>
    </row>
    <row r="132" spans="1:16" ht="16.5" x14ac:dyDescent="0.25">
      <c r="A132" s="7"/>
      <c r="B132" s="8">
        <v>1</v>
      </c>
      <c r="C132" s="35">
        <f>'[1]מצב קיים'!C132*(1+'אפריל 2028'!$Q$1)</f>
        <v>8952.5686927784791</v>
      </c>
      <c r="D132" s="35">
        <f>'[1]מצב קיים'!D132*(1+'אפריל 2028'!$Q$1)</f>
        <v>2315.0831020197566</v>
      </c>
      <c r="E132" s="11">
        <f t="shared" si="8"/>
        <v>11267.651794798236</v>
      </c>
      <c r="F132" s="35">
        <f>'[1]מצב קיים'!F132*(1+'אפריל 2028'!$Q$1)</f>
        <v>1616.4972854131356</v>
      </c>
      <c r="G132" s="9">
        <f>'יולי 2025'!G132</f>
        <v>344.41623909167424</v>
      </c>
      <c r="H132" s="13"/>
      <c r="I132" s="14"/>
      <c r="J132" s="7"/>
      <c r="K132" s="8">
        <v>1</v>
      </c>
      <c r="L132" s="35">
        <f>'[1]מצב קיים'!L132*(1+'אפריל 2028'!$Q$1)</f>
        <v>7301.1422689980618</v>
      </c>
      <c r="M132" s="35">
        <f>'[1]מצב קיים'!M132*(1+'אפריל 2028'!$Q$1)</f>
        <v>2263.3204093719996</v>
      </c>
      <c r="N132" s="11">
        <f t="shared" si="9"/>
        <v>9564.4626783700623</v>
      </c>
      <c r="O132" s="35">
        <f>'[1]מצב קיים'!O132*(1+'אפריל 2028'!$Q$1)</f>
        <v>1378.0508091131912</v>
      </c>
      <c r="P132" s="9">
        <f>'יולי 2025'!P132</f>
        <v>344.41623909167424</v>
      </c>
    </row>
    <row r="133" spans="1:16" ht="16.5" x14ac:dyDescent="0.25">
      <c r="A133" s="7"/>
      <c r="B133" s="8">
        <v>2</v>
      </c>
      <c r="C133" s="35">
        <f>'[1]מצב קיים'!C133*(1+'אפריל 2028'!$Q$1)</f>
        <v>9024.7314341600668</v>
      </c>
      <c r="D133" s="35">
        <f>'[1]מצב קיים'!D133*(1+'אפריל 2028'!$Q$1)</f>
        <v>2315.0831020197566</v>
      </c>
      <c r="E133" s="11">
        <f t="shared" si="8"/>
        <v>11339.814536179823</v>
      </c>
      <c r="F133" s="35">
        <f>'[1]מצב קיים'!F133*(1+'אפריל 2028'!$Q$1)</f>
        <v>1626.6000692065581</v>
      </c>
      <c r="G133" s="9">
        <f>'יולי 2025'!G133</f>
        <v>344.41623909167424</v>
      </c>
      <c r="H133" s="13"/>
      <c r="I133" s="14"/>
      <c r="J133" s="7"/>
      <c r="K133" s="8">
        <v>2</v>
      </c>
      <c r="L133" s="35">
        <f>'[1]מצב קיים'!L133*(1+'אפריל 2028'!$Q$1)</f>
        <v>7361.0219905700178</v>
      </c>
      <c r="M133" s="35">
        <f>'[1]מצב קיים'!M133*(1+'אפריל 2028'!$Q$1)</f>
        <v>2263.3204093719996</v>
      </c>
      <c r="N133" s="11">
        <f t="shared" si="9"/>
        <v>9624.3423999420174</v>
      </c>
      <c r="O133" s="35">
        <f>'[1]מצב קיים'!O133*(1+'אפריל 2028'!$Q$1)</f>
        <v>1386.4339701332647</v>
      </c>
      <c r="P133" s="9">
        <f>'יולי 2025'!P133</f>
        <v>344.41623909167424</v>
      </c>
    </row>
    <row r="134" spans="1:16" ht="16.5" x14ac:dyDescent="0.25">
      <c r="A134" s="7"/>
      <c r="B134" s="8">
        <v>3</v>
      </c>
      <c r="C134" s="35">
        <f>'[1]מצב קיים'!C134*(1+'אפריל 2028'!$Q$1)</f>
        <v>9096.7662274186368</v>
      </c>
      <c r="D134" s="35">
        <f>'[1]מצב קיים'!D134*(1+'אפריל 2028'!$Q$1)</f>
        <v>2315.0831020197566</v>
      </c>
      <c r="E134" s="11">
        <f t="shared" si="8"/>
        <v>11411.849329438393</v>
      </c>
      <c r="F134" s="35">
        <f>'[1]מצב קיים'!F134*(1+'אפריל 2028'!$Q$1)</f>
        <v>1636.6849402627577</v>
      </c>
      <c r="G134" s="9">
        <f>'יולי 2025'!G134</f>
        <v>344.41623909167424</v>
      </c>
      <c r="H134" s="13"/>
      <c r="I134" s="14"/>
      <c r="J134" s="7"/>
      <c r="K134" s="8">
        <v>3</v>
      </c>
      <c r="L134" s="35">
        <f>'[1]מצב קיים'!L134*(1+'אפריל 2028'!$Q$1)</f>
        <v>7421.0296602649887</v>
      </c>
      <c r="M134" s="35">
        <f>'[1]מצב קיים'!M134*(1+'אפריל 2028'!$Q$1)</f>
        <v>2263.3204093719996</v>
      </c>
      <c r="N134" s="11">
        <f t="shared" si="9"/>
        <v>9684.3500696369883</v>
      </c>
      <c r="O134" s="35">
        <f>'[1]מצב קיים'!O134*(1+'אפריל 2028'!$Q$1)</f>
        <v>1394.8350438905609</v>
      </c>
      <c r="P134" s="9">
        <f>'יולי 2025'!P134</f>
        <v>344.41623909167424</v>
      </c>
    </row>
    <row r="135" spans="1:16" ht="16.5" x14ac:dyDescent="0.25">
      <c r="A135" s="7"/>
      <c r="B135" s="8">
        <v>4</v>
      </c>
      <c r="C135" s="35">
        <f>'[1]מצב קיים'!C135*(1+'אפריל 2028'!$Q$1)</f>
        <v>9168.9289688002282</v>
      </c>
      <c r="D135" s="35">
        <f>'[1]מצב קיים'!D135*(1+'אפריל 2028'!$Q$1)</f>
        <v>2315.0831020197566</v>
      </c>
      <c r="E135" s="11">
        <f t="shared" si="8"/>
        <v>11484.012070819985</v>
      </c>
      <c r="F135" s="35">
        <f>'[1]מצב קיים'!F135*(1+'אפריל 2028'!$Q$1)</f>
        <v>1646.7877240561802</v>
      </c>
      <c r="G135" s="9">
        <f>'יולי 2025'!G135</f>
        <v>344.41623909167424</v>
      </c>
      <c r="H135" s="13"/>
      <c r="I135" s="14"/>
      <c r="J135" s="7"/>
      <c r="K135" s="8">
        <v>4</v>
      </c>
      <c r="L135" s="35">
        <f>'[1]מצב קיים'!L135*(1+'אפריל 2028'!$Q$1)</f>
        <v>7481.0373299599623</v>
      </c>
      <c r="M135" s="35">
        <f>'[1]מצב קיים'!M135*(1+'אפריל 2028'!$Q$1)</f>
        <v>2263.3204093719996</v>
      </c>
      <c r="N135" s="11">
        <f t="shared" si="9"/>
        <v>9744.3577393319611</v>
      </c>
      <c r="O135" s="35">
        <f>'[1]מצב קיים'!O135*(1+'אפריל 2028'!$Q$1)</f>
        <v>1403.2361176478571</v>
      </c>
      <c r="P135" s="9">
        <f>'יולי 2025'!P135</f>
        <v>344.41623909167424</v>
      </c>
    </row>
    <row r="136" spans="1:16" ht="16.5" x14ac:dyDescent="0.25">
      <c r="A136" s="7"/>
      <c r="B136" s="8">
        <v>5</v>
      </c>
      <c r="C136" s="35">
        <f>'[1]מצב קיים'!C136*(1+'אפריל 2028'!$Q$1)</f>
        <v>9241.0917101818159</v>
      </c>
      <c r="D136" s="35">
        <f>'[1]מצב קיים'!D136*(1+'אפריל 2028'!$Q$1)</f>
        <v>2315.0831020197566</v>
      </c>
      <c r="E136" s="11">
        <f t="shared" si="8"/>
        <v>11556.174812201572</v>
      </c>
      <c r="F136" s="35">
        <f>'[1]מצב קיים'!F136*(1+'אפריל 2028'!$Q$1)</f>
        <v>1656.8905078496023</v>
      </c>
      <c r="G136" s="9">
        <f>'יולי 2025'!G136</f>
        <v>344.41623909167424</v>
      </c>
      <c r="H136" s="13"/>
      <c r="I136" s="14"/>
      <c r="J136" s="7"/>
      <c r="K136" s="8">
        <v>5</v>
      </c>
      <c r="L136" s="35">
        <f>'[1]מצב קיים'!L136*(1+'אפריל 2028'!$Q$1)</f>
        <v>7540.9170515319183</v>
      </c>
      <c r="M136" s="35">
        <f>'[1]מצב קיים'!M136*(1+'אפריל 2028'!$Q$1)</f>
        <v>2263.3204093719996</v>
      </c>
      <c r="N136" s="11">
        <f t="shared" si="9"/>
        <v>9804.237460903918</v>
      </c>
      <c r="O136" s="35">
        <f>'[1]מצב קיים'!O136*(1+'אפריל 2028'!$Q$1)</f>
        <v>1411.6192786679312</v>
      </c>
      <c r="P136" s="9">
        <f>'יולי 2025'!P136</f>
        <v>344.41623909167424</v>
      </c>
    </row>
    <row r="137" spans="1:16" ht="16.5" x14ac:dyDescent="0.25">
      <c r="A137" s="7"/>
      <c r="B137" s="8">
        <v>6</v>
      </c>
      <c r="C137" s="35">
        <f>'[1]מצב קיים'!C137*(1+'אפריל 2028'!$Q$1)</f>
        <v>9313.2544515634036</v>
      </c>
      <c r="D137" s="35">
        <f>'[1]מצב קיים'!D137*(1+'אפריל 2028'!$Q$1)</f>
        <v>2315.0831020197566</v>
      </c>
      <c r="E137" s="11">
        <f t="shared" si="8"/>
        <v>11628.33755358316</v>
      </c>
      <c r="F137" s="35">
        <f>'[1]מצב קיים'!F137*(1+'אפריל 2028'!$Q$1)</f>
        <v>1666.9932916430248</v>
      </c>
      <c r="G137" s="9">
        <f>'יולי 2025'!G137</f>
        <v>344.41623909167424</v>
      </c>
      <c r="H137" s="13"/>
      <c r="I137" s="14"/>
      <c r="J137" s="7"/>
      <c r="K137" s="8">
        <v>6</v>
      </c>
      <c r="L137" s="35">
        <f>'[1]מצב קיים'!L137*(1+'אפריל 2028'!$Q$1)</f>
        <v>7600.924721226892</v>
      </c>
      <c r="M137" s="35">
        <f>'[1]מצב קיים'!M137*(1+'אפריל 2028'!$Q$1)</f>
        <v>2263.3204093719996</v>
      </c>
      <c r="N137" s="11">
        <f t="shared" si="9"/>
        <v>9864.2451305988907</v>
      </c>
      <c r="O137" s="35">
        <f>'[1]מצב קיים'!O137*(1+'אפריל 2028'!$Q$1)</f>
        <v>1420.0203524252274</v>
      </c>
      <c r="P137" s="9">
        <f>'יולי 2025'!P137</f>
        <v>344.41623909167424</v>
      </c>
    </row>
    <row r="138" spans="1:16" ht="16.5" x14ac:dyDescent="0.25">
      <c r="A138" s="7"/>
      <c r="B138" s="8">
        <v>7</v>
      </c>
      <c r="C138" s="35">
        <f>'[1]מצב קיים'!C138*(1+'אפריל 2028'!$Q$1)</f>
        <v>9385.4171929449913</v>
      </c>
      <c r="D138" s="35">
        <f>'[1]מצב קיים'!D138*(1+'אפריל 2028'!$Q$1)</f>
        <v>2315.0831020197566</v>
      </c>
      <c r="E138" s="11">
        <f t="shared" si="8"/>
        <v>11700.500294964748</v>
      </c>
      <c r="F138" s="35">
        <f>'[1]מצב קיים'!F138*(1+'אפריל 2028'!$Q$1)</f>
        <v>1677.0960754364469</v>
      </c>
      <c r="G138" s="9">
        <f>'יולי 2025'!G138</f>
        <v>344.41623909167424</v>
      </c>
      <c r="H138" s="13"/>
      <c r="I138" s="14"/>
      <c r="J138" s="7"/>
      <c r="K138" s="8">
        <v>7</v>
      </c>
      <c r="L138" s="35">
        <f>'[1]מצב קיים'!L138*(1+'אפריל 2028'!$Q$1)</f>
        <v>7660.8044427988498</v>
      </c>
      <c r="M138" s="35">
        <f>'[1]מצב קיים'!M138*(1+'אפריל 2028'!$Q$1)</f>
        <v>2263.3204093719996</v>
      </c>
      <c r="N138" s="11">
        <f t="shared" si="9"/>
        <v>9924.1248521708494</v>
      </c>
      <c r="O138" s="35">
        <f>'[1]מצב קיים'!O138*(1+'אפריל 2028'!$Q$1)</f>
        <v>1428.4035134453011</v>
      </c>
      <c r="P138" s="9">
        <f>'יולי 2025'!P138</f>
        <v>344.41623909167424</v>
      </c>
    </row>
    <row r="139" spans="1:16" ht="16.5" x14ac:dyDescent="0.25">
      <c r="A139" s="7"/>
      <c r="B139" s="8">
        <v>8</v>
      </c>
      <c r="C139" s="35">
        <f>'[1]מצב קיים'!C139*(1+'אפריל 2028'!$Q$1)</f>
        <v>9457.579934326579</v>
      </c>
      <c r="D139" s="35">
        <f>'[1]מצב קיים'!D139*(1+'אפריל 2028'!$Q$1)</f>
        <v>2315.0831020197566</v>
      </c>
      <c r="E139" s="11">
        <f t="shared" si="8"/>
        <v>11772.663036346336</v>
      </c>
      <c r="F139" s="35">
        <f>'[1]מצב קיים'!F139*(1+'אפריל 2028'!$Q$1)</f>
        <v>1687.1988592298694</v>
      </c>
      <c r="G139" s="9">
        <f>'יולי 2025'!G139</f>
        <v>344.41623909167424</v>
      </c>
      <c r="H139" s="13"/>
      <c r="I139" s="14"/>
      <c r="J139" s="7"/>
      <c r="K139" s="8">
        <v>8</v>
      </c>
      <c r="L139" s="35">
        <f>'[1]מצב קיים'!L139*(1+'אפריל 2028'!$Q$1)</f>
        <v>7720.8121124938198</v>
      </c>
      <c r="M139" s="35">
        <f>'[1]מצב קיים'!M139*(1+'אפריל 2028'!$Q$1)</f>
        <v>2263.3204093719996</v>
      </c>
      <c r="N139" s="11">
        <f t="shared" si="9"/>
        <v>9984.1325218658203</v>
      </c>
      <c r="O139" s="35">
        <f>'[1]מצב קיים'!O139*(1+'אפריל 2028'!$Q$1)</f>
        <v>1436.8045872025971</v>
      </c>
      <c r="P139" s="9">
        <f>'יולי 2025'!P139</f>
        <v>344.41623909167424</v>
      </c>
    </row>
    <row r="140" spans="1:16" ht="16.5" x14ac:dyDescent="0.25">
      <c r="A140" s="7"/>
      <c r="B140" s="8">
        <v>9</v>
      </c>
      <c r="C140" s="35">
        <f>'[1]מצב קיים'!C140*(1+'אפריל 2028'!$Q$1)</f>
        <v>9529.7426757081666</v>
      </c>
      <c r="D140" s="35">
        <f>'[1]מצב קיים'!D140*(1+'אפריל 2028'!$Q$1)</f>
        <v>2315.0831020197566</v>
      </c>
      <c r="E140" s="11">
        <f t="shared" si="8"/>
        <v>11844.825777727923</v>
      </c>
      <c r="F140" s="35">
        <f>'[1]מצב קיים'!F140*(1+'אפריל 2028'!$Q$1)</f>
        <v>1697.3016430232917</v>
      </c>
      <c r="G140" s="9">
        <f>'יולי 2025'!G140</f>
        <v>344.41623909167424</v>
      </c>
      <c r="H140" s="13"/>
      <c r="I140" s="14"/>
      <c r="J140" s="7"/>
      <c r="K140" s="8">
        <v>9</v>
      </c>
      <c r="L140" s="35">
        <f>'[1]מצב קיים'!L140*(1+'אפריל 2028'!$Q$1)</f>
        <v>7780.8197821887934</v>
      </c>
      <c r="M140" s="35">
        <f>'[1]מצב קיים'!M140*(1+'אפריל 2028'!$Q$1)</f>
        <v>2263.3204093719996</v>
      </c>
      <c r="N140" s="11">
        <f t="shared" si="9"/>
        <v>10044.140191560793</v>
      </c>
      <c r="O140" s="35">
        <f>'[1]מצב קיים'!O140*(1+'אפריל 2028'!$Q$1)</f>
        <v>1445.2056609598933</v>
      </c>
      <c r="P140" s="9">
        <f>'יולי 2025'!P140</f>
        <v>344.41623909167424</v>
      </c>
    </row>
    <row r="141" spans="1:16" ht="16.5" x14ac:dyDescent="0.25">
      <c r="A141" s="7"/>
      <c r="B141" s="8">
        <v>10</v>
      </c>
      <c r="C141" s="35">
        <f>'[1]מצב קיים'!C141*(1+'אפריל 2028'!$Q$1)</f>
        <v>9601.9054170897543</v>
      </c>
      <c r="D141" s="35">
        <f>'[1]מצב קיים'!D141*(1+'אפריל 2028'!$Q$1)</f>
        <v>2315.0831020197566</v>
      </c>
      <c r="E141" s="11">
        <f t="shared" si="8"/>
        <v>11916.988519109511</v>
      </c>
      <c r="F141" s="35">
        <f>'[1]מצב קיים'!F141*(1+'אפריל 2028'!$Q$1)</f>
        <v>1707.4044268167138</v>
      </c>
      <c r="G141" s="9">
        <f>'יולי 2025'!G141</f>
        <v>344.41623909167424</v>
      </c>
      <c r="H141" s="13"/>
      <c r="I141" s="14"/>
      <c r="J141" s="7"/>
      <c r="K141" s="8">
        <v>10</v>
      </c>
      <c r="L141" s="35">
        <f>'[1]מצב קיים'!L141*(1+'אפריל 2028'!$Q$1)</f>
        <v>7840.6995037607494</v>
      </c>
      <c r="M141" s="35">
        <f>'[1]מצב קיים'!M141*(1+'אפריל 2028'!$Q$1)</f>
        <v>2263.3204093719996</v>
      </c>
      <c r="N141" s="11">
        <f t="shared" si="9"/>
        <v>10104.01991313275</v>
      </c>
      <c r="O141" s="35">
        <f>'[1]מצב קיים'!O141*(1+'אפריל 2028'!$Q$1)</f>
        <v>1453.5888219799674</v>
      </c>
      <c r="P141" s="9">
        <f>'יולי 2025'!P141</f>
        <v>344.41623909167424</v>
      </c>
    </row>
    <row r="142" spans="1:16" ht="16.5" x14ac:dyDescent="0.25">
      <c r="A142" s="7"/>
      <c r="B142" s="8">
        <v>11</v>
      </c>
      <c r="C142" s="35">
        <f>'[1]מצב קיים'!C142*(1+'אפריל 2028'!$Q$1)</f>
        <v>9674.0681584713438</v>
      </c>
      <c r="D142" s="35">
        <f>'[1]מצב קיים'!D142*(1+'אפריל 2028'!$Q$1)</f>
        <v>2315.0831020197566</v>
      </c>
      <c r="E142" s="11">
        <f t="shared" si="8"/>
        <v>11989.1512604911</v>
      </c>
      <c r="F142" s="35">
        <f>'[1]מצב קיים'!F142*(1+'אפריל 2028'!$Q$1)</f>
        <v>1717.5072106101368</v>
      </c>
      <c r="G142" s="9">
        <f>'יולי 2025'!G142</f>
        <v>344.41623909167424</v>
      </c>
      <c r="H142" s="13"/>
      <c r="I142" s="14"/>
      <c r="J142" s="7"/>
      <c r="K142" s="8">
        <v>11</v>
      </c>
      <c r="L142" s="35">
        <f>'[1]מצב קיים'!L142*(1+'אפריל 2028'!$Q$1)</f>
        <v>7900.707173455723</v>
      </c>
      <c r="M142" s="35">
        <f>'[1]מצב קיים'!M142*(1+'אפריל 2028'!$Q$1)</f>
        <v>2263.3204093719996</v>
      </c>
      <c r="N142" s="11">
        <f t="shared" si="9"/>
        <v>10164.027582827723</v>
      </c>
      <c r="O142" s="35">
        <f>'[1]מצב קיים'!O142*(1+'אפריל 2028'!$Q$1)</f>
        <v>1461.9898957372636</v>
      </c>
      <c r="P142" s="9">
        <f>'יולי 2025'!P142</f>
        <v>344.41623909167424</v>
      </c>
    </row>
    <row r="143" spans="1:16" ht="16.5" x14ac:dyDescent="0.25">
      <c r="A143" s="7"/>
      <c r="B143" s="8">
        <v>12</v>
      </c>
      <c r="C143" s="35">
        <f>'[1]מצב קיים'!C143*(1+'אפריל 2028'!$Q$1)</f>
        <v>9746.1029517299139</v>
      </c>
      <c r="D143" s="35">
        <f>'[1]מצב קיים'!D143*(1+'אפריל 2028'!$Q$1)</f>
        <v>2315.0831020197566</v>
      </c>
      <c r="E143" s="11">
        <f t="shared" si="8"/>
        <v>12061.18605374967</v>
      </c>
      <c r="F143" s="35">
        <f>'[1]מצב קיים'!F143*(1+'אפריל 2028'!$Q$1)</f>
        <v>1727.5920816663363</v>
      </c>
      <c r="G143" s="9">
        <f>'יולי 2025'!G143</f>
        <v>344.41623909167424</v>
      </c>
      <c r="H143" s="13"/>
      <c r="I143" s="14"/>
      <c r="J143" s="7"/>
      <c r="K143" s="8">
        <v>12</v>
      </c>
      <c r="L143" s="35">
        <f>'[1]מצב קיים'!L143*(1+'אפריל 2028'!$Q$1)</f>
        <v>7960.7148431506957</v>
      </c>
      <c r="M143" s="35">
        <f>'[1]מצב קיים'!M143*(1+'אפריל 2028'!$Q$1)</f>
        <v>2263.3204093719996</v>
      </c>
      <c r="N143" s="11">
        <f t="shared" si="9"/>
        <v>10224.035252522695</v>
      </c>
      <c r="O143" s="35">
        <f>'[1]מצב קיים'!O143*(1+'אפריל 2028'!$Q$1)</f>
        <v>1470.3909694945598</v>
      </c>
      <c r="P143" s="9">
        <f>'יולי 2025'!P143</f>
        <v>344.41623909167424</v>
      </c>
    </row>
    <row r="144" spans="1:16" ht="16.5" x14ac:dyDescent="0.25">
      <c r="A144" s="7"/>
      <c r="B144" s="8">
        <v>13</v>
      </c>
      <c r="C144" s="35">
        <f>'[1]מצב קיים'!C144*(1+'אפריל 2028'!$Q$1)</f>
        <v>9818.2656931115016</v>
      </c>
      <c r="D144" s="35">
        <f>'[1]מצב קיים'!D144*(1+'אפריל 2028'!$Q$1)</f>
        <v>2315.0831020197566</v>
      </c>
      <c r="E144" s="11">
        <f t="shared" si="8"/>
        <v>12133.348795131258</v>
      </c>
      <c r="F144" s="35">
        <f>'[1]מצב קיים'!F144*(1+'אפריל 2028'!$Q$1)</f>
        <v>1737.6948654597584</v>
      </c>
      <c r="G144" s="9">
        <f>'יולי 2025'!G144</f>
        <v>344.41623909167424</v>
      </c>
      <c r="H144" s="13"/>
      <c r="I144" s="14"/>
      <c r="J144" s="7"/>
      <c r="K144" s="8">
        <v>13</v>
      </c>
      <c r="L144" s="35">
        <f>'[1]מצב קיים'!L144*(1+'אפריל 2028'!$Q$1)</f>
        <v>8020.5945647226508</v>
      </c>
      <c r="M144" s="35">
        <f>'[1]מצב קיים'!M144*(1+'אפריל 2028'!$Q$1)</f>
        <v>2263.3204093719996</v>
      </c>
      <c r="N144" s="11">
        <f t="shared" si="9"/>
        <v>10283.91497409465</v>
      </c>
      <c r="O144" s="35">
        <f>'[1]מצב קיים'!O144*(1+'אפריל 2028'!$Q$1)</f>
        <v>1478.7741305146335</v>
      </c>
      <c r="P144" s="9">
        <f>'יולי 2025'!P144</f>
        <v>344.41623909167424</v>
      </c>
    </row>
    <row r="145" spans="1:16" ht="16.5" x14ac:dyDescent="0.25">
      <c r="A145" s="7"/>
      <c r="B145" s="8">
        <v>14</v>
      </c>
      <c r="C145" s="35">
        <f>'[1]מצב קיים'!C145*(1+'אפריל 2028'!$Q$1)</f>
        <v>9890.4284344930893</v>
      </c>
      <c r="D145" s="35">
        <f>'[1]מצב קיים'!D145*(1+'אפריל 2028'!$Q$1)</f>
        <v>2315.0831020197566</v>
      </c>
      <c r="E145" s="11">
        <f t="shared" si="8"/>
        <v>12205.511536512846</v>
      </c>
      <c r="F145" s="35">
        <f>'[1]מצב קיים'!F145*(1+'אפריל 2028'!$Q$1)</f>
        <v>1747.7976492531809</v>
      </c>
      <c r="G145" s="9">
        <f>'יולי 2025'!G145</f>
        <v>344.41623909167424</v>
      </c>
      <c r="H145" s="13"/>
      <c r="I145" s="14"/>
      <c r="J145" s="7"/>
      <c r="K145" s="8">
        <v>14</v>
      </c>
      <c r="L145" s="35">
        <f>'[1]מצב קיים'!L145*(1+'אפריל 2028'!$Q$1)</f>
        <v>8080.6022344176245</v>
      </c>
      <c r="M145" s="35">
        <f>'[1]מצב קיים'!M145*(1+'אפריל 2028'!$Q$1)</f>
        <v>2263.3204093719996</v>
      </c>
      <c r="N145" s="11">
        <f t="shared" si="9"/>
        <v>10343.922643789625</v>
      </c>
      <c r="O145" s="35">
        <f>'[1]מצב קיים'!O145*(1+'אפריל 2028'!$Q$1)</f>
        <v>1487.1752042719297</v>
      </c>
      <c r="P145" s="9">
        <f>'יולי 2025'!P145</f>
        <v>344.41623909167424</v>
      </c>
    </row>
    <row r="146" spans="1:16" ht="16.5" x14ac:dyDescent="0.25">
      <c r="A146" s="7"/>
      <c r="B146" s="8">
        <v>15</v>
      </c>
      <c r="C146" s="35">
        <f>'[1]מצב קיים'!C146*(1+'אפריל 2028'!$Q$1)</f>
        <v>9962.5911758746806</v>
      </c>
      <c r="D146" s="35">
        <f>'[1]מצב קיים'!D146*(1+'אפריל 2028'!$Q$1)</f>
        <v>2315.0831020197566</v>
      </c>
      <c r="E146" s="11">
        <f t="shared" si="8"/>
        <v>12277.674277894437</v>
      </c>
      <c r="F146" s="35">
        <f>'[1]מצב קיים'!F146*(1+'אפריל 2028'!$Q$1)</f>
        <v>1757.9004330466034</v>
      </c>
      <c r="G146" s="9">
        <f>'יולי 2025'!G146</f>
        <v>344.41623909167424</v>
      </c>
      <c r="H146" s="13"/>
      <c r="I146" s="14"/>
      <c r="J146" s="7"/>
      <c r="K146" s="8">
        <v>15</v>
      </c>
      <c r="L146" s="35">
        <f>'[1]מצב קיים'!L146*(1+'אפריל 2028'!$Q$1)</f>
        <v>8140.4819559895805</v>
      </c>
      <c r="M146" s="35">
        <f>'[1]מצב קיים'!M146*(1+'אפריל 2028'!$Q$1)</f>
        <v>2263.3204093719996</v>
      </c>
      <c r="N146" s="11">
        <f t="shared" si="9"/>
        <v>10403.80236536158</v>
      </c>
      <c r="O146" s="35">
        <f>'[1]מצב קיים'!O146*(1+'אפריל 2028'!$Q$1)</f>
        <v>1495.5583652920038</v>
      </c>
      <c r="P146" s="9">
        <f>'יולי 2025'!P146</f>
        <v>344.41623909167424</v>
      </c>
    </row>
    <row r="147" spans="1:16" ht="16.5" x14ac:dyDescent="0.25">
      <c r="A147" s="7"/>
      <c r="B147" s="8">
        <v>16</v>
      </c>
      <c r="C147" s="35">
        <f>'[1]מצב קיים'!C147*(1+'אפריל 2028'!$Q$1)</f>
        <v>10034.753917256267</v>
      </c>
      <c r="D147" s="35">
        <f>'[1]מצב קיים'!D147*(1+'אפריל 2028'!$Q$1)</f>
        <v>2315.0831020197566</v>
      </c>
      <c r="E147" s="11">
        <f t="shared" si="8"/>
        <v>12349.837019276023</v>
      </c>
      <c r="F147" s="35">
        <f>'[1]מצב קיים'!F147*(1+'אפריל 2028'!$Q$1)</f>
        <v>1768.0032168400255</v>
      </c>
      <c r="G147" s="9">
        <f>'יולי 2025'!G147</f>
        <v>344.41623909167424</v>
      </c>
      <c r="H147" s="13"/>
      <c r="I147" s="14"/>
      <c r="J147" s="7"/>
      <c r="K147" s="7"/>
      <c r="L147" s="7"/>
      <c r="M147" s="7"/>
      <c r="N147" s="7"/>
      <c r="O147" s="7"/>
      <c r="P147" s="7"/>
    </row>
    <row r="148" spans="1:16" ht="16.5" x14ac:dyDescent="0.25">
      <c r="A148" s="7"/>
      <c r="B148" s="8">
        <v>17</v>
      </c>
      <c r="C148" s="35">
        <f>'[1]מצב קיים'!C148*(1+'אפריל 2028'!$Q$1)</f>
        <v>10106.916658637854</v>
      </c>
      <c r="D148" s="35">
        <f>'[1]מצב קיים'!D148*(1+'אפריל 2028'!$Q$1)</f>
        <v>2315.0831020197566</v>
      </c>
      <c r="E148" s="11">
        <f t="shared" si="8"/>
        <v>12421.999760657611</v>
      </c>
      <c r="F148" s="35">
        <f>'[1]מצב קיים'!F148*(1+'אפריל 2028'!$Q$1)</f>
        <v>1778.1060006334476</v>
      </c>
      <c r="G148" s="9">
        <f>'יולי 2025'!G148</f>
        <v>344.41623909167424</v>
      </c>
      <c r="H148" s="13"/>
      <c r="I148" s="14"/>
      <c r="J148" s="7"/>
      <c r="K148" s="7"/>
      <c r="L148" s="7"/>
      <c r="M148" s="7"/>
      <c r="N148" s="7"/>
      <c r="O148" s="7"/>
      <c r="P148" s="7"/>
    </row>
    <row r="149" spans="1:16" ht="16.5" x14ac:dyDescent="0.25">
      <c r="A149" s="7"/>
      <c r="B149" s="8">
        <v>18</v>
      </c>
      <c r="C149" s="35">
        <f>'[1]מצב קיים'!C149*(1+'אפריל 2028'!$Q$1)</f>
        <v>10179.079400019442</v>
      </c>
      <c r="D149" s="35">
        <f>'[1]מצב קיים'!D149*(1+'אפריל 2028'!$Q$1)</f>
        <v>2315.0831020197566</v>
      </c>
      <c r="E149" s="11">
        <f t="shared" si="8"/>
        <v>12494.162502039198</v>
      </c>
      <c r="F149" s="35">
        <f>'[1]מצב קיים'!F149*(1+'אפריל 2028'!$Q$1)</f>
        <v>1788.2087844268704</v>
      </c>
      <c r="G149" s="9">
        <f>'יולי 2025'!G149</f>
        <v>344.41623909167424</v>
      </c>
      <c r="H149" s="13"/>
      <c r="I149" s="14"/>
      <c r="J149" s="7"/>
      <c r="K149" s="7"/>
      <c r="L149" s="7"/>
      <c r="M149" s="7"/>
      <c r="N149" s="7"/>
      <c r="O149" s="7"/>
      <c r="P149" s="7"/>
    </row>
    <row r="150" spans="1:16" ht="16.5" x14ac:dyDescent="0.25">
      <c r="A150" s="7"/>
      <c r="B150" s="8">
        <v>19</v>
      </c>
      <c r="C150" s="35">
        <f>'[1]מצב קיים'!C150*(1+'אפריל 2028'!$Q$1)</f>
        <v>10251.24214140103</v>
      </c>
      <c r="D150" s="35">
        <f>'[1]מצב קיים'!D150*(1+'אפריל 2028'!$Q$1)</f>
        <v>2315.0831020197566</v>
      </c>
      <c r="E150" s="11">
        <f t="shared" si="8"/>
        <v>12566.325243420786</v>
      </c>
      <c r="F150" s="35">
        <f>'[1]מצב קיים'!F150*(1+'אפריל 2028'!$Q$1)</f>
        <v>1798.3115682202924</v>
      </c>
      <c r="G150" s="9">
        <f>'יולי 2025'!G150</f>
        <v>344.41623909167424</v>
      </c>
      <c r="H150" s="13"/>
      <c r="I150" s="14"/>
      <c r="J150" s="7"/>
      <c r="K150" s="7"/>
      <c r="L150" s="7"/>
      <c r="M150" s="7"/>
      <c r="N150" s="7"/>
      <c r="O150" s="7"/>
      <c r="P150" s="7"/>
    </row>
    <row r="151" spans="1:16" ht="16.5" x14ac:dyDescent="0.25">
      <c r="A151" s="7"/>
      <c r="B151" s="8">
        <v>20</v>
      </c>
      <c r="C151" s="35">
        <f>'[1]מצב קיים'!C151*(1+'אפריל 2028'!$Q$1)</f>
        <v>10323.404882782617</v>
      </c>
      <c r="D151" s="35">
        <f>'[1]מצב קיים'!D151*(1+'אפריל 2028'!$Q$1)</f>
        <v>2315.0831020197566</v>
      </c>
      <c r="E151" s="11">
        <f t="shared" si="8"/>
        <v>12638.487984802374</v>
      </c>
      <c r="F151" s="35">
        <f>'[1]מצב קיים'!F151*(1+'אפריל 2028'!$Q$1)</f>
        <v>1808.414352013715</v>
      </c>
      <c r="G151" s="9">
        <f>'יולי 2025'!G151</f>
        <v>344.41623909167424</v>
      </c>
      <c r="H151" s="13"/>
      <c r="I151" s="14"/>
      <c r="J151" s="7"/>
      <c r="K151" s="7"/>
      <c r="L151" s="7"/>
      <c r="M151" s="7"/>
      <c r="N151" s="7"/>
      <c r="O151" s="7"/>
      <c r="P151" s="7"/>
    </row>
    <row r="152" spans="1:16" ht="16.5" x14ac:dyDescent="0.25">
      <c r="A152" s="7"/>
      <c r="B152" s="8">
        <v>21</v>
      </c>
      <c r="C152" s="35">
        <f>'[1]מצב קיים'!C152*(1+'אפריל 2028'!$Q$1)</f>
        <v>10395.439676041189</v>
      </c>
      <c r="D152" s="35">
        <f>'[1]מצב קיים'!D152*(1+'אפריל 2028'!$Q$1)</f>
        <v>2315.0831020197566</v>
      </c>
      <c r="E152" s="11">
        <f t="shared" si="8"/>
        <v>12710.522778060946</v>
      </c>
      <c r="F152" s="35">
        <f>'[1]מצב קיים'!F152*(1+'אפריל 2028'!$Q$1)</f>
        <v>1818.4992230699149</v>
      </c>
      <c r="G152" s="9">
        <f>'יולי 2025'!G152</f>
        <v>344.41623909167424</v>
      </c>
      <c r="H152" s="13"/>
      <c r="I152" s="14"/>
      <c r="J152" s="7"/>
      <c r="K152" s="14"/>
      <c r="L152" s="14"/>
      <c r="M152" s="14"/>
      <c r="N152" s="14"/>
      <c r="O152" s="14"/>
      <c r="P152" s="13"/>
    </row>
    <row r="153" spans="1:16" ht="16.5" x14ac:dyDescent="0.25">
      <c r="A153" s="7"/>
      <c r="B153" s="8">
        <v>22</v>
      </c>
      <c r="C153" s="35">
        <f>'[1]מצב קיים'!C153*(1+'אפריל 2028'!$Q$1)</f>
        <v>10467.602417422777</v>
      </c>
      <c r="D153" s="35">
        <f>'[1]מצב קיים'!D153*(1+'אפריל 2028'!$Q$1)</f>
        <v>2315.0831020197566</v>
      </c>
      <c r="E153" s="11">
        <f t="shared" si="8"/>
        <v>12782.685519442533</v>
      </c>
      <c r="F153" s="35">
        <f>'[1]מצב קיים'!F153*(1+'אפריל 2028'!$Q$1)</f>
        <v>1828.602006863337</v>
      </c>
      <c r="G153" s="9">
        <f>'יולי 2025'!G153</f>
        <v>344.41623909167424</v>
      </c>
      <c r="H153" s="13"/>
      <c r="I153" s="14"/>
      <c r="J153" s="7"/>
      <c r="K153" s="14"/>
      <c r="L153" s="14"/>
      <c r="M153" s="14"/>
      <c r="N153" s="14"/>
      <c r="O153" s="14"/>
      <c r="P153" s="13"/>
    </row>
    <row r="154" spans="1:16" ht="16.5" x14ac:dyDescent="0.25">
      <c r="A154" s="7"/>
      <c r="B154" s="8">
        <v>23</v>
      </c>
      <c r="C154" s="35">
        <f>'[1]מצב קיים'!C154*(1+'אפריל 2028'!$Q$1)</f>
        <v>10539.765158804365</v>
      </c>
      <c r="D154" s="35">
        <f>'[1]מצב קיים'!D154*(1+'אפריל 2028'!$Q$1)</f>
        <v>2315.0831020197566</v>
      </c>
      <c r="E154" s="11">
        <f t="shared" si="8"/>
        <v>12854.848260824121</v>
      </c>
      <c r="F154" s="35">
        <f>'[1]מצב קיים'!F154*(1+'אפריל 2028'!$Q$1)</f>
        <v>1838.7047906567595</v>
      </c>
      <c r="G154" s="9">
        <f>'יולי 2025'!G154</f>
        <v>344.41623909167424</v>
      </c>
      <c r="H154" s="13"/>
      <c r="I154" s="14"/>
      <c r="J154" s="7"/>
      <c r="K154" s="14"/>
      <c r="L154" s="14"/>
      <c r="M154" s="14"/>
      <c r="N154" s="14"/>
      <c r="O154" s="14"/>
      <c r="P154" s="13"/>
    </row>
    <row r="155" spans="1:16" ht="16.5" x14ac:dyDescent="0.25">
      <c r="A155" s="7"/>
      <c r="B155" s="8">
        <v>24</v>
      </c>
      <c r="C155" s="35">
        <f>'[1]מצב קיים'!C155*(1+'אפריל 2028'!$Q$1)</f>
        <v>10611.927900185954</v>
      </c>
      <c r="D155" s="35">
        <f>'[1]מצב קיים'!D155*(1+'אפריל 2028'!$Q$1)</f>
        <v>2315.0831020197566</v>
      </c>
      <c r="E155" s="11">
        <f t="shared" si="8"/>
        <v>12927.011002205711</v>
      </c>
      <c r="F155" s="35">
        <f>'[1]מצב קיים'!F155*(1+'אפריל 2028'!$Q$1)</f>
        <v>1848.8075744501821</v>
      </c>
      <c r="G155" s="9">
        <f>'יולי 2025'!G155</f>
        <v>344.41623909167424</v>
      </c>
      <c r="H155" s="13"/>
      <c r="I155" s="14"/>
      <c r="J155" s="7"/>
      <c r="K155" s="14"/>
      <c r="L155" s="14"/>
      <c r="M155" s="14"/>
      <c r="N155" s="14"/>
      <c r="O155" s="14"/>
      <c r="P155" s="13"/>
    </row>
    <row r="156" spans="1:16" ht="16.5" x14ac:dyDescent="0.25">
      <c r="A156" s="7"/>
      <c r="B156" s="8">
        <v>25</v>
      </c>
      <c r="C156" s="35">
        <f>'[1]מצב קיים'!C156*(1+'אפריל 2028'!$Q$1)</f>
        <v>10684.090641567544</v>
      </c>
      <c r="D156" s="35">
        <f>'[1]מצב קיים'!D156*(1+'אפריל 2028'!$Q$1)</f>
        <v>2315.0831020197566</v>
      </c>
      <c r="E156" s="11">
        <f t="shared" si="8"/>
        <v>12999.1737435873</v>
      </c>
      <c r="F156" s="35">
        <f>'[1]מצב קיים'!F156*(1+'אפריל 2028'!$Q$1)</f>
        <v>1858.9103582436042</v>
      </c>
      <c r="G156" s="9">
        <f>'יולי 2025'!G156</f>
        <v>344.41623909167424</v>
      </c>
      <c r="H156" s="13"/>
      <c r="I156" s="14"/>
      <c r="J156" s="7"/>
      <c r="K156" s="14"/>
      <c r="L156" s="14"/>
      <c r="M156" s="14"/>
      <c r="N156" s="14"/>
      <c r="O156" s="14"/>
      <c r="P156" s="13"/>
    </row>
    <row r="157" spans="1:16" ht="16.5" x14ac:dyDescent="0.25">
      <c r="A157" s="39"/>
      <c r="B157" s="8">
        <v>26</v>
      </c>
      <c r="C157" s="35">
        <f>'[1]מצב קיים'!C157*(1+'אפריל 2028'!$Q$1)</f>
        <v>10756.253382949129</v>
      </c>
      <c r="D157" s="35">
        <f>'[1]מצב קיים'!D157*(1+'אפריל 2028'!$Q$1)</f>
        <v>2315.0831020197566</v>
      </c>
      <c r="E157" s="11">
        <f t="shared" si="8"/>
        <v>13071.336484968886</v>
      </c>
      <c r="F157" s="35">
        <f>'[1]מצב קיים'!F157*(1+'אפריל 2028'!$Q$1)</f>
        <v>1869.0131420370262</v>
      </c>
      <c r="G157" s="9">
        <f>'יולי 2025'!G157</f>
        <v>344.41623909167424</v>
      </c>
      <c r="H157" s="40"/>
      <c r="I157" s="14"/>
      <c r="J157" s="14"/>
      <c r="K157" s="14"/>
      <c r="L157" s="14"/>
      <c r="M157" s="14"/>
      <c r="N157" s="14"/>
      <c r="O157" s="14"/>
      <c r="P157" s="40"/>
    </row>
    <row r="158" spans="1:16" ht="16.5" x14ac:dyDescent="0.25">
      <c r="A158" s="7"/>
      <c r="B158" s="8">
        <v>27</v>
      </c>
      <c r="C158" s="35">
        <f>'[1]מצב קיים'!C158*(1+'אפריל 2028'!$Q$1)</f>
        <v>10828.416124330715</v>
      </c>
      <c r="D158" s="35">
        <f>'[1]מצב קיים'!D158*(1+'אפריל 2028'!$Q$1)</f>
        <v>2315.0831020197566</v>
      </c>
      <c r="E158" s="11">
        <f t="shared" si="8"/>
        <v>13143.499226350472</v>
      </c>
      <c r="F158" s="35">
        <f>'[1]מצב קיים'!F158*(1+'אפריל 2028'!$Q$1)</f>
        <v>1879.1159258304485</v>
      </c>
      <c r="G158" s="9">
        <f>'יולי 2025'!G158</f>
        <v>344.41623909167424</v>
      </c>
      <c r="H158" s="41"/>
      <c r="I158" s="14"/>
      <c r="J158" s="14"/>
      <c r="K158" s="14"/>
      <c r="L158" s="14"/>
      <c r="M158" s="14"/>
      <c r="N158" s="14"/>
      <c r="O158" s="14"/>
      <c r="P158" s="14"/>
    </row>
    <row r="159" spans="1:16" ht="16.5" x14ac:dyDescent="0.25">
      <c r="A159" s="7"/>
      <c r="B159" s="8">
        <v>28</v>
      </c>
      <c r="C159" s="35">
        <f>'[1]מצב קיים'!C159*(1+'אפריל 2028'!$Q$1)</f>
        <v>10900.578865712301</v>
      </c>
      <c r="D159" s="35">
        <f>'[1]מצב קיים'!D159*(1+'אפריל 2028'!$Q$1)</f>
        <v>2315.0831020197566</v>
      </c>
      <c r="E159" s="11">
        <f t="shared" si="8"/>
        <v>13215.661967732058</v>
      </c>
      <c r="F159" s="35">
        <f>'[1]מצב קיים'!F159*(1+'אפריל 2028'!$Q$1)</f>
        <v>1889.2187096238706</v>
      </c>
      <c r="G159" s="9">
        <f>'יולי 2025'!G159</f>
        <v>344.41623909167424</v>
      </c>
      <c r="H159" s="41"/>
      <c r="I159" s="14"/>
      <c r="J159" s="14"/>
      <c r="K159" s="14"/>
      <c r="L159" s="14"/>
      <c r="M159" s="14"/>
      <c r="N159" s="14"/>
      <c r="O159" s="14"/>
      <c r="P159" s="14"/>
    </row>
    <row r="160" spans="1:16" ht="16.5" x14ac:dyDescent="0.25">
      <c r="A160" s="7"/>
      <c r="B160" s="8">
        <v>29</v>
      </c>
      <c r="C160" s="35">
        <f>'[1]מצב קיים'!C160*(1+'אפריל 2028'!$Q$1)</f>
        <v>10972.741607093887</v>
      </c>
      <c r="D160" s="35">
        <f>'[1]מצב קיים'!D160*(1+'אפריל 2028'!$Q$1)</f>
        <v>2315.0831020197566</v>
      </c>
      <c r="E160" s="11">
        <f t="shared" si="8"/>
        <v>13287.824709113644</v>
      </c>
      <c r="F160" s="35">
        <f>'[1]מצב קיים'!F160*(1+'אפריל 2028'!$Q$1)</f>
        <v>1899.3214934172927</v>
      </c>
      <c r="G160" s="9">
        <f>'יולי 2025'!G160</f>
        <v>344.41623909167424</v>
      </c>
      <c r="H160" s="41"/>
      <c r="I160" s="14"/>
      <c r="J160" s="14"/>
      <c r="K160" s="14"/>
      <c r="L160" s="14"/>
      <c r="M160" s="14"/>
      <c r="N160" s="14"/>
      <c r="O160" s="14"/>
      <c r="P160" s="14"/>
    </row>
    <row r="161" spans="1:16" ht="16.5" x14ac:dyDescent="0.25">
      <c r="A161" s="42"/>
      <c r="B161" s="8">
        <v>30</v>
      </c>
      <c r="C161" s="35">
        <f>'[1]מצב קיים'!C161*(1+'אפריל 2028'!$Q$1)</f>
        <v>11044.776400352459</v>
      </c>
      <c r="D161" s="35">
        <f>'[1]מצב קיים'!D161*(1+'אפריל 2028'!$Q$1)</f>
        <v>2315.0831020197566</v>
      </c>
      <c r="E161" s="11">
        <f t="shared" si="8"/>
        <v>13359.859502372216</v>
      </c>
      <c r="F161" s="35">
        <f>'[1]מצב קיים'!F161*(1+'אפריל 2028'!$Q$1)</f>
        <v>1909.4063644734927</v>
      </c>
      <c r="G161" s="9">
        <f>'יולי 2025'!G161</f>
        <v>344.41623909167424</v>
      </c>
      <c r="H161" s="41"/>
      <c r="I161" s="14"/>
      <c r="J161" s="14"/>
      <c r="K161" s="14"/>
      <c r="L161" s="14"/>
      <c r="M161" s="14"/>
      <c r="N161" s="14"/>
      <c r="O161" s="14"/>
      <c r="P161" s="13"/>
    </row>
    <row r="162" spans="1:16" x14ac:dyDescent="0.25">
      <c r="A162" s="94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20"/>
    </row>
    <row r="163" spans="1:16" x14ac:dyDescent="0.25">
      <c r="A163" s="103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9"/>
    </row>
    <row r="164" spans="1:16" ht="26.25" x14ac:dyDescent="0.4">
      <c r="A164" s="1"/>
      <c r="B164" s="2" t="s">
        <v>26</v>
      </c>
      <c r="C164" s="25"/>
      <c r="D164" s="26"/>
      <c r="E164" s="25"/>
      <c r="F164" s="4" t="str">
        <f>$F$5</f>
        <v>מעודכן לאפריל 2028</v>
      </c>
      <c r="G164" s="4"/>
      <c r="H164" s="25"/>
      <c r="I164" s="1"/>
      <c r="J164" s="6"/>
      <c r="K164" s="2" t="s">
        <v>27</v>
      </c>
      <c r="L164" s="43"/>
      <c r="M164" s="43"/>
      <c r="N164" s="43"/>
      <c r="O164" s="4" t="str">
        <f>$F$5</f>
        <v>מעודכן לאפריל 2028</v>
      </c>
      <c r="P164" s="40"/>
    </row>
    <row r="165" spans="1:16" ht="49.5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29" t="s">
        <v>119</v>
      </c>
      <c r="H165" s="30"/>
      <c r="I165" s="1"/>
      <c r="J165" s="6"/>
      <c r="K165" s="29" t="s">
        <v>28</v>
      </c>
      <c r="L165" s="116" t="s">
        <v>29</v>
      </c>
      <c r="M165" s="117"/>
      <c r="N165" s="118"/>
      <c r="O165" s="44" t="s">
        <v>30</v>
      </c>
      <c r="P165" s="13"/>
    </row>
    <row r="166" spans="1:16" ht="16.5" x14ac:dyDescent="0.25">
      <c r="A166" s="1"/>
      <c r="B166" s="31">
        <v>0</v>
      </c>
      <c r="C166" s="32">
        <f>'[1]מצב קיים'!C166*(1+'אפריל 2028'!$Q$1)</f>
        <v>4728.7673709009068</v>
      </c>
      <c r="D166" s="32">
        <f>'[1]מצב קיים'!D166*(1+'אפריל 2028'!$Q$1)</f>
        <v>1305.5442628285628</v>
      </c>
      <c r="E166" s="9">
        <f t="shared" ref="E166:E181" si="10">SUM(C166:D166)</f>
        <v>6034.3116337294696</v>
      </c>
      <c r="F166" s="32">
        <f>'[1]מצב קיים'!F166*(1+'אפריל 2028'!$Q$1)</f>
        <v>887.44466896859058</v>
      </c>
      <c r="G166" s="9">
        <f>'יולי 2025'!G168</f>
        <v>344.41623909167424</v>
      </c>
      <c r="H166" s="34"/>
      <c r="I166" s="1"/>
      <c r="J166" s="6"/>
      <c r="K166" s="45">
        <v>1</v>
      </c>
      <c r="L166" s="110"/>
      <c r="M166" s="111"/>
      <c r="N166" s="112"/>
      <c r="O166" s="11">
        <f>'[1]מצב קיים'!O166*(1+'אפריל 2028'!$R$1)</f>
        <v>267.01487922481556</v>
      </c>
      <c r="P166" s="13"/>
    </row>
    <row r="167" spans="1:16" ht="16.5" x14ac:dyDescent="0.25">
      <c r="A167" s="1"/>
      <c r="B167" s="31">
        <v>1</v>
      </c>
      <c r="C167" s="35">
        <f>'[1]מצב קיים'!C167*(1+'אפריל 2028'!$Q$1)</f>
        <v>4763.3453511462512</v>
      </c>
      <c r="D167" s="35">
        <f>'[1]מצב קיים'!D167*(1+'אפריל 2028'!$Q$1)</f>
        <v>1305.5442628285628</v>
      </c>
      <c r="E167" s="11">
        <f t="shared" si="10"/>
        <v>6068.889613974814</v>
      </c>
      <c r="F167" s="35">
        <f>'[1]מצב קיים'!F167*(1+'אפריל 2028'!$Q$1)</f>
        <v>892.28558620293893</v>
      </c>
      <c r="G167" s="9">
        <f>'יולי 2025'!G169</f>
        <v>344.41623909167424</v>
      </c>
      <c r="H167" s="24"/>
      <c r="I167" s="1"/>
      <c r="J167" s="6"/>
      <c r="K167" s="46" t="s">
        <v>31</v>
      </c>
      <c r="L167" s="110" t="s">
        <v>32</v>
      </c>
      <c r="M167" s="111"/>
      <c r="N167" s="112"/>
      <c r="O167" s="11">
        <f>'[1]מצב קיים'!O167*(1+'אפריל 2028'!$R$1)</f>
        <v>407.48409291602201</v>
      </c>
      <c r="P167" s="13"/>
    </row>
    <row r="168" spans="1:16" ht="16.5" x14ac:dyDescent="0.25">
      <c r="A168" s="1"/>
      <c r="B168" s="31">
        <v>2</v>
      </c>
      <c r="C168" s="35">
        <f>'[1]מצב קיים'!C168*(1+'אפריל 2028'!$Q$1)</f>
        <v>4797.9233313915956</v>
      </c>
      <c r="D168" s="35">
        <f>'[1]מצב קיים'!D168*(1+'אפריל 2028'!$Q$1)</f>
        <v>1305.5442628285628</v>
      </c>
      <c r="E168" s="11">
        <f t="shared" si="10"/>
        <v>6103.4675942201584</v>
      </c>
      <c r="F168" s="35">
        <f>'[1]מצב קיים'!F168*(1+'אפריל 2028'!$Q$1)</f>
        <v>897.12650343728694</v>
      </c>
      <c r="G168" s="9">
        <f>'יולי 2025'!G170</f>
        <v>344.41623909167424</v>
      </c>
      <c r="H168" s="24"/>
      <c r="I168" s="1"/>
      <c r="J168" s="6"/>
      <c r="K168" s="46" t="s">
        <v>33</v>
      </c>
      <c r="L168" s="110" t="s">
        <v>34</v>
      </c>
      <c r="M168" s="111"/>
      <c r="N168" s="112"/>
      <c r="O168" s="11">
        <f>'[1]מצב קיים'!O168*(1+'אפריל 2028'!$R$1)</f>
        <v>527.15610809334862</v>
      </c>
      <c r="P168" s="13"/>
    </row>
    <row r="169" spans="1:16" ht="16.5" x14ac:dyDescent="0.25">
      <c r="A169" s="1"/>
      <c r="B169" s="31">
        <v>3</v>
      </c>
      <c r="C169" s="35">
        <f>'[1]מצב קיים'!C169*(1+'אפריל 2028'!$Q$1)</f>
        <v>4832.50131163694</v>
      </c>
      <c r="D169" s="35">
        <f>'[1]מצב קיים'!D169*(1+'אפריל 2028'!$Q$1)</f>
        <v>1305.5442628285628</v>
      </c>
      <c r="E169" s="11">
        <f t="shared" si="10"/>
        <v>6138.0455744655028</v>
      </c>
      <c r="F169" s="35">
        <f>'[1]מצב קיים'!F169*(1+'אפריל 2028'!$Q$1)</f>
        <v>901.96742067163518</v>
      </c>
      <c r="G169" s="9">
        <f>'יולי 2025'!G171</f>
        <v>344.41623909167424</v>
      </c>
      <c r="H169" s="24"/>
      <c r="I169" s="1"/>
      <c r="J169" s="6"/>
      <c r="K169" s="7"/>
      <c r="L169" s="7"/>
      <c r="M169" s="7"/>
      <c r="N169" s="7"/>
      <c r="O169" s="64"/>
      <c r="P169" s="14"/>
    </row>
    <row r="170" spans="1:16" ht="16.5" x14ac:dyDescent="0.25">
      <c r="A170" s="1"/>
      <c r="B170" s="31">
        <v>4</v>
      </c>
      <c r="C170" s="35">
        <f>'[1]מצב קיים'!C170*(1+'אפריל 2028'!$Q$1)</f>
        <v>4867.0792918822845</v>
      </c>
      <c r="D170" s="35">
        <f>'[1]מצב קיים'!D170*(1+'אפריל 2028'!$Q$1)</f>
        <v>1305.5442628285628</v>
      </c>
      <c r="E170" s="11">
        <f t="shared" si="10"/>
        <v>6172.6235547108472</v>
      </c>
      <c r="F170" s="35">
        <f>'[1]מצב קיים'!F170*(1+'אפריל 2028'!$Q$1)</f>
        <v>906.80833790598342</v>
      </c>
      <c r="G170" s="9">
        <f>'יולי 2025'!G172</f>
        <v>344.41623909167424</v>
      </c>
      <c r="H170" s="24"/>
      <c r="I170" s="1"/>
      <c r="J170" s="6"/>
      <c r="K170" s="7"/>
      <c r="L170" s="7"/>
      <c r="M170" s="7"/>
      <c r="N170" s="7"/>
      <c r="O170" s="7"/>
      <c r="P170" s="14"/>
    </row>
    <row r="171" spans="1:16" ht="16.5" x14ac:dyDescent="0.25">
      <c r="A171" s="1"/>
      <c r="B171" s="31">
        <v>5</v>
      </c>
      <c r="C171" s="35">
        <f>'[1]מצב קיים'!C171*(1+'אפריל 2028'!$Q$1)</f>
        <v>4901.6572721276289</v>
      </c>
      <c r="D171" s="35">
        <f>'[1]מצב קיים'!D171*(1+'אפריל 2028'!$Q$1)</f>
        <v>1305.5442628285628</v>
      </c>
      <c r="E171" s="11">
        <f t="shared" si="10"/>
        <v>6207.2015349561916</v>
      </c>
      <c r="F171" s="35">
        <f>'[1]מצב קיים'!F171*(1+'אפריל 2028'!$Q$1)</f>
        <v>911.64925514033155</v>
      </c>
      <c r="G171" s="9">
        <f>'יולי 2025'!G173</f>
        <v>344.41623909167424</v>
      </c>
      <c r="H171" s="24"/>
      <c r="I171" s="1"/>
      <c r="J171" s="6"/>
      <c r="K171" s="7"/>
      <c r="L171" s="7"/>
      <c r="M171" s="7"/>
      <c r="N171" s="7"/>
      <c r="O171" s="7"/>
      <c r="P171" s="14"/>
    </row>
    <row r="172" spans="1:16" ht="16.5" x14ac:dyDescent="0.25">
      <c r="A172" s="1"/>
      <c r="B172" s="31">
        <v>6</v>
      </c>
      <c r="C172" s="35">
        <f>'[1]מצב קיים'!C172*(1+'אפריל 2028'!$Q$1)</f>
        <v>4936.2352523729733</v>
      </c>
      <c r="D172" s="35">
        <f>'[1]מצב קיים'!D172*(1+'אפריל 2028'!$Q$1)</f>
        <v>1305.5442628285628</v>
      </c>
      <c r="E172" s="11">
        <f t="shared" si="10"/>
        <v>6241.779515201536</v>
      </c>
      <c r="F172" s="35">
        <f>'[1]מצב קיים'!F172*(1+'אפריל 2028'!$Q$1)</f>
        <v>916.49017237467979</v>
      </c>
      <c r="G172" s="9">
        <f>'יולי 2025'!G174</f>
        <v>344.41623909167424</v>
      </c>
      <c r="H172" s="24"/>
      <c r="I172" s="1"/>
      <c r="J172" s="6"/>
      <c r="K172" s="7"/>
      <c r="L172" s="7"/>
      <c r="M172" s="7"/>
      <c r="N172" s="7"/>
      <c r="O172" s="7"/>
      <c r="P172" s="14"/>
    </row>
    <row r="173" spans="1:16" ht="16.5" x14ac:dyDescent="0.25">
      <c r="A173" s="1"/>
      <c r="B173" s="31">
        <v>7</v>
      </c>
      <c r="C173" s="35">
        <f>'[1]מצב קיים'!C173*(1+'אפריל 2028'!$Q$1)</f>
        <v>4970.8132326183177</v>
      </c>
      <c r="D173" s="35">
        <f>'[1]מצב קיים'!D173*(1+'אפריל 2028'!$Q$1)</f>
        <v>1305.5442628285628</v>
      </c>
      <c r="E173" s="11">
        <f t="shared" si="10"/>
        <v>6276.3574954468804</v>
      </c>
      <c r="F173" s="35">
        <f>'[1]מצב קיים'!F173*(1+'אפריל 2028'!$Q$1)</f>
        <v>921.33108960902791</v>
      </c>
      <c r="G173" s="9">
        <f>'יולי 2025'!G175</f>
        <v>344.41623909167424</v>
      </c>
      <c r="H173" s="24"/>
      <c r="I173" s="1"/>
      <c r="J173" s="6"/>
      <c r="K173" s="7"/>
      <c r="L173" s="7"/>
      <c r="M173" s="7"/>
      <c r="N173" s="7"/>
      <c r="O173" s="7"/>
      <c r="P173" s="7"/>
    </row>
    <row r="174" spans="1:16" ht="16.5" x14ac:dyDescent="0.25">
      <c r="A174" s="1"/>
      <c r="B174" s="31">
        <v>8</v>
      </c>
      <c r="C174" s="35">
        <f>'[1]מצב קיים'!C174*(1+'אפריל 2028'!$Q$1)</f>
        <v>5005.3912128636621</v>
      </c>
      <c r="D174" s="35">
        <f>'[1]מצב קיים'!D174*(1+'אפריל 2028'!$Q$1)</f>
        <v>1305.5442628285628</v>
      </c>
      <c r="E174" s="11">
        <f t="shared" si="10"/>
        <v>6310.9354756922248</v>
      </c>
      <c r="F174" s="35">
        <f>'[1]מצב קיים'!F174*(1+'אפריל 2028'!$Q$1)</f>
        <v>926.17200684337604</v>
      </c>
      <c r="G174" s="9">
        <f>'יולי 2025'!G176</f>
        <v>344.41623909167424</v>
      </c>
      <c r="H174" s="24"/>
      <c r="I174" s="1"/>
      <c r="J174" s="6"/>
      <c r="K174" s="7"/>
      <c r="L174" s="7"/>
      <c r="M174" s="7"/>
      <c r="N174" s="7"/>
      <c r="O174" s="7"/>
      <c r="P174" s="7"/>
    </row>
    <row r="175" spans="1:16" ht="16.5" x14ac:dyDescent="0.25">
      <c r="A175" s="1"/>
      <c r="B175" s="31">
        <v>9</v>
      </c>
      <c r="C175" s="35">
        <f>'[1]מצב קיים'!C175*(1+'אפריל 2028'!$Q$1)</f>
        <v>5039.9691931090065</v>
      </c>
      <c r="D175" s="35">
        <f>'[1]מצב קיים'!D175*(1+'אפריל 2028'!$Q$1)</f>
        <v>1305.5442628285628</v>
      </c>
      <c r="E175" s="11">
        <f t="shared" si="10"/>
        <v>6345.5134559375692</v>
      </c>
      <c r="F175" s="35">
        <f>'[1]מצב קיים'!F175*(1+'אפריל 2028'!$Q$1)</f>
        <v>931.01292407772439</v>
      </c>
      <c r="G175" s="9">
        <f>'יולי 2025'!G177</f>
        <v>344.41623909167424</v>
      </c>
      <c r="H175" s="24"/>
      <c r="I175" s="1"/>
      <c r="J175" s="6"/>
      <c r="K175" s="7"/>
      <c r="L175" s="7"/>
      <c r="M175" s="7"/>
      <c r="N175" s="7"/>
      <c r="O175" s="7"/>
      <c r="P175" s="7"/>
    </row>
    <row r="176" spans="1:16" ht="16.5" x14ac:dyDescent="0.25">
      <c r="A176" s="1"/>
      <c r="B176" s="31">
        <v>10</v>
      </c>
      <c r="C176" s="35">
        <f>'[1]מצב קיים'!C176*(1+'אפריל 2028'!$Q$1)</f>
        <v>5074.54717335435</v>
      </c>
      <c r="D176" s="35">
        <f>'[1]מצב קיים'!D176*(1+'אפריל 2028'!$Q$1)</f>
        <v>1305.5442628285628</v>
      </c>
      <c r="E176" s="11">
        <f t="shared" si="10"/>
        <v>6380.0914361829127</v>
      </c>
      <c r="F176" s="35">
        <f>'[1]מצב קיים'!F176*(1+'אפריל 2028'!$Q$1)</f>
        <v>935.85384131207263</v>
      </c>
      <c r="G176" s="9">
        <f>'יולי 2025'!G178</f>
        <v>344.41623909167424</v>
      </c>
      <c r="H176" s="24"/>
      <c r="I176" s="1"/>
      <c r="J176" s="6"/>
      <c r="K176" s="7"/>
      <c r="L176" s="7"/>
      <c r="M176" s="7"/>
      <c r="N176" s="7"/>
      <c r="O176" s="7"/>
      <c r="P176" s="7"/>
    </row>
    <row r="177" spans="1:16" ht="16.5" x14ac:dyDescent="0.25">
      <c r="A177" s="1"/>
      <c r="B177" s="31">
        <v>11</v>
      </c>
      <c r="C177" s="35">
        <f>'[1]מצב קיים'!C177*(1+'אפריל 2028'!$Q$1)</f>
        <v>5109.1251535996944</v>
      </c>
      <c r="D177" s="35">
        <f>'[1]מצב קיים'!D177*(1+'אפריל 2028'!$Q$1)</f>
        <v>1305.5442628285628</v>
      </c>
      <c r="E177" s="11">
        <f t="shared" si="10"/>
        <v>6414.6694164282571</v>
      </c>
      <c r="F177" s="35">
        <f>'[1]מצב קיים'!F177*(1+'אפריל 2028'!$Q$1)</f>
        <v>940.69475854642064</v>
      </c>
      <c r="G177" s="9">
        <f>'יולי 2025'!G179</f>
        <v>344.41623909167424</v>
      </c>
      <c r="H177" s="24"/>
      <c r="I177" s="1"/>
      <c r="J177" s="6"/>
      <c r="K177" s="7"/>
      <c r="L177" s="7"/>
      <c r="M177" s="7"/>
      <c r="N177" s="7"/>
      <c r="O177" s="7"/>
      <c r="P177" s="7"/>
    </row>
    <row r="178" spans="1:16" ht="16.5" x14ac:dyDescent="0.25">
      <c r="A178" s="1"/>
      <c r="B178" s="31">
        <v>12</v>
      </c>
      <c r="C178" s="35">
        <f>'[1]מצב קיים'!C178*(1+'אפריל 2028'!$Q$1)</f>
        <v>5143.7031338450397</v>
      </c>
      <c r="D178" s="35">
        <f>'[1]מצב קיים'!D178*(1+'אפריל 2028'!$Q$1)</f>
        <v>1305.5442628285628</v>
      </c>
      <c r="E178" s="11">
        <f t="shared" si="10"/>
        <v>6449.2473966736025</v>
      </c>
      <c r="F178" s="35">
        <f>'[1]מצב קיים'!F178*(1+'אפריל 2028'!$Q$1)</f>
        <v>945.535675780769</v>
      </c>
      <c r="G178" s="9">
        <f>'יולי 2025'!G180</f>
        <v>344.41623909167424</v>
      </c>
      <c r="H178" s="24"/>
      <c r="I178" s="1"/>
      <c r="J178" s="6"/>
      <c r="K178" s="7"/>
      <c r="L178" s="7"/>
      <c r="M178" s="7"/>
      <c r="N178" s="7"/>
      <c r="O178" s="7"/>
      <c r="P178" s="7"/>
    </row>
    <row r="179" spans="1:16" ht="16.5" x14ac:dyDescent="0.25">
      <c r="A179" s="1"/>
      <c r="B179" s="31">
        <v>13</v>
      </c>
      <c r="C179" s="35">
        <f>'[1]מצב קיים'!C179*(1+'אפריל 2028'!$Q$1)</f>
        <v>5178.2811140903841</v>
      </c>
      <c r="D179" s="35">
        <f>'[1]מצב קיים'!D179*(1+'אפריל 2028'!$Q$1)</f>
        <v>1305.5442628285628</v>
      </c>
      <c r="E179" s="11">
        <f t="shared" si="10"/>
        <v>6483.8253769189469</v>
      </c>
      <c r="F179" s="35">
        <f>'[1]מצב קיים'!F179*(1+'אפריל 2028'!$Q$1)</f>
        <v>950.37659301511712</v>
      </c>
      <c r="G179" s="9">
        <f>'יולי 2025'!G181</f>
        <v>344.41623909167424</v>
      </c>
      <c r="H179" s="24"/>
      <c r="I179" s="1"/>
      <c r="J179" s="6"/>
      <c r="K179" s="7"/>
      <c r="L179" s="7"/>
      <c r="M179" s="7"/>
      <c r="N179" s="7"/>
      <c r="O179" s="7"/>
      <c r="P179" s="7"/>
    </row>
    <row r="180" spans="1:16" ht="16.5" x14ac:dyDescent="0.25">
      <c r="A180" s="1"/>
      <c r="B180" s="31">
        <v>14</v>
      </c>
      <c r="C180" s="35">
        <f>'[1]מצב קיים'!C180*(1+'אפריל 2028'!$Q$1)</f>
        <v>5212.8590943357276</v>
      </c>
      <c r="D180" s="35">
        <f>'[1]מצב קיים'!D180*(1+'אפריל 2028'!$Q$1)</f>
        <v>1305.5442628285628</v>
      </c>
      <c r="E180" s="11">
        <f t="shared" si="10"/>
        <v>6518.4033571642904</v>
      </c>
      <c r="F180" s="35">
        <f>'[1]מצב קיים'!F180*(1+'אפריל 2028'!$Q$1)</f>
        <v>955.21751024946536</v>
      </c>
      <c r="G180" s="9">
        <f>'יולי 2025'!G182</f>
        <v>344.41623909167424</v>
      </c>
      <c r="H180" s="24"/>
      <c r="I180" s="1"/>
      <c r="J180" s="6"/>
      <c r="K180" s="7"/>
      <c r="L180" s="7"/>
      <c r="M180" s="7"/>
      <c r="N180" s="7"/>
      <c r="O180" s="7"/>
      <c r="P180" s="7"/>
    </row>
    <row r="181" spans="1:16" ht="16.5" x14ac:dyDescent="0.25">
      <c r="A181" s="1"/>
      <c r="B181" s="31">
        <v>15</v>
      </c>
      <c r="C181" s="35">
        <f>'[1]מצב קיים'!C181*(1+'אפריל 2028'!$Q$1)</f>
        <v>5247.437074581072</v>
      </c>
      <c r="D181" s="35">
        <f>'[1]מצב קיים'!D181*(1+'אפריל 2028'!$Q$1)</f>
        <v>1305.5442628285628</v>
      </c>
      <c r="E181" s="11">
        <f t="shared" si="10"/>
        <v>6552.9813374096348</v>
      </c>
      <c r="F181" s="35">
        <f>'[1]מצב קיים'!F181*(1+'אפריל 2028'!$Q$1)</f>
        <v>960.05842748381349</v>
      </c>
      <c r="G181" s="9">
        <f>'יולי 2025'!G183</f>
        <v>344.41623909167424</v>
      </c>
      <c r="H181" s="24"/>
      <c r="I181" s="1"/>
      <c r="J181" s="6"/>
      <c r="K181" s="7"/>
      <c r="L181" s="7"/>
      <c r="M181" s="7"/>
      <c r="N181" s="7"/>
      <c r="O181" s="7"/>
      <c r="P181" s="7"/>
    </row>
  </sheetData>
  <mergeCells count="26">
    <mergeCell ref="L166:N166"/>
    <mergeCell ref="L167:N167"/>
    <mergeCell ref="L168:N168"/>
    <mergeCell ref="A127:P127"/>
    <mergeCell ref="A128:P128"/>
    <mergeCell ref="A162:P162"/>
    <mergeCell ref="A163:P163"/>
    <mergeCell ref="L165:N165"/>
    <mergeCell ref="A107:P107"/>
    <mergeCell ref="A48:P48"/>
    <mergeCell ref="A49:P49"/>
    <mergeCell ref="A73:P73"/>
    <mergeCell ref="A74:P74"/>
    <mergeCell ref="A75:P75"/>
    <mergeCell ref="A76:P76"/>
    <mergeCell ref="A77:P77"/>
    <mergeCell ref="A78:P78"/>
    <mergeCell ref="A79:P79"/>
    <mergeCell ref="A80:P80"/>
    <mergeCell ref="A106:P106"/>
    <mergeCell ref="A19:P19"/>
    <mergeCell ref="A1:P1"/>
    <mergeCell ref="A2:P2"/>
    <mergeCell ref="A3:P3"/>
    <mergeCell ref="A4:P4"/>
    <mergeCell ref="A18:P18"/>
  </mergeCells>
  <pageMargins left="0.7" right="0.7" top="0.75" bottom="0.75" header="0.3" footer="0.3"/>
  <pageSetup paperSize="9" scale="33" orientation="portrait" r:id="rId1"/>
  <rowBreaks count="1" manualBreakCount="1">
    <brk id="7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A33CD-0ACF-4AE6-9161-06E46AEED46B}">
  <dimension ref="A1:AF181"/>
  <sheetViews>
    <sheetView rightToLeft="1" view="pageBreakPreview" zoomScale="50" zoomScaleNormal="100" zoomScaleSheetLayoutView="50" workbookViewId="0">
      <selection sqref="A1:XFD1"/>
    </sheetView>
  </sheetViews>
  <sheetFormatPr defaultRowHeight="15" x14ac:dyDescent="0.25"/>
  <cols>
    <col min="1" max="1" width="12" customWidth="1"/>
    <col min="2" max="3" width="15.7109375" customWidth="1"/>
    <col min="4" max="4" width="21.7109375" customWidth="1"/>
    <col min="5" max="5" width="19.7109375" customWidth="1"/>
    <col min="6" max="7" width="14.140625" customWidth="1"/>
    <col min="8" max="8" width="5.7109375" customWidth="1"/>
    <col min="9" max="9" width="5.140625" bestFit="1" customWidth="1"/>
    <col min="10" max="10" width="9.85546875" customWidth="1"/>
    <col min="11" max="12" width="15.7109375" customWidth="1"/>
    <col min="13" max="13" width="21.7109375" customWidth="1"/>
    <col min="14" max="14" width="19.85546875" customWidth="1"/>
    <col min="15" max="15" width="14.140625" customWidth="1"/>
    <col min="16" max="16" width="12" customWidth="1"/>
    <col min="17" max="17" width="12.85546875" bestFit="1" customWidth="1"/>
    <col min="18" max="18" width="9.140625" bestFit="1" customWidth="1"/>
    <col min="19" max="19" width="10.5703125" bestFit="1" customWidth="1"/>
    <col min="25" max="25" width="10.85546875" bestFit="1" customWidth="1"/>
  </cols>
  <sheetData>
    <row r="1" spans="1:32" ht="34.5" x14ac:dyDescent="0.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69">
        <f>'[1]גיליון סיכום'!D10</f>
        <v>8.2500000000000004E-2</v>
      </c>
      <c r="R1" s="69">
        <f>'[1]גיליון סיכום'!E10</f>
        <v>0.11000000000000001</v>
      </c>
    </row>
    <row r="2" spans="1:32" ht="18.75" customHeight="1" x14ac:dyDescent="0.3">
      <c r="A2" s="85" t="s">
        <v>131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32" x14ac:dyDescent="0.25">
      <c r="A3" s="103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</row>
    <row r="4" spans="1:32" x14ac:dyDescent="0.25">
      <c r="A4" s="103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9"/>
    </row>
    <row r="5" spans="1:32" ht="18.75" customHeight="1" x14ac:dyDescent="0.4">
      <c r="A5" s="14"/>
      <c r="B5" s="2" t="s">
        <v>2</v>
      </c>
      <c r="C5" s="3"/>
      <c r="D5" s="3"/>
      <c r="E5" s="4"/>
      <c r="F5" s="4" t="s">
        <v>130</v>
      </c>
      <c r="G5" s="4"/>
      <c r="H5" s="5"/>
      <c r="I5" s="1"/>
      <c r="J5" s="1"/>
      <c r="K5" s="2" t="s">
        <v>4</v>
      </c>
      <c r="L5" s="3"/>
      <c r="M5" s="3"/>
      <c r="N5" s="4"/>
      <c r="O5" s="4" t="str">
        <f>$F$5</f>
        <v>מעודכן לאפריל 2029</v>
      </c>
      <c r="P5" s="14"/>
    </row>
    <row r="6" spans="1:32" ht="49.5" x14ac:dyDescent="0.25">
      <c r="A6" s="14"/>
      <c r="B6" s="49" t="s">
        <v>5</v>
      </c>
      <c r="C6" s="50" t="s">
        <v>6</v>
      </c>
      <c r="D6" s="49" t="s">
        <v>7</v>
      </c>
      <c r="E6" s="49" t="s">
        <v>8</v>
      </c>
      <c r="F6" s="49" t="s">
        <v>9</v>
      </c>
      <c r="G6" s="49" t="s">
        <v>119</v>
      </c>
      <c r="H6" s="51"/>
      <c r="I6" s="52"/>
      <c r="J6" s="53"/>
      <c r="K6" s="49" t="s">
        <v>5</v>
      </c>
      <c r="L6" s="50" t="s">
        <v>6</v>
      </c>
      <c r="M6" s="49" t="s">
        <v>7</v>
      </c>
      <c r="N6" s="49" t="s">
        <v>8</v>
      </c>
      <c r="O6" s="49" t="s">
        <v>9</v>
      </c>
      <c r="P6" s="49" t="s">
        <v>119</v>
      </c>
    </row>
    <row r="7" spans="1:32" ht="18.75" customHeight="1" x14ac:dyDescent="0.25">
      <c r="A7" s="14"/>
      <c r="B7" s="8">
        <v>0</v>
      </c>
      <c r="C7" s="9">
        <f>'[1]מצב קיים'!C7*(1+'אפריל 2029'!$Q$1)</f>
        <v>8116.9715607899898</v>
      </c>
      <c r="D7" s="9">
        <f>'[1]מצב קיים'!D7*(1+'אפריל 2029'!$Q$1)</f>
        <v>2561.9839886091017</v>
      </c>
      <c r="E7" s="9">
        <f t="shared" ref="E7:E17" si="0">SUM(C7:D7)</f>
        <v>10678.955549399092</v>
      </c>
      <c r="F7" s="9">
        <f>'[1]מצב קיים'!F7*(1+'אפריל 2029'!$Q$1)</f>
        <v>1495.053776915873</v>
      </c>
      <c r="G7" s="9">
        <f>'יולי 2025'!G7</f>
        <v>306.39325753089435</v>
      </c>
      <c r="H7" s="10"/>
      <c r="I7" s="14"/>
      <c r="J7" s="15"/>
      <c r="K7" s="8">
        <v>0</v>
      </c>
      <c r="L7" s="9">
        <f>'[1]מצב קיים'!L7*(1+'אפריל 2029'!$Q$1)</f>
        <v>6882.6085221508411</v>
      </c>
      <c r="M7" s="9">
        <f>'[1]מצב קיים'!M7*(1+'אפריל 2029'!$Q$1)</f>
        <v>2524.2881111192846</v>
      </c>
      <c r="N7" s="9">
        <f t="shared" ref="N7:N17" si="1">SUM(L7:M7)</f>
        <v>9406.8966332701257</v>
      </c>
      <c r="O7" s="9">
        <f>'[1]מצב קיים'!O7*(1+'אפריל 2029'!$Q$1)</f>
        <v>1316.9655286578177</v>
      </c>
      <c r="P7" s="9">
        <f>'יולי 2025'!P7</f>
        <v>306.39325753089435</v>
      </c>
      <c r="Q7" s="74"/>
      <c r="R7" s="74"/>
      <c r="S7" s="74"/>
      <c r="T7" s="74"/>
      <c r="U7" s="75"/>
      <c r="V7" s="72"/>
      <c r="W7" s="72"/>
      <c r="X7" s="72"/>
      <c r="Y7" s="72"/>
      <c r="Z7" s="75"/>
      <c r="AA7" s="75"/>
      <c r="AB7" s="75"/>
      <c r="AC7" s="75"/>
      <c r="AD7" s="75"/>
      <c r="AE7" s="75"/>
      <c r="AF7" s="75"/>
    </row>
    <row r="8" spans="1:32" ht="18.75" customHeight="1" x14ac:dyDescent="0.25">
      <c r="A8" s="14"/>
      <c r="B8" s="8">
        <v>1</v>
      </c>
      <c r="C8" s="11">
        <f>'[1]מצב קיים'!C8*(1+'אפריל 2029'!$Q$1)</f>
        <v>8197.454884927849</v>
      </c>
      <c r="D8" s="11">
        <f>'[1]מצב קיים'!D8*(1+'אפריל 2029'!$Q$1)</f>
        <v>2561.9839886091017</v>
      </c>
      <c r="E8" s="11">
        <f t="shared" si="0"/>
        <v>10759.43887353695</v>
      </c>
      <c r="F8" s="11">
        <f>'[1]מצב קיים'!F8*(1+'אפריל 2029'!$Q$1)</f>
        <v>1506.321442295173</v>
      </c>
      <c r="G8" s="9">
        <f>'יולי 2025'!G8</f>
        <v>306.39325753089435</v>
      </c>
      <c r="H8" s="10"/>
      <c r="I8" s="16"/>
      <c r="J8" s="15"/>
      <c r="K8" s="8">
        <v>1</v>
      </c>
      <c r="L8" s="11">
        <f>'[1]מצב קיים'!L8*(1+'אפריל 2029'!$Q$1)</f>
        <v>6949.5352580030694</v>
      </c>
      <c r="M8" s="11">
        <f>'[1]מצב קיים'!M8*(1+'אפריל 2029'!$Q$1)</f>
        <v>2524.2881111192846</v>
      </c>
      <c r="N8" s="11">
        <f t="shared" si="1"/>
        <v>9473.8233691223541</v>
      </c>
      <c r="O8" s="11">
        <f>'[1]מצב קיים'!O8*(1+'אפריל 2029'!$Q$1)</f>
        <v>1326.3352716771296</v>
      </c>
      <c r="P8" s="9">
        <f>'יולי 2025'!P8</f>
        <v>306.39325753089435</v>
      </c>
      <c r="Q8" s="74"/>
      <c r="R8" s="74"/>
      <c r="S8" s="74"/>
      <c r="T8" s="74"/>
      <c r="U8" s="75"/>
      <c r="V8" s="72"/>
      <c r="W8" s="72"/>
      <c r="X8" s="72"/>
      <c r="Y8" s="72"/>
      <c r="Z8" s="75"/>
      <c r="AA8" s="75"/>
      <c r="AB8" s="75"/>
      <c r="AC8" s="75"/>
      <c r="AD8" s="75"/>
      <c r="AE8" s="75"/>
      <c r="AF8" s="75"/>
    </row>
    <row r="9" spans="1:32" ht="18.75" customHeight="1" x14ac:dyDescent="0.25">
      <c r="A9" s="14"/>
      <c r="B9" s="8">
        <v>2</v>
      </c>
      <c r="C9" s="11">
        <f>'[1]מצב קיים'!C9*(1+'אפריל 2029'!$Q$1)</f>
        <v>8277.7955081363853</v>
      </c>
      <c r="D9" s="11">
        <f>'[1]מצב קיים'!D9*(1+'אפריל 2029'!$Q$1)</f>
        <v>2561.9839886091017</v>
      </c>
      <c r="E9" s="11">
        <f t="shared" si="0"/>
        <v>10839.779496745487</v>
      </c>
      <c r="F9" s="11">
        <f>'[1]מצב קיים'!F9*(1+'אפריל 2029'!$Q$1)</f>
        <v>1517.5691295443685</v>
      </c>
      <c r="G9" s="9">
        <f>'יולי 2025'!G9</f>
        <v>306.39325753089435</v>
      </c>
      <c r="H9" s="13"/>
      <c r="I9" s="14"/>
      <c r="J9" s="7"/>
      <c r="K9" s="8">
        <v>2</v>
      </c>
      <c r="L9" s="11">
        <f>'[1]מצב קיים'!L9*(1+'אפריל 2029'!$Q$1)</f>
        <v>7016.3192929259731</v>
      </c>
      <c r="M9" s="11">
        <f>'[1]מצב קיים'!M9*(1+'אפריל 2029'!$Q$1)</f>
        <v>2524.2881111192846</v>
      </c>
      <c r="N9" s="11">
        <f t="shared" si="1"/>
        <v>9540.6074040452586</v>
      </c>
      <c r="O9" s="11">
        <f>'[1]מצב קיים'!O9*(1+'אפריל 2029'!$Q$1)</f>
        <v>1335.6850365663363</v>
      </c>
      <c r="P9" s="9">
        <f>'יולי 2025'!P9</f>
        <v>306.39325753089435</v>
      </c>
      <c r="Q9" s="74"/>
      <c r="R9" s="74"/>
      <c r="S9" s="74"/>
      <c r="T9" s="74"/>
      <c r="U9" s="75"/>
      <c r="V9" s="72"/>
      <c r="W9" s="72"/>
      <c r="X9" s="72"/>
      <c r="Y9" s="72"/>
      <c r="Z9" s="75"/>
      <c r="AA9" s="75"/>
      <c r="AB9" s="75"/>
      <c r="AC9" s="75"/>
      <c r="AD9" s="75"/>
      <c r="AE9" s="75"/>
      <c r="AF9" s="75"/>
    </row>
    <row r="10" spans="1:32" ht="18.75" customHeight="1" x14ac:dyDescent="0.25">
      <c r="A10" s="14"/>
      <c r="B10" s="8">
        <v>3</v>
      </c>
      <c r="C10" s="11">
        <f>'[1]מצב קיים'!C10*(1+'אפריל 2029'!$Q$1)</f>
        <v>8358.2788322742454</v>
      </c>
      <c r="D10" s="11">
        <f>'[1]מצב קיים'!D10*(1+'אפריל 2029'!$Q$1)</f>
        <v>2561.9839886091017</v>
      </c>
      <c r="E10" s="11">
        <f t="shared" si="0"/>
        <v>10920.262820883347</v>
      </c>
      <c r="F10" s="11">
        <f>'[1]מצב קיים'!F10*(1+'אפריל 2029'!$Q$1)</f>
        <v>1528.8367949236685</v>
      </c>
      <c r="G10" s="9">
        <f>'יולי 2025'!G10</f>
        <v>306.39325753089435</v>
      </c>
      <c r="H10" s="13"/>
      <c r="I10" s="14"/>
      <c r="J10" s="7"/>
      <c r="K10" s="8">
        <v>3</v>
      </c>
      <c r="L10" s="11">
        <f>'[1]מצב קיים'!L10*(1+'אפריל 2029'!$Q$1)</f>
        <v>7083.2460287781978</v>
      </c>
      <c r="M10" s="11">
        <f>'[1]מצב קיים'!M10*(1+'אפריל 2029'!$Q$1)</f>
        <v>2524.2881111192846</v>
      </c>
      <c r="N10" s="11">
        <f t="shared" si="1"/>
        <v>9607.5341398974815</v>
      </c>
      <c r="O10" s="11">
        <f>'[1]מצב קיים'!O10*(1+'אפריל 2029'!$Q$1)</f>
        <v>1345.0547795856478</v>
      </c>
      <c r="P10" s="9">
        <f>'יולי 2025'!P10</f>
        <v>306.39325753089435</v>
      </c>
      <c r="Q10" s="74"/>
      <c r="R10" s="74"/>
      <c r="S10" s="74"/>
      <c r="T10" s="74"/>
      <c r="U10" s="75"/>
      <c r="V10" s="72"/>
      <c r="W10" s="72"/>
      <c r="X10" s="72"/>
      <c r="Y10" s="72"/>
      <c r="Z10" s="75"/>
      <c r="AA10" s="75"/>
      <c r="AB10" s="75"/>
      <c r="AC10" s="75"/>
      <c r="AD10" s="75"/>
      <c r="AE10" s="75"/>
      <c r="AF10" s="75"/>
    </row>
    <row r="11" spans="1:32" ht="18.75" customHeight="1" x14ac:dyDescent="0.25">
      <c r="A11" s="14"/>
      <c r="B11" s="8">
        <v>4</v>
      </c>
      <c r="C11" s="11">
        <f>'[1]מצב קיים'!C11*(1+'אפריל 2029'!$Q$1)</f>
        <v>8438.7621564121036</v>
      </c>
      <c r="D11" s="11">
        <f>'[1]מצב קיים'!D11*(1+'אפריל 2029'!$Q$1)</f>
        <v>2561.9839886091017</v>
      </c>
      <c r="E11" s="11">
        <f t="shared" si="0"/>
        <v>11000.746145021205</v>
      </c>
      <c r="F11" s="11">
        <f>'[1]מצב קיים'!F11*(1+'אפריל 2029'!$Q$1)</f>
        <v>1540.1044603029693</v>
      </c>
      <c r="G11" s="9">
        <f>'יולי 2025'!G11</f>
        <v>306.39325753089435</v>
      </c>
      <c r="H11" s="13"/>
      <c r="I11" s="14"/>
      <c r="J11" s="7"/>
      <c r="K11" s="8">
        <v>4</v>
      </c>
      <c r="L11" s="11">
        <f>'[1]מצב קיים'!L11*(1+'אפריל 2029'!$Q$1)</f>
        <v>7150.1727646304253</v>
      </c>
      <c r="M11" s="11">
        <f>'[1]מצב קיים'!M11*(1+'אפריל 2029'!$Q$1)</f>
        <v>2524.2881111192846</v>
      </c>
      <c r="N11" s="11">
        <f t="shared" si="1"/>
        <v>9674.4608757497099</v>
      </c>
      <c r="O11" s="11">
        <f>'[1]מצב קיים'!O11*(1+'אפריל 2029'!$Q$1)</f>
        <v>1354.4245226049597</v>
      </c>
      <c r="P11" s="9">
        <f>'יולי 2025'!P11</f>
        <v>306.39325753089435</v>
      </c>
      <c r="Q11" s="74"/>
      <c r="R11" s="74"/>
      <c r="S11" s="74"/>
      <c r="T11" s="74"/>
      <c r="U11" s="75"/>
      <c r="V11" s="72"/>
      <c r="W11" s="72"/>
      <c r="X11" s="72"/>
      <c r="Y11" s="72"/>
      <c r="Z11" s="75"/>
      <c r="AA11" s="75"/>
      <c r="AB11" s="75"/>
      <c r="AC11" s="75"/>
      <c r="AD11" s="75"/>
      <c r="AE11" s="75"/>
      <c r="AF11" s="75"/>
    </row>
    <row r="12" spans="1:32" ht="18.75" customHeight="1" x14ac:dyDescent="0.25">
      <c r="A12" s="14"/>
      <c r="B12" s="8">
        <v>5</v>
      </c>
      <c r="C12" s="11">
        <f>'[1]מצב קיים'!C12*(1+'אפריל 2029'!$Q$1)</f>
        <v>8519.2454805499619</v>
      </c>
      <c r="D12" s="11">
        <f>'[1]מצב קיים'!D12*(1+'אפריל 2029'!$Q$1)</f>
        <v>2561.9839886091017</v>
      </c>
      <c r="E12" s="11">
        <f t="shared" si="0"/>
        <v>11081.229469159063</v>
      </c>
      <c r="F12" s="11">
        <f>'[1]מצב קיים'!F12*(1+'אפריל 2029'!$Q$1)</f>
        <v>1551.3721256822691</v>
      </c>
      <c r="G12" s="9">
        <f>'יולי 2025'!G12</f>
        <v>306.39325753089435</v>
      </c>
      <c r="H12" s="13"/>
      <c r="I12" s="14"/>
      <c r="J12" s="7"/>
      <c r="K12" s="8">
        <v>5</v>
      </c>
      <c r="L12" s="11">
        <f>'[1]מצב קיים'!L12*(1+'אפריל 2029'!$Q$1)</f>
        <v>7216.9567995533307</v>
      </c>
      <c r="M12" s="11">
        <f>'[1]מצב קיים'!M12*(1+'אפריל 2029'!$Q$1)</f>
        <v>2524.2881111192846</v>
      </c>
      <c r="N12" s="11">
        <f t="shared" si="1"/>
        <v>9741.2449106726162</v>
      </c>
      <c r="O12" s="11">
        <f>'[1]מצב קיים'!O12*(1+'אפריל 2029'!$Q$1)</f>
        <v>1363.7742874941662</v>
      </c>
      <c r="P12" s="9">
        <f>'יולי 2025'!P12</f>
        <v>306.39325753089435</v>
      </c>
      <c r="Q12" s="74"/>
      <c r="R12" s="74"/>
      <c r="S12" s="74"/>
      <c r="T12" s="74"/>
      <c r="U12" s="75"/>
      <c r="V12" s="72"/>
      <c r="W12" s="72"/>
      <c r="X12" s="72"/>
      <c r="Y12" s="72"/>
      <c r="Z12" s="75"/>
      <c r="AA12" s="75"/>
      <c r="AB12" s="75"/>
      <c r="AC12" s="75"/>
      <c r="AD12" s="75"/>
      <c r="AE12" s="75"/>
      <c r="AF12" s="75"/>
    </row>
    <row r="13" spans="1:32" ht="18.75" customHeight="1" x14ac:dyDescent="0.25">
      <c r="A13" s="14"/>
      <c r="B13" s="8">
        <v>6</v>
      </c>
      <c r="C13" s="11">
        <f>'[1]מצב קיים'!C13*(1+'אפריל 2029'!$Q$1)</f>
        <v>8599.7288046878202</v>
      </c>
      <c r="D13" s="11">
        <f>'[1]מצב קיים'!D13*(1+'אפריל 2029'!$Q$1)</f>
        <v>2561.9839886091017</v>
      </c>
      <c r="E13" s="11">
        <f t="shared" si="0"/>
        <v>11161.712793296922</v>
      </c>
      <c r="F13" s="11">
        <f>'[1]מצב קיים'!F13*(1+'אפריל 2029'!$Q$1)</f>
        <v>1562.6397910615692</v>
      </c>
      <c r="G13" s="9">
        <f>'יולי 2025'!G13</f>
        <v>306.39325753089435</v>
      </c>
      <c r="H13" s="13"/>
      <c r="I13" s="14"/>
      <c r="J13" s="7"/>
      <c r="K13" s="8">
        <v>6</v>
      </c>
      <c r="L13" s="11">
        <f>'[1]מצב קיים'!L13*(1+'אפריל 2029'!$Q$1)</f>
        <v>7283.8835354055582</v>
      </c>
      <c r="M13" s="11">
        <f>'[1]מצב קיים'!M13*(1+'אפריל 2029'!$Q$1)</f>
        <v>2524.2881111192846</v>
      </c>
      <c r="N13" s="11">
        <f t="shared" si="1"/>
        <v>9808.1716465248428</v>
      </c>
      <c r="O13" s="11">
        <f>'[1]מצב קיים'!O13*(1+'אפריל 2029'!$Q$1)</f>
        <v>1373.1440305134779</v>
      </c>
      <c r="P13" s="9">
        <f>'יולי 2025'!P13</f>
        <v>306.39325753089435</v>
      </c>
      <c r="Q13" s="74"/>
      <c r="R13" s="74"/>
      <c r="S13" s="74"/>
      <c r="T13" s="74"/>
      <c r="U13" s="75"/>
      <c r="V13" s="72"/>
      <c r="W13" s="72"/>
      <c r="X13" s="72"/>
      <c r="Y13" s="72"/>
      <c r="Z13" s="75"/>
      <c r="AA13" s="75"/>
      <c r="AB13" s="75"/>
      <c r="AC13" s="75"/>
      <c r="AD13" s="75"/>
      <c r="AE13" s="75"/>
      <c r="AF13" s="75"/>
    </row>
    <row r="14" spans="1:32" ht="18.75" customHeight="1" x14ac:dyDescent="0.25">
      <c r="A14" s="14"/>
      <c r="B14" s="8">
        <v>7</v>
      </c>
      <c r="C14" s="11">
        <f>'[1]מצב קיים'!C14*(1+'אפריל 2029'!$Q$1)</f>
        <v>8680.2121288256803</v>
      </c>
      <c r="D14" s="11">
        <f>'[1]מצב קיים'!D14*(1+'אפריל 2029'!$Q$1)</f>
        <v>2561.9839886091017</v>
      </c>
      <c r="E14" s="11">
        <f t="shared" si="0"/>
        <v>11242.196117434782</v>
      </c>
      <c r="F14" s="11">
        <f>'[1]מצב קיים'!F14*(1+'אפריל 2029'!$Q$1)</f>
        <v>1573.9074564408697</v>
      </c>
      <c r="G14" s="9">
        <f>'יולי 2025'!G14</f>
        <v>306.39325753089435</v>
      </c>
      <c r="H14" s="13"/>
      <c r="I14" s="14"/>
      <c r="J14" s="7"/>
      <c r="K14" s="8">
        <v>7</v>
      </c>
      <c r="L14" s="11">
        <f>'[1]מצב קיים'!L14*(1+'אפריל 2029'!$Q$1)</f>
        <v>7350.6675703284627</v>
      </c>
      <c r="M14" s="11">
        <f>'[1]מצב קיים'!M14*(1+'אפריל 2029'!$Q$1)</f>
        <v>2524.2881111192846</v>
      </c>
      <c r="N14" s="11">
        <f t="shared" si="1"/>
        <v>9874.9556814477473</v>
      </c>
      <c r="O14" s="11">
        <f>'[1]מצב קיים'!O14*(1+'אפריל 2029'!$Q$1)</f>
        <v>1382.4937954026846</v>
      </c>
      <c r="P14" s="9">
        <f>'יולי 2025'!P14</f>
        <v>306.39325753089435</v>
      </c>
      <c r="Q14" s="74"/>
      <c r="R14" s="74"/>
      <c r="S14" s="74"/>
      <c r="T14" s="74"/>
      <c r="U14" s="75"/>
      <c r="V14" s="72"/>
      <c r="W14" s="72"/>
      <c r="X14" s="72"/>
      <c r="Y14" s="72"/>
      <c r="Z14" s="75"/>
      <c r="AA14" s="75"/>
      <c r="AB14" s="75"/>
      <c r="AC14" s="75"/>
      <c r="AD14" s="75"/>
      <c r="AE14" s="75"/>
      <c r="AF14" s="75"/>
    </row>
    <row r="15" spans="1:32" ht="18.75" customHeight="1" x14ac:dyDescent="0.25">
      <c r="A15" s="14"/>
      <c r="B15" s="8">
        <v>8</v>
      </c>
      <c r="C15" s="11">
        <f>'[1]מצב קיים'!C15*(1+'אפריל 2029'!$Q$1)</f>
        <v>8760.6954529635386</v>
      </c>
      <c r="D15" s="11">
        <f>'[1]מצב קיים'!D15*(1+'אפריל 2029'!$Q$1)</f>
        <v>2561.9839886091017</v>
      </c>
      <c r="E15" s="11">
        <f t="shared" si="0"/>
        <v>11322.67944157264</v>
      </c>
      <c r="F15" s="11">
        <f>'[1]מצב קיים'!F15*(1+'אפריל 2029'!$Q$1)</f>
        <v>1585.1751218201696</v>
      </c>
      <c r="G15" s="9">
        <f>'יולי 2025'!G15</f>
        <v>306.39325753089435</v>
      </c>
      <c r="H15" s="13"/>
      <c r="I15" s="14"/>
      <c r="J15" s="7"/>
      <c r="K15" s="8">
        <v>8</v>
      </c>
      <c r="L15" s="11">
        <f>'[1]מצב קיים'!L15*(1+'אפריל 2029'!$Q$1)</f>
        <v>7417.5943061806875</v>
      </c>
      <c r="M15" s="11">
        <f>'[1]מצב קיים'!M15*(1+'אפריל 2029'!$Q$1)</f>
        <v>2524.2881111192846</v>
      </c>
      <c r="N15" s="11">
        <f t="shared" si="1"/>
        <v>9941.8824172999721</v>
      </c>
      <c r="O15" s="11">
        <f>'[1]מצב קיים'!O15*(1+'אפריל 2029'!$Q$1)</f>
        <v>1391.8635384219963</v>
      </c>
      <c r="P15" s="9">
        <f>'יולי 2025'!P15</f>
        <v>306.39325753089435</v>
      </c>
      <c r="Q15" s="74"/>
      <c r="R15" s="74"/>
      <c r="S15" s="74"/>
      <c r="T15" s="74"/>
      <c r="U15" s="75"/>
      <c r="V15" s="72"/>
      <c r="W15" s="72"/>
      <c r="X15" s="72"/>
      <c r="Y15" s="72"/>
      <c r="Z15" s="75"/>
      <c r="AA15" s="75"/>
      <c r="AB15" s="75"/>
      <c r="AC15" s="75"/>
      <c r="AD15" s="75"/>
      <c r="AE15" s="75"/>
      <c r="AF15" s="75"/>
    </row>
    <row r="16" spans="1:32" ht="18.75" customHeight="1" x14ac:dyDescent="0.25">
      <c r="A16" s="14"/>
      <c r="B16" s="8">
        <v>9</v>
      </c>
      <c r="C16" s="11">
        <f>'[1]מצב קיים'!C16*(1+'אפריל 2029'!$Q$1)</f>
        <v>8841.1787771013987</v>
      </c>
      <c r="D16" s="11">
        <f>'[1]מצב קיים'!D16*(1+'אפריל 2029'!$Q$1)</f>
        <v>2561.9839886091017</v>
      </c>
      <c r="E16" s="11">
        <f t="shared" si="0"/>
        <v>11403.1627657105</v>
      </c>
      <c r="F16" s="11">
        <f>'[1]מצב קיים'!F16*(1+'אפריל 2029'!$Q$1)</f>
        <v>1596.4427871994703</v>
      </c>
      <c r="G16" s="9">
        <f>'יולי 2025'!G16</f>
        <v>306.39325753089435</v>
      </c>
      <c r="H16" s="13"/>
      <c r="I16" s="14"/>
      <c r="J16" s="7"/>
      <c r="K16" s="8">
        <v>9</v>
      </c>
      <c r="L16" s="11">
        <f>'[1]מצב קיים'!L16*(1+'אפריל 2029'!$Q$1)</f>
        <v>7484.5210420329131</v>
      </c>
      <c r="M16" s="11">
        <f>'[1]מצב קיים'!M16*(1+'אפריל 2029'!$Q$1)</f>
        <v>2524.2881111192846</v>
      </c>
      <c r="N16" s="11">
        <f t="shared" si="1"/>
        <v>10008.809153152197</v>
      </c>
      <c r="O16" s="11">
        <f>'[1]מצב קיים'!O16*(1+'אפריל 2029'!$Q$1)</f>
        <v>1401.2332814413078</v>
      </c>
      <c r="P16" s="9">
        <f>'יולי 2025'!P16</f>
        <v>306.39325753089435</v>
      </c>
      <c r="Q16" s="74"/>
      <c r="R16" s="74"/>
      <c r="S16" s="74"/>
      <c r="T16" s="74"/>
      <c r="U16" s="75"/>
      <c r="V16" s="72"/>
      <c r="W16" s="72"/>
      <c r="X16" s="72"/>
      <c r="Y16" s="72"/>
      <c r="Z16" s="75"/>
      <c r="AA16" s="75"/>
      <c r="AB16" s="75"/>
      <c r="AC16" s="75"/>
      <c r="AD16" s="75"/>
      <c r="AE16" s="75"/>
      <c r="AF16" s="75"/>
    </row>
    <row r="17" spans="1:32" ht="18.75" customHeight="1" x14ac:dyDescent="0.25">
      <c r="A17" s="14"/>
      <c r="B17" s="8">
        <v>10</v>
      </c>
      <c r="C17" s="11">
        <f>'[1]מצב קיים'!C17*(1+'אפריל 2029'!$Q$1)</f>
        <v>8921.6621012392588</v>
      </c>
      <c r="D17" s="11">
        <f>'[1]מצב קיים'!D17*(1+'אפריל 2029'!$Q$1)</f>
        <v>2561.9839886091017</v>
      </c>
      <c r="E17" s="11">
        <f t="shared" si="0"/>
        <v>11483.64608984836</v>
      </c>
      <c r="F17" s="11">
        <f>'[1]מצב קיים'!F17*(1+'אפריל 2029'!$Q$1)</f>
        <v>1607.7104525787704</v>
      </c>
      <c r="G17" s="9">
        <f>'יולי 2025'!G17</f>
        <v>306.39325753089435</v>
      </c>
      <c r="H17" s="13"/>
      <c r="I17" s="14"/>
      <c r="J17" s="7"/>
      <c r="K17" s="8">
        <v>10</v>
      </c>
      <c r="L17" s="11">
        <f>'[1]מצב קיים'!L17*(1+'אפריל 2029'!$Q$1)</f>
        <v>7551.3050769558185</v>
      </c>
      <c r="M17" s="11">
        <f>'[1]מצב קיים'!M17*(1+'אפריל 2029'!$Q$1)</f>
        <v>2524.2881111192846</v>
      </c>
      <c r="N17" s="11">
        <f t="shared" si="1"/>
        <v>10075.593188075103</v>
      </c>
      <c r="O17" s="11">
        <f>'[1]מצב קיים'!O17*(1+'אפריל 2029'!$Q$1)</f>
        <v>1410.5830463305147</v>
      </c>
      <c r="P17" s="9">
        <f>'יולי 2025'!P17</f>
        <v>306.39325753089435</v>
      </c>
      <c r="Q17" s="74"/>
      <c r="R17" s="74"/>
      <c r="S17" s="74"/>
      <c r="T17" s="74"/>
      <c r="U17" s="75"/>
      <c r="V17" s="72"/>
      <c r="W17" s="72"/>
      <c r="X17" s="72"/>
      <c r="Y17" s="72"/>
      <c r="Z17" s="75"/>
      <c r="AA17" s="75"/>
      <c r="AB17" s="75"/>
      <c r="AC17" s="75"/>
      <c r="AD17" s="75"/>
      <c r="AE17" s="75"/>
      <c r="AF17" s="75"/>
    </row>
    <row r="18" spans="1:32" x14ac:dyDescent="0.25">
      <c r="A18" s="94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V18" s="75"/>
      <c r="W18" s="75"/>
      <c r="X18" s="75"/>
      <c r="Y18" s="75"/>
      <c r="Z18" s="75"/>
    </row>
    <row r="19" spans="1:32" x14ac:dyDescent="0.25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107"/>
    </row>
    <row r="20" spans="1:32" ht="26.25" x14ac:dyDescent="0.4">
      <c r="A20" s="1"/>
      <c r="B20" s="2" t="s">
        <v>10</v>
      </c>
      <c r="C20" s="3"/>
      <c r="D20" s="3"/>
      <c r="E20" s="4"/>
      <c r="F20" s="4" t="str">
        <f>$F$5</f>
        <v>מעודכן לאפריל 2029</v>
      </c>
      <c r="G20" s="4"/>
      <c r="H20" s="5"/>
      <c r="I20" s="1"/>
      <c r="J20" s="1"/>
      <c r="K20" s="2" t="s">
        <v>11</v>
      </c>
      <c r="L20" s="3"/>
      <c r="M20" s="3"/>
      <c r="N20" s="4"/>
      <c r="O20" s="4" t="str">
        <f>$F$5</f>
        <v>מעודכן לאפריל 2029</v>
      </c>
      <c r="P20" s="5"/>
    </row>
    <row r="21" spans="1:32" s="54" customFormat="1" ht="49.5" x14ac:dyDescent="0.25">
      <c r="A21" s="48"/>
      <c r="B21" s="49" t="s">
        <v>5</v>
      </c>
      <c r="C21" s="50" t="s">
        <v>6</v>
      </c>
      <c r="D21" s="49" t="s">
        <v>7</v>
      </c>
      <c r="E21" s="49" t="s">
        <v>8</v>
      </c>
      <c r="F21" s="49" t="s">
        <v>9</v>
      </c>
      <c r="G21" s="49" t="s">
        <v>119</v>
      </c>
      <c r="H21" s="51"/>
      <c r="I21" s="52"/>
      <c r="J21" s="53"/>
      <c r="K21" s="49" t="s">
        <v>5</v>
      </c>
      <c r="L21" s="50" t="s">
        <v>6</v>
      </c>
      <c r="M21" s="49" t="s">
        <v>7</v>
      </c>
      <c r="N21" s="49" t="s">
        <v>8</v>
      </c>
      <c r="O21" s="49" t="s">
        <v>9</v>
      </c>
      <c r="P21" s="49" t="s">
        <v>119</v>
      </c>
    </row>
    <row r="22" spans="1:32" ht="16.5" x14ac:dyDescent="0.25">
      <c r="A22" s="7"/>
      <c r="B22" s="8">
        <v>0</v>
      </c>
      <c r="C22" s="9">
        <f>'[1]מצב קיים'!C22*(1+'אפריל 2029'!$Q$1)</f>
        <v>8620.452582995933</v>
      </c>
      <c r="D22" s="9">
        <f>'[1]מצב קיים'!D22*(1+'אפריל 2029'!$Q$1)</f>
        <v>2336.6689584488454</v>
      </c>
      <c r="E22" s="9">
        <f t="shared" ref="E22:E47" si="2">SUM(C22:D22)</f>
        <v>10957.121541444778</v>
      </c>
      <c r="F22" s="9">
        <f>'[1]מצב קיים'!F22*(1+'אפריל 2029'!$Q$1)</f>
        <v>1560.8864760556578</v>
      </c>
      <c r="G22" s="9">
        <f>'יולי 2025'!G22</f>
        <v>306.39325753089435</v>
      </c>
      <c r="H22" s="10"/>
      <c r="I22" s="14"/>
      <c r="J22" s="15"/>
      <c r="K22" s="8">
        <v>0</v>
      </c>
      <c r="L22" s="9">
        <f>'[1]מצב קיים'!L22*(1+'אפריל 2029'!$Q$1)</f>
        <v>8082.9672727334755</v>
      </c>
      <c r="M22" s="9">
        <f>'[1]מצב קיים'!M22*(1+'אפריל 2029'!$Q$1)</f>
        <v>2318.5375462525817</v>
      </c>
      <c r="N22" s="9">
        <f t="shared" ref="N22:N47" si="3">SUM(L22:M22)</f>
        <v>10401.504818986057</v>
      </c>
      <c r="O22" s="9">
        <f>'[1]מצב קיים'!O22*(1+'אפריל 2029'!$Q$1)</f>
        <v>1483.1001349114367</v>
      </c>
      <c r="P22" s="9">
        <f>'יולי 2025'!P22</f>
        <v>306.39325753089435</v>
      </c>
    </row>
    <row r="23" spans="1:32" ht="16.5" x14ac:dyDescent="0.25">
      <c r="A23" s="7"/>
      <c r="B23" s="8">
        <v>1</v>
      </c>
      <c r="C23" s="11">
        <f>'[1]מצב קיים'!C23*(1+'אפריל 2029'!$Q$1)</f>
        <v>8693.2881704510091</v>
      </c>
      <c r="D23" s="11">
        <f>'[1]מצב קיים'!D23*(1+'אפריל 2029'!$Q$1)</f>
        <v>2336.6689584488454</v>
      </c>
      <c r="E23" s="11">
        <f t="shared" si="2"/>
        <v>11029.957128899854</v>
      </c>
      <c r="F23" s="11">
        <f>'[1]מצב קיים'!F23*(1+'אפריל 2029'!$Q$1)</f>
        <v>1571.0834582993682</v>
      </c>
      <c r="G23" s="9">
        <f>'יולי 2025'!G23</f>
        <v>306.39325753089435</v>
      </c>
      <c r="H23" s="10"/>
      <c r="I23" s="16"/>
      <c r="J23" s="15"/>
      <c r="K23" s="8">
        <v>1</v>
      </c>
      <c r="L23" s="11">
        <f>'[1]מצב קיים'!L23*(1+'אפריל 2029'!$Q$1)</f>
        <v>8155.8028601885508</v>
      </c>
      <c r="M23" s="11">
        <f>'[1]מצב קיים'!M23*(1+'אפריל 2029'!$Q$1)</f>
        <v>2318.5375462525817</v>
      </c>
      <c r="N23" s="11">
        <f t="shared" si="3"/>
        <v>10474.340406441133</v>
      </c>
      <c r="O23" s="11">
        <f>'[1]מצב קיים'!O23*(1+'אפריל 2029'!$Q$1)</f>
        <v>1493.2971171551474</v>
      </c>
      <c r="P23" s="9">
        <f>'יולי 2025'!P23</f>
        <v>306.39325753089435</v>
      </c>
    </row>
    <row r="24" spans="1:32" ht="16.5" x14ac:dyDescent="0.25">
      <c r="A24" s="7"/>
      <c r="B24" s="8">
        <v>2</v>
      </c>
      <c r="C24" s="11">
        <f>'[1]מצב קיים'!C24*(1+'אפריל 2029'!$Q$1)</f>
        <v>8766.1237579060853</v>
      </c>
      <c r="D24" s="11">
        <f>'[1]מצב קיים'!D24*(1+'אפריל 2029'!$Q$1)</f>
        <v>2336.6689584488454</v>
      </c>
      <c r="E24" s="11">
        <f t="shared" si="2"/>
        <v>11102.79271635493</v>
      </c>
      <c r="F24" s="11">
        <f>'[1]מצב קיים'!F24*(1+'אפריל 2029'!$Q$1)</f>
        <v>1581.2804405430795</v>
      </c>
      <c r="G24" s="9">
        <f>'יולי 2025'!G24</f>
        <v>306.39325753089435</v>
      </c>
      <c r="H24" s="13"/>
      <c r="I24" s="14"/>
      <c r="J24" s="7"/>
      <c r="K24" s="8">
        <v>2</v>
      </c>
      <c r="L24" s="11">
        <f>'[1]מצב קיים'!L24*(1+'אפריל 2029'!$Q$1)</f>
        <v>8228.5093065311194</v>
      </c>
      <c r="M24" s="11">
        <f>'[1]מצב קיים'!M24*(1+'אפריל 2029'!$Q$1)</f>
        <v>2318.5375462525817</v>
      </c>
      <c r="N24" s="11">
        <f t="shared" si="3"/>
        <v>10547.0468527837</v>
      </c>
      <c r="O24" s="11">
        <f>'[1]מצב קיים'!O24*(1+'אפריל 2029'!$Q$1)</f>
        <v>1503.4760196431068</v>
      </c>
      <c r="P24" s="9">
        <f>'יולי 2025'!P24</f>
        <v>306.39325753089435</v>
      </c>
    </row>
    <row r="25" spans="1:32" ht="16.5" x14ac:dyDescent="0.25">
      <c r="A25" s="7"/>
      <c r="B25" s="8">
        <v>3</v>
      </c>
      <c r="C25" s="11">
        <f>'[1]מצב קיים'!C25*(1+'אפריל 2029'!$Q$1)</f>
        <v>8838.8302042486521</v>
      </c>
      <c r="D25" s="11">
        <f>'[1]מצב קיים'!D25*(1+'אפריל 2029'!$Q$1)</f>
        <v>2336.6689584488454</v>
      </c>
      <c r="E25" s="11">
        <f t="shared" si="2"/>
        <v>11175.499162697497</v>
      </c>
      <c r="F25" s="11">
        <f>'[1]מצב קיים'!F25*(1+'אפריל 2029'!$Q$1)</f>
        <v>1591.4593430310381</v>
      </c>
      <c r="G25" s="9">
        <f>'יולי 2025'!G25</f>
        <v>306.39325753089435</v>
      </c>
      <c r="H25" s="13"/>
      <c r="I25" s="14"/>
      <c r="J25" s="7"/>
      <c r="K25" s="8">
        <v>3</v>
      </c>
      <c r="L25" s="11">
        <f>'[1]מצב קיים'!L25*(1+'אפריל 2029'!$Q$1)</f>
        <v>8301.3448939861955</v>
      </c>
      <c r="M25" s="11">
        <f>'[1]מצב קיים'!M25*(1+'אפריל 2029'!$Q$1)</f>
        <v>2318.5375462525817</v>
      </c>
      <c r="N25" s="11">
        <f t="shared" si="3"/>
        <v>10619.882440238776</v>
      </c>
      <c r="O25" s="11">
        <f>'[1]מצב קיים'!O25*(1+'אפריל 2029'!$Q$1)</f>
        <v>1513.6730018868175</v>
      </c>
      <c r="P25" s="9">
        <f>'יולי 2025'!P25</f>
        <v>306.39325753089435</v>
      </c>
    </row>
    <row r="26" spans="1:32" ht="16.5" x14ac:dyDescent="0.25">
      <c r="A26" s="7"/>
      <c r="B26" s="8">
        <v>4</v>
      </c>
      <c r="C26" s="11">
        <f>'[1]מצב קיים'!C26*(1+'אפריל 2029'!$Q$1)</f>
        <v>8911.6657917037264</v>
      </c>
      <c r="D26" s="11">
        <f>'[1]מצב קיים'!D26*(1+'אפריל 2029'!$Q$1)</f>
        <v>2336.6689584488454</v>
      </c>
      <c r="E26" s="11">
        <f t="shared" si="2"/>
        <v>11248.334750152571</v>
      </c>
      <c r="F26" s="11">
        <f>'[1]מצב קיים'!F26*(1+'אפריל 2029'!$Q$1)</f>
        <v>1601.656325274749</v>
      </c>
      <c r="G26" s="9">
        <f>'יולי 2025'!G26</f>
        <v>306.39325753089435</v>
      </c>
      <c r="H26" s="13"/>
      <c r="I26" s="14"/>
      <c r="J26" s="7"/>
      <c r="K26" s="8">
        <v>4</v>
      </c>
      <c r="L26" s="11">
        <f>'[1]מצב קיים'!L26*(1+'אפריל 2029'!$Q$1)</f>
        <v>8374.1804814412717</v>
      </c>
      <c r="M26" s="11">
        <f>'[1]מצב קיים'!M26*(1+'אפריל 2029'!$Q$1)</f>
        <v>2318.5375462525817</v>
      </c>
      <c r="N26" s="11">
        <f t="shared" si="3"/>
        <v>10692.718027693852</v>
      </c>
      <c r="O26" s="11">
        <f>'[1]מצב קיים'!O26*(1+'אפריל 2029'!$Q$1)</f>
        <v>1523.8699841305283</v>
      </c>
      <c r="P26" s="9">
        <f>'יולי 2025'!P26</f>
        <v>306.39325753089435</v>
      </c>
    </row>
    <row r="27" spans="1:32" ht="16.5" x14ac:dyDescent="0.25">
      <c r="A27" s="7"/>
      <c r="B27" s="8">
        <v>5</v>
      </c>
      <c r="C27" s="11">
        <f>'[1]מצב קיים'!C27*(1+'אפריל 2029'!$Q$1)</f>
        <v>8984.5013791588026</v>
      </c>
      <c r="D27" s="11">
        <f>'[1]מצב קיים'!D27*(1+'אפריל 2029'!$Q$1)</f>
        <v>2336.6689584488454</v>
      </c>
      <c r="E27" s="11">
        <f t="shared" si="2"/>
        <v>11321.170337607648</v>
      </c>
      <c r="F27" s="11">
        <f>'[1]מצב קיים'!F27*(1+'אפריל 2029'!$Q$1)</f>
        <v>1611.8533075184596</v>
      </c>
      <c r="G27" s="9">
        <f>'יולי 2025'!G27</f>
        <v>306.39325753089435</v>
      </c>
      <c r="H27" s="13"/>
      <c r="I27" s="14"/>
      <c r="J27" s="7"/>
      <c r="K27" s="8">
        <v>5</v>
      </c>
      <c r="L27" s="11">
        <f>'[1]מצב קיים'!L27*(1+'אפריל 2029'!$Q$1)</f>
        <v>8447.016068896346</v>
      </c>
      <c r="M27" s="11">
        <f>'[1]מצב קיים'!M27*(1+'אפריל 2029'!$Q$1)</f>
        <v>2318.5375462525817</v>
      </c>
      <c r="N27" s="11">
        <f t="shared" si="3"/>
        <v>10765.553615148929</v>
      </c>
      <c r="O27" s="11">
        <f>'[1]מצב קיים'!O27*(1+'אפריל 2029'!$Q$1)</f>
        <v>1534.0669663742387</v>
      </c>
      <c r="P27" s="9">
        <f>'יולי 2025'!P27</f>
        <v>306.39325753089435</v>
      </c>
    </row>
    <row r="28" spans="1:32" ht="16.5" x14ac:dyDescent="0.25">
      <c r="A28" s="7"/>
      <c r="B28" s="8">
        <v>6</v>
      </c>
      <c r="C28" s="11">
        <f>'[1]מצב קיים'!C28*(1+'אפריל 2029'!$Q$1)</f>
        <v>9057.3369666138806</v>
      </c>
      <c r="D28" s="11">
        <f>'[1]מצב קיים'!D28*(1+'אפריל 2029'!$Q$1)</f>
        <v>2336.6689584488454</v>
      </c>
      <c r="E28" s="11">
        <f t="shared" si="2"/>
        <v>11394.005925062726</v>
      </c>
      <c r="F28" s="11">
        <f>'[1]מצב קיים'!F28*(1+'אפריל 2029'!$Q$1)</f>
        <v>1622.0502897621707</v>
      </c>
      <c r="G28" s="9">
        <f>'יולי 2025'!G28</f>
        <v>306.39325753089435</v>
      </c>
      <c r="H28" s="13"/>
      <c r="I28" s="14"/>
      <c r="J28" s="7"/>
      <c r="K28" s="8">
        <v>6</v>
      </c>
      <c r="L28" s="11">
        <f>'[1]מצב קיים'!L28*(1+'אפריל 2029'!$Q$1)</f>
        <v>8519.8516563514222</v>
      </c>
      <c r="M28" s="11">
        <f>'[1]מצב קיים'!M28*(1+'אפריל 2029'!$Q$1)</f>
        <v>2318.5375462525817</v>
      </c>
      <c r="N28" s="11">
        <f t="shared" si="3"/>
        <v>10838.389202604005</v>
      </c>
      <c r="O28" s="11">
        <f>'[1]מצב קיים'!O28*(1+'אפריל 2029'!$Q$1)</f>
        <v>1544.2639486179494</v>
      </c>
      <c r="P28" s="9">
        <f>'יולי 2025'!P28</f>
        <v>306.39325753089435</v>
      </c>
    </row>
    <row r="29" spans="1:32" ht="16.5" x14ac:dyDescent="0.25">
      <c r="A29" s="7"/>
      <c r="B29" s="8">
        <v>7</v>
      </c>
      <c r="C29" s="11">
        <f>'[1]מצב קיים'!C29*(1+'אפריל 2029'!$Q$1)</f>
        <v>9130.1725540689549</v>
      </c>
      <c r="D29" s="11">
        <f>'[1]מצב קיים'!D29*(1+'אפריל 2029'!$Q$1)</f>
        <v>2336.6689584488454</v>
      </c>
      <c r="E29" s="11">
        <f t="shared" si="2"/>
        <v>11466.8415125178</v>
      </c>
      <c r="F29" s="11">
        <f>'[1]מצב קיים'!F29*(1+'אפריל 2029'!$Q$1)</f>
        <v>1632.2472720058811</v>
      </c>
      <c r="G29" s="9">
        <f>'יולי 2025'!G29</f>
        <v>306.39325753089435</v>
      </c>
      <c r="H29" s="13"/>
      <c r="I29" s="14"/>
      <c r="J29" s="7"/>
      <c r="K29" s="8">
        <v>7</v>
      </c>
      <c r="L29" s="11">
        <f>'[1]מצב קיים'!L29*(1+'אפריל 2029'!$Q$1)</f>
        <v>8592.6872438064984</v>
      </c>
      <c r="M29" s="11">
        <f>'[1]מצב קיים'!M29*(1+'אפריל 2029'!$Q$1)</f>
        <v>2318.5375462525817</v>
      </c>
      <c r="N29" s="11">
        <f t="shared" si="3"/>
        <v>10911.224790059081</v>
      </c>
      <c r="O29" s="11">
        <f>'[1]מצב קיים'!O29*(1+'אפריל 2029'!$Q$1)</f>
        <v>1554.46093086166</v>
      </c>
      <c r="P29" s="9">
        <f>'יולי 2025'!P29</f>
        <v>306.39325753089435</v>
      </c>
    </row>
    <row r="30" spans="1:32" ht="16.5" x14ac:dyDescent="0.25">
      <c r="A30" s="7"/>
      <c r="B30" s="8">
        <v>8</v>
      </c>
      <c r="C30" s="11">
        <f>'[1]מצב קיים'!C30*(1+'אפריל 2029'!$Q$1)</f>
        <v>9203.0081415240311</v>
      </c>
      <c r="D30" s="11">
        <f>'[1]מצב קיים'!D30*(1+'אפריל 2029'!$Q$1)</f>
        <v>2336.6689584488454</v>
      </c>
      <c r="E30" s="11">
        <f t="shared" si="2"/>
        <v>11539.677099972876</v>
      </c>
      <c r="F30" s="11">
        <f>'[1]מצב קיים'!F30*(1+'אפריל 2029'!$Q$1)</f>
        <v>1642.4442542495917</v>
      </c>
      <c r="G30" s="9">
        <f>'יולי 2025'!G30</f>
        <v>306.39325753089435</v>
      </c>
      <c r="H30" s="13"/>
      <c r="I30" s="14"/>
      <c r="J30" s="7"/>
      <c r="K30" s="8">
        <v>8</v>
      </c>
      <c r="L30" s="11">
        <f>'[1]מצב קיים'!L30*(1+'אפריל 2029'!$Q$1)</f>
        <v>8665.5228312615727</v>
      </c>
      <c r="M30" s="11">
        <f>'[1]מצב קיים'!M30*(1+'אפריל 2029'!$Q$1)</f>
        <v>2318.5375462525817</v>
      </c>
      <c r="N30" s="11">
        <f t="shared" si="3"/>
        <v>10984.060377514154</v>
      </c>
      <c r="O30" s="11">
        <f>'[1]מצב קיים'!O30*(1+'אפריל 2029'!$Q$1)</f>
        <v>1564.6579131053704</v>
      </c>
      <c r="P30" s="9">
        <f>'יולי 2025'!P30</f>
        <v>306.39325753089435</v>
      </c>
    </row>
    <row r="31" spans="1:32" ht="16.5" x14ac:dyDescent="0.25">
      <c r="A31" s="7"/>
      <c r="B31" s="8">
        <v>9</v>
      </c>
      <c r="C31" s="11">
        <f>'[1]מצב קיים'!C31*(1+'אפריל 2029'!$Q$1)</f>
        <v>9275.8437289791091</v>
      </c>
      <c r="D31" s="11">
        <f>'[1]מצב קיים'!D31*(1+'אפריל 2029'!$Q$1)</f>
        <v>2336.6689584488454</v>
      </c>
      <c r="E31" s="11">
        <f t="shared" si="2"/>
        <v>11612.512687427954</v>
      </c>
      <c r="F31" s="11">
        <f>'[1]מצב קיים'!F31*(1+'אפריל 2029'!$Q$1)</f>
        <v>1652.6412364933024</v>
      </c>
      <c r="G31" s="9">
        <f>'יולי 2025'!G31</f>
        <v>306.39325753089435</v>
      </c>
      <c r="H31" s="13"/>
      <c r="I31" s="14"/>
      <c r="J31" s="7"/>
      <c r="K31" s="8">
        <v>9</v>
      </c>
      <c r="L31" s="11">
        <f>'[1]מצב קיים'!L31*(1+'אפריל 2029'!$Q$1)</f>
        <v>8738.3584187166507</v>
      </c>
      <c r="M31" s="11">
        <f>'[1]מצב קיים'!M31*(1+'אפריל 2029'!$Q$1)</f>
        <v>2318.5375462525817</v>
      </c>
      <c r="N31" s="11">
        <f t="shared" si="3"/>
        <v>11056.895964969233</v>
      </c>
      <c r="O31" s="11">
        <f>'[1]מצב קיים'!O31*(1+'אפריל 2029'!$Q$1)</f>
        <v>1574.8548953490813</v>
      </c>
      <c r="P31" s="9">
        <f>'יולי 2025'!P31</f>
        <v>306.39325753089435</v>
      </c>
    </row>
    <row r="32" spans="1:32" ht="16.5" x14ac:dyDescent="0.25">
      <c r="A32" s="7"/>
      <c r="B32" s="8">
        <v>10</v>
      </c>
      <c r="C32" s="11">
        <f>'[1]מצב קיים'!C32*(1+'אפריל 2029'!$Q$1)</f>
        <v>9348.6793164341834</v>
      </c>
      <c r="D32" s="11">
        <f>'[1]מצב קיים'!D32*(1+'אפריל 2029'!$Q$1)</f>
        <v>2336.6689584488454</v>
      </c>
      <c r="E32" s="11">
        <f t="shared" si="2"/>
        <v>11685.348274883028</v>
      </c>
      <c r="F32" s="11">
        <f>'[1]מצב קיים'!F32*(1+'אפריל 2029'!$Q$1)</f>
        <v>1662.8382187370128</v>
      </c>
      <c r="G32" s="9">
        <f>'יולי 2025'!G32</f>
        <v>306.39325753089435</v>
      </c>
      <c r="H32" s="13"/>
      <c r="I32" s="14"/>
      <c r="J32" s="7"/>
      <c r="K32" s="8">
        <v>10</v>
      </c>
      <c r="L32" s="11">
        <f>'[1]מצב קיים'!L32*(1+'אפריל 2029'!$Q$1)</f>
        <v>8811.1940061717269</v>
      </c>
      <c r="M32" s="11">
        <f>'[1]מצב קיים'!M32*(1+'אפריל 2029'!$Q$1)</f>
        <v>2318.5375462525817</v>
      </c>
      <c r="N32" s="11">
        <f t="shared" si="3"/>
        <v>11129.731552424309</v>
      </c>
      <c r="O32" s="11">
        <f>'[1]מצב קיים'!O32*(1+'אפריל 2029'!$Q$1)</f>
        <v>1585.0518775927919</v>
      </c>
      <c r="P32" s="9">
        <f>'יולי 2025'!P32</f>
        <v>306.39325753089435</v>
      </c>
    </row>
    <row r="33" spans="1:16" ht="16.5" x14ac:dyDescent="0.25">
      <c r="A33" s="7"/>
      <c r="B33" s="8">
        <v>11</v>
      </c>
      <c r="C33" s="11">
        <f>'[1]מצב קיים'!C33*(1+'אפריל 2029'!$Q$1)</f>
        <v>9421.5149038892614</v>
      </c>
      <c r="D33" s="11">
        <f>'[1]מצב קיים'!D33*(1+'אפריל 2029'!$Q$1)</f>
        <v>2336.6689584488454</v>
      </c>
      <c r="E33" s="11">
        <f t="shared" si="2"/>
        <v>11758.183862338106</v>
      </c>
      <c r="F33" s="11">
        <f>'[1]מצב קיים'!F33*(1+'אפריל 2029'!$Q$1)</f>
        <v>1673.0352009807239</v>
      </c>
      <c r="G33" s="9">
        <f>'יולי 2025'!G33</f>
        <v>306.39325753089435</v>
      </c>
      <c r="H33" s="13"/>
      <c r="I33" s="14"/>
      <c r="J33" s="7"/>
      <c r="K33" s="8">
        <v>11</v>
      </c>
      <c r="L33" s="11">
        <f>'[1]מצב קיים'!L33*(1+'אפריל 2029'!$Q$1)</f>
        <v>8883.9004525142936</v>
      </c>
      <c r="M33" s="11">
        <f>'[1]מצב קיים'!M33*(1+'אפריל 2029'!$Q$1)</f>
        <v>2318.5375462525817</v>
      </c>
      <c r="N33" s="11">
        <f t="shared" si="3"/>
        <v>11202.437998766876</v>
      </c>
      <c r="O33" s="11">
        <f>'[1]מצב קיים'!O33*(1+'אפריל 2029'!$Q$1)</f>
        <v>1595.2307800807514</v>
      </c>
      <c r="P33" s="9">
        <f>'יולי 2025'!P33</f>
        <v>306.39325753089435</v>
      </c>
    </row>
    <row r="34" spans="1:16" ht="16.5" x14ac:dyDescent="0.25">
      <c r="A34" s="7"/>
      <c r="B34" s="8">
        <v>12</v>
      </c>
      <c r="C34" s="11">
        <f>'[1]מצב קיים'!C34*(1+'אפריל 2029'!$Q$1)</f>
        <v>9494.2213502318264</v>
      </c>
      <c r="D34" s="11">
        <f>'[1]מצב קיים'!D34*(1+'אפריל 2029'!$Q$1)</f>
        <v>2336.6689584488454</v>
      </c>
      <c r="E34" s="11">
        <f t="shared" si="2"/>
        <v>11830.890308680671</v>
      </c>
      <c r="F34" s="11">
        <f>'[1]מצב קיים'!F34*(1+'אפריל 2029'!$Q$1)</f>
        <v>1683.2141034686831</v>
      </c>
      <c r="G34" s="9">
        <f>'יולי 2025'!G34</f>
        <v>306.39325753089435</v>
      </c>
      <c r="H34" s="13"/>
      <c r="I34" s="14"/>
      <c r="J34" s="7"/>
      <c r="K34" s="8">
        <v>12</v>
      </c>
      <c r="L34" s="11">
        <f>'[1]מצב קיים'!L34*(1+'אפריל 2029'!$Q$1)</f>
        <v>8956.736039969368</v>
      </c>
      <c r="M34" s="11">
        <f>'[1]מצב קיים'!M34*(1+'אפריל 2029'!$Q$1)</f>
        <v>2318.5375462525817</v>
      </c>
      <c r="N34" s="11">
        <f t="shared" si="3"/>
        <v>11275.273586221949</v>
      </c>
      <c r="O34" s="11">
        <f>'[1]מצב קיים'!O34*(1+'אפריל 2029'!$Q$1)</f>
        <v>1605.4277623244618</v>
      </c>
      <c r="P34" s="9">
        <f>'יולי 2025'!P34</f>
        <v>306.39325753089435</v>
      </c>
    </row>
    <row r="35" spans="1:16" ht="16.5" x14ac:dyDescent="0.25">
      <c r="A35" s="7"/>
      <c r="B35" s="8">
        <v>13</v>
      </c>
      <c r="C35" s="11">
        <f>'[1]מצב קיים'!C35*(1+'אפריל 2029'!$Q$1)</f>
        <v>9567.0569376869025</v>
      </c>
      <c r="D35" s="11">
        <f>'[1]מצב קיים'!D35*(1+'אפריל 2029'!$Q$1)</f>
        <v>2336.6689584488454</v>
      </c>
      <c r="E35" s="11">
        <f t="shared" si="2"/>
        <v>11903.725896135747</v>
      </c>
      <c r="F35" s="11">
        <f>'[1]מצב קיים'!F35*(1+'אפריל 2029'!$Q$1)</f>
        <v>1693.4110857123935</v>
      </c>
      <c r="G35" s="9">
        <f>'יולי 2025'!G35</f>
        <v>306.39325753089435</v>
      </c>
      <c r="H35" s="13"/>
      <c r="I35" s="14"/>
      <c r="J35" s="7"/>
      <c r="K35" s="8">
        <v>13</v>
      </c>
      <c r="L35" s="11">
        <f>'[1]מצב קיים'!L35*(1+'אפריל 2029'!$Q$1)</f>
        <v>9029.5716274244442</v>
      </c>
      <c r="M35" s="11">
        <f>'[1]מצב קיים'!M35*(1+'אפריל 2029'!$Q$1)</f>
        <v>2318.5375462525817</v>
      </c>
      <c r="N35" s="11">
        <f t="shared" si="3"/>
        <v>11348.109173677025</v>
      </c>
      <c r="O35" s="11">
        <f>'[1]מצב קיים'!O35*(1+'אפריל 2029'!$Q$1)</f>
        <v>1615.6247445681727</v>
      </c>
      <c r="P35" s="9">
        <f>'יולי 2025'!P35</f>
        <v>306.39325753089435</v>
      </c>
    </row>
    <row r="36" spans="1:16" ht="16.5" x14ac:dyDescent="0.25">
      <c r="A36" s="7"/>
      <c r="B36" s="8">
        <v>14</v>
      </c>
      <c r="C36" s="11">
        <f>'[1]מצב קיים'!C36*(1+'אפריל 2029'!$Q$1)</f>
        <v>9639.8925251419787</v>
      </c>
      <c r="D36" s="11">
        <f>'[1]מצב קיים'!D36*(1+'אפריל 2029'!$Q$1)</f>
        <v>2336.6689584488454</v>
      </c>
      <c r="E36" s="11">
        <f t="shared" si="2"/>
        <v>11976.561483590824</v>
      </c>
      <c r="F36" s="11">
        <f>'[1]מצב קיים'!F36*(1+'אפריל 2029'!$Q$1)</f>
        <v>1703.6080679561042</v>
      </c>
      <c r="G36" s="9">
        <f>'יולי 2025'!G36</f>
        <v>306.39325753089435</v>
      </c>
      <c r="H36" s="13"/>
      <c r="I36" s="14"/>
      <c r="J36" s="7"/>
      <c r="K36" s="8">
        <v>14</v>
      </c>
      <c r="L36" s="11">
        <f>'[1]מצב קיים'!L36*(1+'אפריל 2029'!$Q$1)</f>
        <v>9102.4072148795203</v>
      </c>
      <c r="M36" s="11">
        <f>'[1]מצב קיים'!M36*(1+'אפריל 2029'!$Q$1)</f>
        <v>2318.5375462525817</v>
      </c>
      <c r="N36" s="11">
        <f t="shared" si="3"/>
        <v>11420.944761132101</v>
      </c>
      <c r="O36" s="11">
        <f>'[1]מצב קיים'!O36*(1+'אפריל 2029'!$Q$1)</f>
        <v>1625.8217268118831</v>
      </c>
      <c r="P36" s="9">
        <f>'יולי 2025'!P36</f>
        <v>306.39325753089435</v>
      </c>
    </row>
    <row r="37" spans="1:16" ht="16.5" x14ac:dyDescent="0.25">
      <c r="A37" s="7"/>
      <c r="B37" s="8">
        <v>15</v>
      </c>
      <c r="C37" s="11">
        <f>'[1]מצב קיים'!C37*(1+'אפריל 2029'!$Q$1)</f>
        <v>9712.7281125970567</v>
      </c>
      <c r="D37" s="11">
        <f>'[1]מצב קיים'!D37*(1+'אפריל 2029'!$Q$1)</f>
        <v>2336.6689584488454</v>
      </c>
      <c r="E37" s="11">
        <f t="shared" si="2"/>
        <v>12049.397071045902</v>
      </c>
      <c r="F37" s="11">
        <f>'[1]מצב קיים'!F37*(1+'אפריל 2029'!$Q$1)</f>
        <v>1713.8050501998152</v>
      </c>
      <c r="G37" s="9">
        <f>'יולי 2025'!G37</f>
        <v>306.39325753089435</v>
      </c>
      <c r="H37" s="13"/>
      <c r="I37" s="14"/>
      <c r="J37" s="7"/>
      <c r="K37" s="8">
        <v>15</v>
      </c>
      <c r="L37" s="11">
        <f>'[1]מצב קיים'!L37*(1+'אפריל 2029'!$Q$1)</f>
        <v>9175.2428023345965</v>
      </c>
      <c r="M37" s="11">
        <f>'[1]מצב קיים'!M37*(1+'אפריל 2029'!$Q$1)</f>
        <v>2318.5375462525817</v>
      </c>
      <c r="N37" s="11">
        <f t="shared" si="3"/>
        <v>11493.780348587177</v>
      </c>
      <c r="O37" s="11">
        <f>'[1]מצב קיים'!O37*(1+'אפריל 2029'!$Q$1)</f>
        <v>1636.0187090555937</v>
      </c>
      <c r="P37" s="9">
        <f>'יולי 2025'!P37</f>
        <v>306.39325753089435</v>
      </c>
    </row>
    <row r="38" spans="1:16" ht="16.5" x14ac:dyDescent="0.25">
      <c r="A38" s="7"/>
      <c r="B38" s="8">
        <v>16</v>
      </c>
      <c r="C38" s="11">
        <f>'[1]מצב קיים'!C38*(1+'אפריל 2029'!$Q$1)</f>
        <v>9785.5637000521292</v>
      </c>
      <c r="D38" s="11">
        <f>'[1]מצב קיים'!D38*(1+'אפריל 2029'!$Q$1)</f>
        <v>2336.6689584488454</v>
      </c>
      <c r="E38" s="11">
        <f t="shared" si="2"/>
        <v>12122.232658500974</v>
      </c>
      <c r="F38" s="11">
        <f>'[1]מצב קיים'!F38*(1+'אפריל 2029'!$Q$1)</f>
        <v>1724.0020324435254</v>
      </c>
      <c r="G38" s="9">
        <f>'יולי 2025'!G38</f>
        <v>306.39325753089435</v>
      </c>
      <c r="H38" s="13"/>
      <c r="I38" s="14"/>
      <c r="J38" s="7"/>
      <c r="K38" s="8">
        <v>16</v>
      </c>
      <c r="L38" s="11">
        <f>'[1]מצב קיים'!L38*(1+'אפריל 2029'!$Q$1)</f>
        <v>9248.0783897896745</v>
      </c>
      <c r="M38" s="11">
        <f>'[1]מצב קיים'!M38*(1+'אפריל 2029'!$Q$1)</f>
        <v>2318.5375462525817</v>
      </c>
      <c r="N38" s="11">
        <f t="shared" si="3"/>
        <v>11566.615936042257</v>
      </c>
      <c r="O38" s="11">
        <f>'[1]מצב קיים'!O38*(1+'אפריל 2029'!$Q$1)</f>
        <v>1646.2156912993046</v>
      </c>
      <c r="P38" s="9">
        <f>'יולי 2025'!P38</f>
        <v>306.39325753089435</v>
      </c>
    </row>
    <row r="39" spans="1:16" ht="16.5" x14ac:dyDescent="0.25">
      <c r="A39" s="7"/>
      <c r="B39" s="8">
        <v>17</v>
      </c>
      <c r="C39" s="11">
        <f>'[1]מצב קיים'!C39*(1+'אפריל 2029'!$Q$1)</f>
        <v>9858.3992875072054</v>
      </c>
      <c r="D39" s="11">
        <f>'[1]מצב קיים'!D39*(1+'אפריל 2029'!$Q$1)</f>
        <v>2336.6689584488454</v>
      </c>
      <c r="E39" s="11">
        <f t="shared" si="2"/>
        <v>12195.06824595605</v>
      </c>
      <c r="F39" s="11">
        <f>'[1]מצב קיים'!F39*(1+'אפריל 2029'!$Q$1)</f>
        <v>1734.1990146872361</v>
      </c>
      <c r="G39" s="9">
        <f>'יולי 2025'!G39</f>
        <v>306.39325753089435</v>
      </c>
      <c r="H39" s="13"/>
      <c r="I39" s="14"/>
      <c r="J39" s="7"/>
      <c r="K39" s="8">
        <v>17</v>
      </c>
      <c r="L39" s="11">
        <f>'[1]מצב קיים'!L39*(1+'אפריל 2029'!$Q$1)</f>
        <v>9320.9139772447506</v>
      </c>
      <c r="M39" s="11">
        <f>'[1]מצב קיים'!M39*(1+'אפריל 2029'!$Q$1)</f>
        <v>2318.5375462525817</v>
      </c>
      <c r="N39" s="11">
        <f t="shared" si="3"/>
        <v>11639.451523497333</v>
      </c>
      <c r="O39" s="11">
        <f>'[1]מצב קיים'!O39*(1+'אפריל 2029'!$Q$1)</f>
        <v>1656.412673543015</v>
      </c>
      <c r="P39" s="9">
        <f>'יולי 2025'!P39</f>
        <v>306.39325753089435</v>
      </c>
    </row>
    <row r="40" spans="1:16" ht="16.5" x14ac:dyDescent="0.25">
      <c r="A40" s="7"/>
      <c r="B40" s="8">
        <v>18</v>
      </c>
      <c r="C40" s="11">
        <f>'[1]מצב קיים'!C40*(1+'אפריל 2029'!$Q$1)</f>
        <v>9931.2348749622815</v>
      </c>
      <c r="D40" s="11">
        <f>'[1]מצב קיים'!D40*(1+'אפריל 2029'!$Q$1)</f>
        <v>2336.6689584488454</v>
      </c>
      <c r="E40" s="11">
        <f t="shared" si="2"/>
        <v>12267.903833411126</v>
      </c>
      <c r="F40" s="11">
        <f>'[1]מצב קיים'!F40*(1+'אפריל 2029'!$Q$1)</f>
        <v>1744.3959969309467</v>
      </c>
      <c r="G40" s="9">
        <f>'יולי 2025'!G40</f>
        <v>306.39325753089435</v>
      </c>
      <c r="H40" s="13"/>
      <c r="I40" s="14"/>
      <c r="J40" s="7"/>
      <c r="K40" s="8">
        <v>18</v>
      </c>
      <c r="L40" s="11">
        <f>'[1]מצב קיים'!L40*(1+'אפריל 2029'!$Q$1)</f>
        <v>9393.7495646998268</v>
      </c>
      <c r="M40" s="11">
        <f>'[1]מצב קיים'!M40*(1+'אפריל 2029'!$Q$1)</f>
        <v>2318.5375462525817</v>
      </c>
      <c r="N40" s="11">
        <f t="shared" si="3"/>
        <v>11712.287110952409</v>
      </c>
      <c r="O40" s="11">
        <f>'[1]מצב קיים'!O40*(1+'אפריל 2029'!$Q$1)</f>
        <v>1666.6096557867256</v>
      </c>
      <c r="P40" s="9">
        <f>'יולי 2025'!P40</f>
        <v>306.39325753089435</v>
      </c>
    </row>
    <row r="41" spans="1:16" ht="16.5" x14ac:dyDescent="0.25">
      <c r="A41" s="7"/>
      <c r="B41" s="8">
        <v>19</v>
      </c>
      <c r="C41" s="11">
        <f>'[1]מצב קיים'!C41*(1+'אפריל 2029'!$Q$1)</f>
        <v>10004.070462417358</v>
      </c>
      <c r="D41" s="11">
        <f>'[1]מצב קיים'!D41*(1+'אפריל 2029'!$Q$1)</f>
        <v>2336.6689584488454</v>
      </c>
      <c r="E41" s="11">
        <f t="shared" si="2"/>
        <v>12340.739420866203</v>
      </c>
      <c r="F41" s="11">
        <f>'[1]מצב קיים'!F41*(1+'אפריל 2029'!$Q$1)</f>
        <v>1754.5929791746573</v>
      </c>
      <c r="G41" s="9">
        <f>'יולי 2025'!G41</f>
        <v>306.39325753089435</v>
      </c>
      <c r="H41" s="17"/>
      <c r="I41" s="18"/>
      <c r="J41" s="19"/>
      <c r="K41" s="8">
        <v>19</v>
      </c>
      <c r="L41" s="11">
        <f>'[1]מצב קיים'!L41*(1+'אפריל 2029'!$Q$1)</f>
        <v>9466.5851521549012</v>
      </c>
      <c r="M41" s="11">
        <f>'[1]מצב קיים'!M41*(1+'אפריל 2029'!$Q$1)</f>
        <v>2318.5375462525817</v>
      </c>
      <c r="N41" s="11">
        <f t="shared" si="3"/>
        <v>11785.122698407482</v>
      </c>
      <c r="O41" s="11">
        <f>'[1]מצב קיים'!O41*(1+'אפריל 2029'!$Q$1)</f>
        <v>1676.8066380304367</v>
      </c>
      <c r="P41" s="9">
        <f>'יולי 2025'!P41</f>
        <v>306.39325753089435</v>
      </c>
    </row>
    <row r="42" spans="1:16" ht="16.5" x14ac:dyDescent="0.25">
      <c r="A42" s="7"/>
      <c r="B42" s="8">
        <v>20</v>
      </c>
      <c r="C42" s="11">
        <f>'[1]מצב קיים'!C42*(1+'אפריל 2029'!$Q$1)</f>
        <v>10076.906049872434</v>
      </c>
      <c r="D42" s="11">
        <f>'[1]מצב קיים'!D42*(1+'אפריל 2029'!$Q$1)</f>
        <v>2336.6689584488454</v>
      </c>
      <c r="E42" s="11">
        <f t="shared" si="2"/>
        <v>12413.575008321279</v>
      </c>
      <c r="F42" s="11">
        <f>'[1]מצב קיים'!F42*(1+'אפריל 2029'!$Q$1)</f>
        <v>1764.789961418368</v>
      </c>
      <c r="G42" s="9">
        <f>'יולי 2025'!G42</f>
        <v>306.39325753089435</v>
      </c>
      <c r="H42" s="17"/>
      <c r="I42" s="18"/>
      <c r="J42" s="19"/>
      <c r="K42" s="8">
        <v>20</v>
      </c>
      <c r="L42" s="11">
        <f>'[1]מצב קיים'!L42*(1+'אפריל 2029'!$Q$1)</f>
        <v>9539.2915984974679</v>
      </c>
      <c r="M42" s="11">
        <f>'[1]מצב קיים'!M42*(1+'אפריל 2029'!$Q$1)</f>
        <v>2318.5375462525817</v>
      </c>
      <c r="N42" s="11">
        <f t="shared" si="3"/>
        <v>11857.829144750049</v>
      </c>
      <c r="O42" s="11">
        <f>'[1]מצב קיים'!O42*(1+'אפריל 2029'!$Q$1)</f>
        <v>1686.9855405183957</v>
      </c>
      <c r="P42" s="9">
        <f>'יולי 2025'!P42</f>
        <v>306.39325753089435</v>
      </c>
    </row>
    <row r="43" spans="1:16" ht="16.5" x14ac:dyDescent="0.25">
      <c r="A43" s="7"/>
      <c r="B43" s="8">
        <v>21</v>
      </c>
      <c r="C43" s="11">
        <f>'[1]מצב קיים'!C43*(1+'אפריל 2029'!$Q$1)</f>
        <v>10149.612496215001</v>
      </c>
      <c r="D43" s="11">
        <f>'[1]מצב קיים'!D43*(1+'אפריל 2029'!$Q$1)</f>
        <v>2336.6689584488454</v>
      </c>
      <c r="E43" s="11">
        <f t="shared" si="2"/>
        <v>12486.281454663846</v>
      </c>
      <c r="F43" s="11">
        <f>'[1]מצב קיים'!F43*(1+'אפריל 2029'!$Q$1)</f>
        <v>1774.9688639063274</v>
      </c>
      <c r="G43" s="9">
        <f>'יולי 2025'!G43</f>
        <v>306.39325753089435</v>
      </c>
      <c r="H43" s="17"/>
      <c r="I43" s="18"/>
      <c r="J43" s="19"/>
      <c r="K43" s="8">
        <v>21</v>
      </c>
      <c r="L43" s="11">
        <f>'[1]מצב קיים'!L43*(1+'אפריל 2029'!$Q$1)</f>
        <v>9612.1271859525441</v>
      </c>
      <c r="M43" s="11">
        <f>'[1]מצב קיים'!M43*(1+'אפריל 2029'!$Q$1)</f>
        <v>2318.5375462525817</v>
      </c>
      <c r="N43" s="11">
        <f t="shared" si="3"/>
        <v>11930.664732205125</v>
      </c>
      <c r="O43" s="11">
        <f>'[1]מצב קיים'!O43*(1+'אפריל 2029'!$Q$1)</f>
        <v>1697.1825227621064</v>
      </c>
      <c r="P43" s="9">
        <f>'יולי 2025'!P43</f>
        <v>306.39325753089435</v>
      </c>
    </row>
    <row r="44" spans="1:16" ht="16.5" x14ac:dyDescent="0.25">
      <c r="A44" s="7"/>
      <c r="B44" s="8">
        <v>22</v>
      </c>
      <c r="C44" s="11">
        <f>'[1]מצב קיים'!C44*(1+'אפריל 2029'!$Q$1)</f>
        <v>10222.448083670077</v>
      </c>
      <c r="D44" s="11">
        <f>'[1]מצב קיים'!D44*(1+'אפריל 2029'!$Q$1)</f>
        <v>2336.6689584488454</v>
      </c>
      <c r="E44" s="11">
        <f t="shared" si="2"/>
        <v>12559.117042118922</v>
      </c>
      <c r="F44" s="11">
        <f>'[1]מצב קיים'!F44*(1+'אפריל 2029'!$Q$1)</f>
        <v>1785.1658461500379</v>
      </c>
      <c r="G44" s="9">
        <f>'יולי 2025'!G44</f>
        <v>306.39325753089435</v>
      </c>
      <c r="H44" s="17"/>
      <c r="I44" s="18"/>
      <c r="J44" s="19"/>
      <c r="K44" s="8">
        <v>22</v>
      </c>
      <c r="L44" s="11">
        <f>'[1]מצב קיים'!L44*(1+'אפריל 2029'!$Q$1)</f>
        <v>9684.9627734076203</v>
      </c>
      <c r="M44" s="11">
        <f>'[1]מצב קיים'!M44*(1+'אפריל 2029'!$Q$1)</f>
        <v>2318.5375462525817</v>
      </c>
      <c r="N44" s="11">
        <f t="shared" si="3"/>
        <v>12003.500319660201</v>
      </c>
      <c r="O44" s="11">
        <f>'[1]מצב קיים'!O44*(1+'אפריל 2029'!$Q$1)</f>
        <v>1707.379505005817</v>
      </c>
      <c r="P44" s="9">
        <f>'יולי 2025'!P44</f>
        <v>306.39325753089435</v>
      </c>
    </row>
    <row r="45" spans="1:16" ht="16.5" x14ac:dyDescent="0.25">
      <c r="A45" s="7"/>
      <c r="B45" s="8">
        <v>23</v>
      </c>
      <c r="C45" s="11">
        <f>'[1]מצב קיים'!C45*(1+'אפריל 2029'!$Q$1)</f>
        <v>10295.283671125153</v>
      </c>
      <c r="D45" s="11">
        <f>'[1]מצב קיים'!D45*(1+'אפריל 2029'!$Q$1)</f>
        <v>2336.6689584488454</v>
      </c>
      <c r="E45" s="11">
        <f t="shared" si="2"/>
        <v>12631.952629573998</v>
      </c>
      <c r="F45" s="11">
        <f>'[1]מצב קיים'!F45*(1+'אפריל 2029'!$Q$1)</f>
        <v>1795.3628283937487</v>
      </c>
      <c r="G45" s="9">
        <f>'יולי 2025'!G45</f>
        <v>306.39325753089435</v>
      </c>
      <c r="H45" s="17"/>
      <c r="I45" s="18"/>
      <c r="J45" s="19"/>
      <c r="K45" s="8">
        <v>23</v>
      </c>
      <c r="L45" s="11">
        <f>'[1]מצב קיים'!L45*(1+'אפריל 2029'!$Q$1)</f>
        <v>9757.7983608626946</v>
      </c>
      <c r="M45" s="11">
        <f>'[1]מצב קיים'!M45*(1+'אפריל 2029'!$Q$1)</f>
        <v>2318.5375462525817</v>
      </c>
      <c r="N45" s="11">
        <f t="shared" si="3"/>
        <v>12076.335907115277</v>
      </c>
      <c r="O45" s="11">
        <f>'[1]מצב קיים'!O45*(1+'אפריל 2029'!$Q$1)</f>
        <v>1717.5764872495279</v>
      </c>
      <c r="P45" s="9">
        <f>'יולי 2025'!P45</f>
        <v>306.39325753089435</v>
      </c>
    </row>
    <row r="46" spans="1:16" ht="16.5" x14ac:dyDescent="0.25">
      <c r="A46" s="7"/>
      <c r="B46" s="8">
        <v>24</v>
      </c>
      <c r="C46" s="11">
        <f>'[1]מצב קיים'!C46*(1+'אפריל 2029'!$Q$1)</f>
        <v>10368.119258580231</v>
      </c>
      <c r="D46" s="11">
        <f>'[1]מצב קיים'!D46*(1+'אפריל 2029'!$Q$1)</f>
        <v>2336.6689584488454</v>
      </c>
      <c r="E46" s="11">
        <f t="shared" si="2"/>
        <v>12704.788217029076</v>
      </c>
      <c r="F46" s="11">
        <f>'[1]מצב קיים'!F46*(1+'אפריל 2029'!$Q$1)</f>
        <v>1805.5598106374596</v>
      </c>
      <c r="G46" s="9">
        <f>'יולי 2025'!G46</f>
        <v>306.39325753089435</v>
      </c>
      <c r="H46" s="17"/>
      <c r="I46" s="18"/>
      <c r="J46" s="19"/>
      <c r="K46" s="8">
        <v>24</v>
      </c>
      <c r="L46" s="11">
        <f>'[1]מצב קיים'!L46*(1+'אפריל 2029'!$Q$1)</f>
        <v>9830.6339483177708</v>
      </c>
      <c r="M46" s="11">
        <f>'[1]מצב קיים'!M46*(1+'אפריל 2029'!$Q$1)</f>
        <v>2318.5375462525817</v>
      </c>
      <c r="N46" s="11">
        <f t="shared" si="3"/>
        <v>12149.171494570353</v>
      </c>
      <c r="O46" s="11">
        <f>'[1]מצב קיים'!O46*(1+'אפריל 2029'!$Q$1)</f>
        <v>1727.7734694932385</v>
      </c>
      <c r="P46" s="9">
        <f>'יולי 2025'!P46</f>
        <v>306.39325753089435</v>
      </c>
    </row>
    <row r="47" spans="1:16" ht="16.5" x14ac:dyDescent="0.25">
      <c r="A47" s="7"/>
      <c r="B47" s="8">
        <v>25</v>
      </c>
      <c r="C47" s="11">
        <f>'[1]מצב קיים'!C47*(1+'אפריל 2029'!$Q$1)</f>
        <v>10440.954846035305</v>
      </c>
      <c r="D47" s="11">
        <f>'[1]מצב קיים'!D47*(1+'אפריל 2029'!$Q$1)</f>
        <v>2336.6689584488454</v>
      </c>
      <c r="E47" s="11">
        <f t="shared" si="2"/>
        <v>12777.62380448415</v>
      </c>
      <c r="F47" s="11">
        <f>'[1]מצב קיים'!F47*(1+'אפריל 2029'!$Q$1)</f>
        <v>1815.7567928811698</v>
      </c>
      <c r="G47" s="9">
        <f>'יולי 2025'!G47</f>
        <v>306.39325753089435</v>
      </c>
      <c r="H47" s="17"/>
      <c r="I47" s="18"/>
      <c r="J47" s="19"/>
      <c r="K47" s="8">
        <v>25</v>
      </c>
      <c r="L47" s="11">
        <f>'[1]מצב קיים'!L47*(1+'אפריל 2029'!$Q$1)</f>
        <v>9903.4695357728469</v>
      </c>
      <c r="M47" s="11">
        <f>'[1]מצב קיים'!M47*(1+'אפריל 2029'!$Q$1)</f>
        <v>2318.5375462525817</v>
      </c>
      <c r="N47" s="11">
        <f t="shared" si="3"/>
        <v>12222.00708202543</v>
      </c>
      <c r="O47" s="11">
        <f>'[1]מצב קיים'!O47*(1+'אפריל 2029'!$Q$1)</f>
        <v>1737.9704517369491</v>
      </c>
      <c r="P47" s="9">
        <f>'יולי 2025'!P47</f>
        <v>306.39325753089435</v>
      </c>
    </row>
    <row r="48" spans="1:16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</row>
    <row r="49" spans="1:16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</row>
    <row r="50" spans="1:16" ht="26.25" x14ac:dyDescent="0.4">
      <c r="A50" s="1"/>
      <c r="B50" s="2" t="s">
        <v>12</v>
      </c>
      <c r="C50" s="3"/>
      <c r="D50" s="3"/>
      <c r="E50" s="4"/>
      <c r="F50" s="4" t="str">
        <f>$F$5</f>
        <v>מעודכן לאפריל 2029</v>
      </c>
      <c r="G50" s="4"/>
      <c r="H50" s="5"/>
      <c r="I50" s="1"/>
      <c r="J50" s="1"/>
      <c r="K50" s="2" t="s">
        <v>13</v>
      </c>
      <c r="L50" s="3"/>
      <c r="M50" s="3"/>
      <c r="N50" s="4"/>
      <c r="O50" s="4" t="str">
        <f>$F$5</f>
        <v>מעודכן לאפריל 2029</v>
      </c>
      <c r="P50" s="5"/>
    </row>
    <row r="51" spans="1:16" s="54" customFormat="1" ht="49.5" x14ac:dyDescent="0.25">
      <c r="A51" s="48"/>
      <c r="B51" s="49" t="s">
        <v>5</v>
      </c>
      <c r="C51" s="50" t="s">
        <v>6</v>
      </c>
      <c r="D51" s="49" t="s">
        <v>7</v>
      </c>
      <c r="E51" s="49" t="s">
        <v>8</v>
      </c>
      <c r="F51" s="49" t="s">
        <v>9</v>
      </c>
      <c r="G51" s="49" t="s">
        <v>119</v>
      </c>
      <c r="H51" s="51"/>
      <c r="I51" s="52"/>
      <c r="J51" s="53"/>
      <c r="K51" s="49" t="s">
        <v>5</v>
      </c>
      <c r="L51" s="50" t="s">
        <v>6</v>
      </c>
      <c r="M51" s="49" t="s">
        <v>7</v>
      </c>
      <c r="N51" s="49" t="s">
        <v>8</v>
      </c>
      <c r="O51" s="49" t="s">
        <v>9</v>
      </c>
      <c r="P51" s="49" t="s">
        <v>119</v>
      </c>
    </row>
    <row r="52" spans="1:16" ht="16.5" x14ac:dyDescent="0.25">
      <c r="A52" s="7"/>
      <c r="B52" s="8">
        <v>0</v>
      </c>
      <c r="C52" s="9">
        <f>'[1]מצב קיים'!C52*(1+'אפריל 2029'!$Q$1)</f>
        <v>7669.9739949296936</v>
      </c>
      <c r="D52" s="9">
        <f>'[1]מצב קיים'!D52*(1+'אפריל 2029'!$Q$1)</f>
        <v>2301.7492016264118</v>
      </c>
      <c r="E52" s="9">
        <f t="shared" ref="E52:E72" si="4">SUM(C52:D52)</f>
        <v>9971.7231965561059</v>
      </c>
      <c r="F52" s="9">
        <f>'[1]מצב קיים'!F52*(1+'אפריל 2029'!$Q$1)</f>
        <v>1422.9307077712435</v>
      </c>
      <c r="G52" s="9">
        <f>'יולי 2025'!G52</f>
        <v>306.39325753089435</v>
      </c>
      <c r="H52" s="10"/>
      <c r="I52" s="14"/>
      <c r="J52" s="7"/>
      <c r="K52" s="8">
        <v>0</v>
      </c>
      <c r="L52" s="9">
        <f>'[1]מצב קיים'!L52*(1+'אפריל 2029'!$Q$1)</f>
        <v>6965.8966495306258</v>
      </c>
      <c r="M52" s="9">
        <f>'[1]מצב קיים'!M52*(1+'אפריל 2029'!$Q$1)</f>
        <v>2284.4236299722047</v>
      </c>
      <c r="N52" s="9">
        <f t="shared" ref="N52:N67" si="5">SUM(L52:M52)</f>
        <v>9250.3202795028301</v>
      </c>
      <c r="O52" s="9">
        <f>'[1]מצב קיים'!O52*(1+'אפריל 2029'!$Q$1)</f>
        <v>1321.9342993837849</v>
      </c>
      <c r="P52" s="9">
        <f>'יולי 2025'!P52</f>
        <v>306.39325753089435</v>
      </c>
    </row>
    <row r="53" spans="1:16" ht="16.5" x14ac:dyDescent="0.25">
      <c r="A53" s="7"/>
      <c r="B53" s="8">
        <v>1</v>
      </c>
      <c r="C53" s="11">
        <f>'[1]מצב קיים'!C53*(1+'אפריל 2029'!$Q$1)</f>
        <v>7738.031361221937</v>
      </c>
      <c r="D53" s="11">
        <f>'[1]מצב קיים'!D53*(1+'אפריל 2029'!$Q$1)</f>
        <v>2301.7492016264118</v>
      </c>
      <c r="E53" s="11">
        <f t="shared" si="4"/>
        <v>10039.780562848349</v>
      </c>
      <c r="F53" s="11">
        <f>'[1]מצב קיים'!F53*(1+'אפריל 2029'!$Q$1)</f>
        <v>1432.4587390521576</v>
      </c>
      <c r="G53" s="9">
        <f>'יולי 2025'!G53</f>
        <v>306.39325753089435</v>
      </c>
      <c r="H53" s="13"/>
      <c r="I53" s="14"/>
      <c r="J53" s="7"/>
      <c r="K53" s="8">
        <v>1</v>
      </c>
      <c r="L53" s="11">
        <f>'[1]מצב קיים'!L53*(1+'אפריל 2029'!$Q$1)</f>
        <v>7026.4638312973484</v>
      </c>
      <c r="M53" s="11">
        <f>'[1]מצב קיים'!M53*(1+'אפריל 2029'!$Q$1)</f>
        <v>2284.4236299722047</v>
      </c>
      <c r="N53" s="11">
        <f t="shared" si="5"/>
        <v>9310.8874612695527</v>
      </c>
      <c r="O53" s="11">
        <f>'[1]מצב קיים'!O53*(1+'אפריל 2029'!$Q$1)</f>
        <v>1330.4137048311261</v>
      </c>
      <c r="P53" s="9">
        <f>'יולי 2025'!P53</f>
        <v>306.39325753089435</v>
      </c>
    </row>
    <row r="54" spans="1:16" ht="16.5" x14ac:dyDescent="0.25">
      <c r="A54" s="7"/>
      <c r="B54" s="8">
        <v>2</v>
      </c>
      <c r="C54" s="11">
        <f>'[1]מצב קיים'!C54*(1+'אפריל 2029'!$Q$1)</f>
        <v>7806.2178686266889</v>
      </c>
      <c r="D54" s="11">
        <f>'[1]מצב קיים'!D54*(1+'אפריל 2029'!$Q$1)</f>
        <v>2301.7492016264118</v>
      </c>
      <c r="E54" s="11">
        <f t="shared" si="4"/>
        <v>10107.9670702531</v>
      </c>
      <c r="F54" s="11">
        <f>'[1]מצב קיים'!F54*(1+'אפריל 2029'!$Q$1)</f>
        <v>1442.0048500888229</v>
      </c>
      <c r="G54" s="9">
        <f>'יולי 2025'!G54</f>
        <v>306.39325753089435</v>
      </c>
      <c r="H54" s="13"/>
      <c r="I54" s="14"/>
      <c r="J54" s="7"/>
      <c r="K54" s="8">
        <v>2</v>
      </c>
      <c r="L54" s="11">
        <f>'[1]מצב קיים'!L54*(1+'אפריל 2029'!$Q$1)</f>
        <v>7086.9018719515598</v>
      </c>
      <c r="M54" s="11">
        <f>'[1]מצב קיים'!M54*(1+'אפריל 2029'!$Q$1)</f>
        <v>2284.4236299722047</v>
      </c>
      <c r="N54" s="11">
        <f t="shared" si="5"/>
        <v>9371.325501923764</v>
      </c>
      <c r="O54" s="11">
        <f>'[1]מצב קיים'!O54*(1+'אפריל 2029'!$Q$1)</f>
        <v>1338.8750305227156</v>
      </c>
      <c r="P54" s="9">
        <f>'יולי 2025'!P54</f>
        <v>306.39325753089435</v>
      </c>
    </row>
    <row r="55" spans="1:16" ht="16.5" x14ac:dyDescent="0.25">
      <c r="A55" s="7"/>
      <c r="B55" s="8">
        <v>3</v>
      </c>
      <c r="C55" s="11">
        <f>'[1]מצב קיים'!C55*(1+'אפריל 2029'!$Q$1)</f>
        <v>7874.4043760314407</v>
      </c>
      <c r="D55" s="11">
        <f>'[1]מצב קיים'!D55*(1+'אפריל 2029'!$Q$1)</f>
        <v>2301.7492016264118</v>
      </c>
      <c r="E55" s="11">
        <f t="shared" si="4"/>
        <v>10176.153577657853</v>
      </c>
      <c r="F55" s="11">
        <f>'[1]מצב קיים'!F55*(1+'אפריל 2029'!$Q$1)</f>
        <v>1451.5509611254881</v>
      </c>
      <c r="G55" s="9">
        <f>'יולי 2025'!G55</f>
        <v>306.39325753089435</v>
      </c>
      <c r="H55" s="13"/>
      <c r="I55" s="14"/>
      <c r="J55" s="7"/>
      <c r="K55" s="8">
        <v>3</v>
      </c>
      <c r="L55" s="11">
        <f>'[1]מצב קיים'!L55*(1+'אפריל 2029'!$Q$1)</f>
        <v>7147.4690537182787</v>
      </c>
      <c r="M55" s="11">
        <f>'[1]מצב קיים'!M55*(1+'אפריל 2029'!$Q$1)</f>
        <v>2284.4236299722047</v>
      </c>
      <c r="N55" s="11">
        <f t="shared" si="5"/>
        <v>9431.892683690483</v>
      </c>
      <c r="O55" s="11">
        <f>'[1]מצב קיים'!O55*(1+'אפריל 2029'!$Q$1)</f>
        <v>1347.3544359700563</v>
      </c>
      <c r="P55" s="9">
        <f>'יולי 2025'!P55</f>
        <v>306.39325753089435</v>
      </c>
    </row>
    <row r="56" spans="1:16" ht="16.5" x14ac:dyDescent="0.25">
      <c r="A56" s="7"/>
      <c r="B56" s="8">
        <v>4</v>
      </c>
      <c r="C56" s="11">
        <f>'[1]מצב קיים'!C56*(1+'אפריל 2029'!$Q$1)</f>
        <v>7942.4617423236841</v>
      </c>
      <c r="D56" s="11">
        <f>'[1]מצב קיים'!D56*(1+'אפריל 2029'!$Q$1)</f>
        <v>2301.7492016264118</v>
      </c>
      <c r="E56" s="11">
        <f t="shared" si="4"/>
        <v>10244.210943950096</v>
      </c>
      <c r="F56" s="11">
        <f>'[1]מצב קיים'!F56*(1+'אפריל 2029'!$Q$1)</f>
        <v>1461.0789924064022</v>
      </c>
      <c r="G56" s="9">
        <f>'יולי 2025'!G56</f>
        <v>306.39325753089435</v>
      </c>
      <c r="H56" s="13"/>
      <c r="I56" s="14"/>
      <c r="J56" s="7"/>
      <c r="K56" s="8">
        <v>4</v>
      </c>
      <c r="L56" s="11">
        <f>'[1]מצב קיים'!L56*(1+'אפריל 2029'!$Q$1)</f>
        <v>7208.0362354850004</v>
      </c>
      <c r="M56" s="11">
        <f>'[1]מצב קיים'!M56*(1+'אפריל 2029'!$Q$1)</f>
        <v>2284.4236299722047</v>
      </c>
      <c r="N56" s="11">
        <f t="shared" si="5"/>
        <v>9492.4598654572055</v>
      </c>
      <c r="O56" s="11">
        <f>'[1]מצב קיים'!O56*(1+'אפריל 2029'!$Q$1)</f>
        <v>1355.8338414173975</v>
      </c>
      <c r="P56" s="9">
        <f>'יולי 2025'!P56</f>
        <v>306.39325753089435</v>
      </c>
    </row>
    <row r="57" spans="1:16" ht="16.5" x14ac:dyDescent="0.25">
      <c r="A57" s="7"/>
      <c r="B57" s="8">
        <v>5</v>
      </c>
      <c r="C57" s="11">
        <f>'[1]מצב קיים'!C57*(1+'אפריל 2029'!$Q$1)</f>
        <v>8010.648249728436</v>
      </c>
      <c r="D57" s="11">
        <f>'[1]מצב קיים'!D57*(1+'אפריל 2029'!$Q$1)</f>
        <v>2301.7492016264118</v>
      </c>
      <c r="E57" s="11">
        <f t="shared" si="4"/>
        <v>10312.397451354847</v>
      </c>
      <c r="F57" s="11">
        <f>'[1]מצב קיים'!F57*(1+'אפריל 2029'!$Q$1)</f>
        <v>1470.6251034430675</v>
      </c>
      <c r="G57" s="9">
        <f>'יולי 2025'!G57</f>
        <v>306.39325753089435</v>
      </c>
      <c r="H57" s="13"/>
      <c r="I57" s="14"/>
      <c r="J57" s="7"/>
      <c r="K57" s="8">
        <v>5</v>
      </c>
      <c r="L57" s="11">
        <f>'[1]מצב קיים'!L57*(1+'אפריל 2029'!$Q$1)</f>
        <v>7268.4742761392126</v>
      </c>
      <c r="M57" s="11">
        <f>'[1]מצב קיים'!M57*(1+'אפריל 2029'!$Q$1)</f>
        <v>2284.4236299722047</v>
      </c>
      <c r="N57" s="11">
        <f t="shared" si="5"/>
        <v>9552.8979061114169</v>
      </c>
      <c r="O57" s="11">
        <f>'[1]מצב קיים'!O57*(1+'אפריל 2029'!$Q$1)</f>
        <v>1364.2951671089872</v>
      </c>
      <c r="P57" s="9">
        <f>'יולי 2025'!P57</f>
        <v>306.39325753089435</v>
      </c>
    </row>
    <row r="58" spans="1:16" ht="16.5" x14ac:dyDescent="0.25">
      <c r="A58" s="7"/>
      <c r="B58" s="8">
        <v>6</v>
      </c>
      <c r="C58" s="11">
        <f>'[1]מצב קיים'!C58*(1+'אפריל 2029'!$Q$1)</f>
        <v>8078.8347571331869</v>
      </c>
      <c r="D58" s="11">
        <f>'[1]מצב קיים'!D58*(1+'אפריל 2029'!$Q$1)</f>
        <v>2301.7492016264118</v>
      </c>
      <c r="E58" s="11">
        <f t="shared" si="4"/>
        <v>10380.583958759598</v>
      </c>
      <c r="F58" s="11">
        <f>'[1]מצב קיים'!F58*(1+'אפריל 2029'!$Q$1)</f>
        <v>1480.1712144797327</v>
      </c>
      <c r="G58" s="9">
        <f>'יולי 2025'!G58</f>
        <v>306.39325753089435</v>
      </c>
      <c r="H58" s="13"/>
      <c r="I58" s="14"/>
      <c r="J58" s="7"/>
      <c r="K58" s="8">
        <v>6</v>
      </c>
      <c r="L58" s="11">
        <f>'[1]מצב קיים'!L58*(1+'אפריל 2029'!$Q$1)</f>
        <v>7329.0414579059343</v>
      </c>
      <c r="M58" s="11">
        <f>'[1]מצב קיים'!M58*(1+'אפריל 2029'!$Q$1)</f>
        <v>2284.4236299722047</v>
      </c>
      <c r="N58" s="11">
        <f t="shared" si="5"/>
        <v>9613.4650878781395</v>
      </c>
      <c r="O58" s="11">
        <f>'[1]מצב קיים'!O58*(1+'אפריל 2029'!$Q$1)</f>
        <v>1372.7745725563282</v>
      </c>
      <c r="P58" s="9">
        <f>'יולי 2025'!P58</f>
        <v>306.39325753089435</v>
      </c>
    </row>
    <row r="59" spans="1:16" ht="16.5" x14ac:dyDescent="0.25">
      <c r="A59" s="7"/>
      <c r="B59" s="8">
        <v>7</v>
      </c>
      <c r="C59" s="11">
        <f>'[1]מצב קיים'!C59*(1+'אפריל 2029'!$Q$1)</f>
        <v>8146.8921234254312</v>
      </c>
      <c r="D59" s="11">
        <f>'[1]מצב קיים'!D59*(1+'אפריל 2029'!$Q$1)</f>
        <v>2301.7492016264118</v>
      </c>
      <c r="E59" s="11">
        <f t="shared" si="4"/>
        <v>10448.641325051844</v>
      </c>
      <c r="F59" s="11">
        <f>'[1]מצב קיים'!F59*(1+'אפריל 2029'!$Q$1)</f>
        <v>1489.6992457606466</v>
      </c>
      <c r="G59" s="9">
        <f>'יולי 2025'!G59</f>
        <v>306.39325753089435</v>
      </c>
      <c r="H59" s="13"/>
      <c r="I59" s="14"/>
      <c r="J59" s="7"/>
      <c r="K59" s="8">
        <v>7</v>
      </c>
      <c r="L59" s="11">
        <f>'[1]מצב קיים'!L59*(1+'אפריל 2029'!$Q$1)</f>
        <v>7389.4794985601475</v>
      </c>
      <c r="M59" s="11">
        <f>'[1]מצב קיים'!M59*(1+'אפריל 2029'!$Q$1)</f>
        <v>2284.4236299722047</v>
      </c>
      <c r="N59" s="11">
        <f t="shared" si="5"/>
        <v>9673.9031285323526</v>
      </c>
      <c r="O59" s="11">
        <f>'[1]מצב קיים'!O59*(1+'אפריל 2029'!$Q$1)</f>
        <v>1381.2358982479179</v>
      </c>
      <c r="P59" s="9">
        <f>'יולי 2025'!P59</f>
        <v>306.39325753089435</v>
      </c>
    </row>
    <row r="60" spans="1:16" ht="16.5" x14ac:dyDescent="0.25">
      <c r="A60" s="7"/>
      <c r="B60" s="8">
        <v>8</v>
      </c>
      <c r="C60" s="11">
        <f>'[1]מצב קיים'!C60*(1+'אפריל 2029'!$Q$1)</f>
        <v>8215.0786308301831</v>
      </c>
      <c r="D60" s="11">
        <f>'[1]מצב קיים'!D60*(1+'אפריל 2029'!$Q$1)</f>
        <v>2301.7492016264118</v>
      </c>
      <c r="E60" s="11">
        <f t="shared" si="4"/>
        <v>10516.827832456594</v>
      </c>
      <c r="F60" s="11">
        <f>'[1]מצב קיים'!F60*(1+'אפריל 2029'!$Q$1)</f>
        <v>1499.2453567973121</v>
      </c>
      <c r="G60" s="9">
        <f>'יולי 2025'!G60</f>
        <v>306.39325753089435</v>
      </c>
      <c r="H60" s="13"/>
      <c r="I60" s="14"/>
      <c r="J60" s="7"/>
      <c r="K60" s="8">
        <v>8</v>
      </c>
      <c r="L60" s="11">
        <f>'[1]מצב קיים'!L60*(1+'אפריל 2029'!$Q$1)</f>
        <v>7450.0466803268655</v>
      </c>
      <c r="M60" s="11">
        <f>'[1]מצב קיים'!M60*(1+'אפריל 2029'!$Q$1)</f>
        <v>2284.4236299722047</v>
      </c>
      <c r="N60" s="11">
        <f t="shared" si="5"/>
        <v>9734.4703102990698</v>
      </c>
      <c r="O60" s="11">
        <f>'[1]מצב קיים'!O60*(1+'אפריל 2029'!$Q$1)</f>
        <v>1389.7153036952589</v>
      </c>
      <c r="P60" s="9">
        <f>'יולי 2025'!P60</f>
        <v>306.39325753089435</v>
      </c>
    </row>
    <row r="61" spans="1:16" ht="16.5" x14ac:dyDescent="0.25">
      <c r="A61" s="7"/>
      <c r="B61" s="8">
        <v>9</v>
      </c>
      <c r="C61" s="11">
        <f>'[1]מצב קיים'!C61*(1+'אפריל 2029'!$Q$1)</f>
        <v>8283.2651382349341</v>
      </c>
      <c r="D61" s="11">
        <f>'[1]מצב קיים'!D61*(1+'אפריל 2029'!$Q$1)</f>
        <v>2301.7492016264118</v>
      </c>
      <c r="E61" s="11">
        <f t="shared" si="4"/>
        <v>10585.014339861345</v>
      </c>
      <c r="F61" s="11">
        <f>'[1]מצב קיים'!F61*(1+'אפריל 2029'!$Q$1)</f>
        <v>1508.7914678339773</v>
      </c>
      <c r="G61" s="9">
        <f>'יולי 2025'!G61</f>
        <v>306.39325753089435</v>
      </c>
      <c r="H61" s="13"/>
      <c r="I61" s="14"/>
      <c r="J61" s="7"/>
      <c r="K61" s="8">
        <v>9</v>
      </c>
      <c r="L61" s="11">
        <f>'[1]מצב קיים'!L61*(1+'אפריל 2029'!$Q$1)</f>
        <v>7510.6138620935872</v>
      </c>
      <c r="M61" s="11">
        <f>'[1]מצב קיים'!M61*(1+'אפריל 2029'!$Q$1)</f>
        <v>2284.4236299722047</v>
      </c>
      <c r="N61" s="11">
        <f t="shared" si="5"/>
        <v>9795.0374920657923</v>
      </c>
      <c r="O61" s="11">
        <f>'[1]מצב קיים'!O61*(1+'אפריל 2029'!$Q$1)</f>
        <v>1398.1947091425993</v>
      </c>
      <c r="P61" s="9">
        <f>'יולי 2025'!P61</f>
        <v>306.39325753089435</v>
      </c>
    </row>
    <row r="62" spans="1:16" ht="16.5" x14ac:dyDescent="0.25">
      <c r="A62" s="7"/>
      <c r="B62" s="8">
        <v>10</v>
      </c>
      <c r="C62" s="11">
        <f>'[1]מצב קיים'!C62*(1+'אפריל 2029'!$Q$1)</f>
        <v>8351.3225045271774</v>
      </c>
      <c r="D62" s="11">
        <f>'[1]מצב קיים'!D62*(1+'אפריל 2029'!$Q$1)</f>
        <v>2301.7492016264118</v>
      </c>
      <c r="E62" s="11">
        <f t="shared" si="4"/>
        <v>10653.071706153589</v>
      </c>
      <c r="F62" s="11">
        <f>'[1]מצב קיים'!F62*(1+'אפריל 2029'!$Q$1)</f>
        <v>1518.3194991148914</v>
      </c>
      <c r="G62" s="9">
        <f>'יולי 2025'!G62</f>
        <v>306.39325753089435</v>
      </c>
      <c r="H62" s="13"/>
      <c r="I62" s="14"/>
      <c r="J62" s="7"/>
      <c r="K62" s="8">
        <v>10</v>
      </c>
      <c r="L62" s="11">
        <f>'[1]מצב קיים'!L62*(1+'אפריל 2029'!$Q$1)</f>
        <v>7571.0519027477994</v>
      </c>
      <c r="M62" s="11">
        <f>'[1]מצב קיים'!M62*(1+'אפריל 2029'!$Q$1)</f>
        <v>2284.4236299722047</v>
      </c>
      <c r="N62" s="11">
        <f t="shared" si="5"/>
        <v>9855.4755327200037</v>
      </c>
      <c r="O62" s="11">
        <f>'[1]מצב קיים'!O62*(1+'אפריל 2029'!$Q$1)</f>
        <v>1406.6560348341893</v>
      </c>
      <c r="P62" s="9">
        <f>'יולי 2025'!P62</f>
        <v>306.39325753089435</v>
      </c>
    </row>
    <row r="63" spans="1:16" ht="16.5" x14ac:dyDescent="0.25">
      <c r="A63" s="7"/>
      <c r="B63" s="8">
        <v>11</v>
      </c>
      <c r="C63" s="11">
        <f>'[1]מצב קיים'!C63*(1+'אפריל 2029'!$Q$1)</f>
        <v>8419.5090119319302</v>
      </c>
      <c r="D63" s="11">
        <f>'[1]מצב קיים'!D63*(1+'אפריל 2029'!$Q$1)</f>
        <v>2301.7492016264118</v>
      </c>
      <c r="E63" s="11">
        <f t="shared" si="4"/>
        <v>10721.258213558342</v>
      </c>
      <c r="F63" s="11">
        <f>'[1]מצב קיים'!F63*(1+'אפריל 2029'!$Q$1)</f>
        <v>1527.8656101515564</v>
      </c>
      <c r="G63" s="9">
        <f>'יולי 2025'!G63</f>
        <v>306.39325753089435</v>
      </c>
      <c r="H63" s="13"/>
      <c r="I63" s="14"/>
      <c r="J63" s="7"/>
      <c r="K63" s="8">
        <v>11</v>
      </c>
      <c r="L63" s="11">
        <f>'[1]מצב קיים'!L63*(1+'אפריל 2029'!$Q$1)</f>
        <v>7631.6190845145211</v>
      </c>
      <c r="M63" s="11">
        <f>'[1]מצב קיים'!M63*(1+'אפריל 2029'!$Q$1)</f>
        <v>2284.4236299722047</v>
      </c>
      <c r="N63" s="11">
        <f t="shared" si="5"/>
        <v>9916.0427144867263</v>
      </c>
      <c r="O63" s="11">
        <f>'[1]מצב קיים'!O63*(1+'אפריל 2029'!$Q$1)</f>
        <v>1415.1354402815302</v>
      </c>
      <c r="P63" s="9">
        <f>'יולי 2025'!P63</f>
        <v>306.39325753089435</v>
      </c>
    </row>
    <row r="64" spans="1:16" ht="16.5" x14ac:dyDescent="0.25">
      <c r="A64" s="7"/>
      <c r="B64" s="8">
        <v>12</v>
      </c>
      <c r="C64" s="11">
        <f>'[1]מצב קיים'!C64*(1+'אפריל 2029'!$Q$1)</f>
        <v>8487.5663782241718</v>
      </c>
      <c r="D64" s="11">
        <f>'[1]מצב קיים'!D64*(1+'אפריל 2029'!$Q$1)</f>
        <v>2301.7492016264118</v>
      </c>
      <c r="E64" s="11">
        <f t="shared" si="4"/>
        <v>10789.315579850583</v>
      </c>
      <c r="F64" s="11">
        <f>'[1]מצב קיים'!F64*(1+'אפריל 2029'!$Q$1)</f>
        <v>1537.3936414324708</v>
      </c>
      <c r="G64" s="9">
        <f>'יולי 2025'!G64</f>
        <v>306.39325753089435</v>
      </c>
      <c r="H64" s="13"/>
      <c r="I64" s="14"/>
      <c r="J64" s="7"/>
      <c r="K64" s="8">
        <v>12</v>
      </c>
      <c r="L64" s="11">
        <f>'[1]מצב קיים'!L64*(1+'אפריל 2029'!$Q$1)</f>
        <v>7692.1862662812418</v>
      </c>
      <c r="M64" s="11">
        <f>'[1]מצב קיים'!M64*(1+'אפריל 2029'!$Q$1)</f>
        <v>2284.4236299722047</v>
      </c>
      <c r="N64" s="11">
        <f t="shared" si="5"/>
        <v>9976.609896253447</v>
      </c>
      <c r="O64" s="11">
        <f>'[1]מצב קיים'!O64*(1+'אפריל 2029'!$Q$1)</f>
        <v>1423.6148457288712</v>
      </c>
      <c r="P64" s="9">
        <f>'יולי 2025'!P64</f>
        <v>306.39325753089435</v>
      </c>
    </row>
    <row r="65" spans="1:16" ht="16.5" x14ac:dyDescent="0.25">
      <c r="A65" s="7"/>
      <c r="B65" s="8">
        <v>13</v>
      </c>
      <c r="C65" s="11">
        <f>'[1]מצב קיים'!C65*(1+'אפריל 2029'!$Q$1)</f>
        <v>8555.7528856289246</v>
      </c>
      <c r="D65" s="11">
        <f>'[1]מצב קיים'!D65*(1+'אפריל 2029'!$Q$1)</f>
        <v>2301.7492016264118</v>
      </c>
      <c r="E65" s="11">
        <f t="shared" si="4"/>
        <v>10857.502087255336</v>
      </c>
      <c r="F65" s="11">
        <f>'[1]מצב קיים'!F65*(1+'אפריל 2029'!$Q$1)</f>
        <v>1546.9397524691358</v>
      </c>
      <c r="G65" s="9">
        <f>'יולי 2025'!G65</f>
        <v>306.39325753089435</v>
      </c>
      <c r="H65" s="13"/>
      <c r="I65" s="14"/>
      <c r="J65" s="7"/>
      <c r="K65" s="8">
        <v>13</v>
      </c>
      <c r="L65" s="11">
        <f>'[1]מצב קיים'!L65*(1+'אפריל 2029'!$Q$1)</f>
        <v>7752.6243069354532</v>
      </c>
      <c r="M65" s="11">
        <f>'[1]מצב קיים'!M65*(1+'אפריל 2029'!$Q$1)</f>
        <v>2284.4236299722047</v>
      </c>
      <c r="N65" s="11">
        <f t="shared" si="5"/>
        <v>10037.047936907658</v>
      </c>
      <c r="O65" s="11">
        <f>'[1]מצב קיים'!O65*(1+'אפריל 2029'!$Q$1)</f>
        <v>1432.0761714204609</v>
      </c>
      <c r="P65" s="9">
        <f>'יולי 2025'!P65</f>
        <v>306.39325753089435</v>
      </c>
    </row>
    <row r="66" spans="1:16" ht="16.5" x14ac:dyDescent="0.25">
      <c r="A66" s="7"/>
      <c r="B66" s="8">
        <v>14</v>
      </c>
      <c r="C66" s="11">
        <f>'[1]מצב קיים'!C66*(1+'אפריל 2029'!$Q$1)</f>
        <v>8623.9393930336773</v>
      </c>
      <c r="D66" s="11">
        <f>'[1]מצב קיים'!D66*(1+'אפריל 2029'!$Q$1)</f>
        <v>2301.7492016264118</v>
      </c>
      <c r="E66" s="11">
        <f t="shared" si="4"/>
        <v>10925.688594660089</v>
      </c>
      <c r="F66" s="11">
        <f>'[1]מצב קיים'!F66*(1+'אפריל 2029'!$Q$1)</f>
        <v>1556.485863505801</v>
      </c>
      <c r="G66" s="9">
        <f>'יולי 2025'!G66</f>
        <v>306.39325753089435</v>
      </c>
      <c r="H66" s="13"/>
      <c r="I66" s="14"/>
      <c r="J66" s="7"/>
      <c r="K66" s="8">
        <v>14</v>
      </c>
      <c r="L66" s="11">
        <f>'[1]מצב קיים'!L66*(1+'אפריל 2029'!$Q$1)</f>
        <v>7813.191488702174</v>
      </c>
      <c r="M66" s="11">
        <f>'[1]מצב קיים'!M66*(1+'אפריל 2029'!$Q$1)</f>
        <v>2284.4236299722047</v>
      </c>
      <c r="N66" s="11">
        <f t="shared" si="5"/>
        <v>10097.615118674379</v>
      </c>
      <c r="O66" s="11">
        <f>'[1]מצב קיים'!O66*(1+'אפריל 2029'!$Q$1)</f>
        <v>1440.5555768678018</v>
      </c>
      <c r="P66" s="9">
        <f>'יולי 2025'!P66</f>
        <v>306.39325753089435</v>
      </c>
    </row>
    <row r="67" spans="1:16" ht="16.5" x14ac:dyDescent="0.25">
      <c r="A67" s="7"/>
      <c r="B67" s="8">
        <v>15</v>
      </c>
      <c r="C67" s="11">
        <f>'[1]מצב קיים'!C67*(1+'אפריל 2029'!$Q$1)</f>
        <v>8691.9967593259189</v>
      </c>
      <c r="D67" s="11">
        <f>'[1]מצב קיים'!D67*(1+'אפריל 2029'!$Q$1)</f>
        <v>2301.7492016264118</v>
      </c>
      <c r="E67" s="11">
        <f t="shared" si="4"/>
        <v>10993.74596095233</v>
      </c>
      <c r="F67" s="11">
        <f>'[1]מצב קיים'!F67*(1+'אפריל 2029'!$Q$1)</f>
        <v>1566.0138947867151</v>
      </c>
      <c r="G67" s="9">
        <f>'יולי 2025'!G67</f>
        <v>306.39325753089435</v>
      </c>
      <c r="H67" s="13"/>
      <c r="I67" s="14"/>
      <c r="J67" s="7"/>
      <c r="K67" s="8">
        <v>15</v>
      </c>
      <c r="L67" s="11">
        <f>'[1]מצב קיים'!L67*(1+'אפריל 2029'!$Q$1)</f>
        <v>7873.6295293563862</v>
      </c>
      <c r="M67" s="11">
        <f>'[1]מצב קיים'!M67*(1+'אפריל 2029'!$Q$1)</f>
        <v>2284.4236299722047</v>
      </c>
      <c r="N67" s="11">
        <f t="shared" si="5"/>
        <v>10158.05315932859</v>
      </c>
      <c r="O67" s="11">
        <f>'[1]מצב קיים'!O67*(1+'אפריל 2029'!$Q$1)</f>
        <v>1449.0169025593914</v>
      </c>
      <c r="P67" s="9">
        <f>'יולי 2025'!P67</f>
        <v>306.39325753089435</v>
      </c>
    </row>
    <row r="68" spans="1:16" ht="16.5" x14ac:dyDescent="0.25">
      <c r="A68" s="7"/>
      <c r="B68" s="8">
        <v>16</v>
      </c>
      <c r="C68" s="11">
        <f>'[1]מצב קיים'!C68*(1+'אפריל 2029'!$Q$1)</f>
        <v>8760.1832667306717</v>
      </c>
      <c r="D68" s="11">
        <f>'[1]מצב קיים'!D68*(1+'אפריל 2029'!$Q$1)</f>
        <v>2301.7492016264118</v>
      </c>
      <c r="E68" s="11">
        <f t="shared" si="4"/>
        <v>11061.932468357083</v>
      </c>
      <c r="F68" s="11">
        <f>'[1]מצב קיים'!F68*(1+'אפריל 2029'!$Q$1)</f>
        <v>1575.5600058233804</v>
      </c>
      <c r="G68" s="9">
        <f>'יולי 2025'!G68</f>
        <v>306.39325753089435</v>
      </c>
      <c r="H68" s="13"/>
      <c r="I68" s="14"/>
      <c r="J68" s="14"/>
      <c r="K68" s="20"/>
      <c r="L68" s="21"/>
      <c r="M68" s="21"/>
      <c r="N68" s="21"/>
      <c r="O68" s="21"/>
      <c r="P68" s="14"/>
    </row>
    <row r="69" spans="1:16" ht="16.5" x14ac:dyDescent="0.25">
      <c r="A69" s="7"/>
      <c r="B69" s="8">
        <v>17</v>
      </c>
      <c r="C69" s="11">
        <f>'[1]מצב קיים'!C69*(1+'אפריל 2029'!$Q$1)</f>
        <v>8828.3697741354244</v>
      </c>
      <c r="D69" s="11">
        <f>'[1]מצב קיים'!D69*(1+'אפריל 2029'!$Q$1)</f>
        <v>2301.7492016264118</v>
      </c>
      <c r="E69" s="11">
        <f t="shared" si="4"/>
        <v>11130.118975761836</v>
      </c>
      <c r="F69" s="11">
        <f>'[1]מצב קיים'!F69*(1+'אפריל 2029'!$Q$1)</f>
        <v>1585.1061168600461</v>
      </c>
      <c r="G69" s="9">
        <f>'יולי 2025'!G69</f>
        <v>306.39325753089435</v>
      </c>
      <c r="H69" s="13"/>
      <c r="I69" s="14"/>
      <c r="J69" s="14"/>
      <c r="K69" s="22"/>
      <c r="L69" s="14"/>
      <c r="M69" s="14"/>
      <c r="N69" s="14"/>
      <c r="O69" s="14"/>
      <c r="P69" s="14"/>
    </row>
    <row r="70" spans="1:16" ht="16.5" x14ac:dyDescent="0.25">
      <c r="A70" s="7"/>
      <c r="B70" s="8">
        <v>18</v>
      </c>
      <c r="C70" s="11">
        <f>'[1]מצב קיים'!C70*(1+'אפריל 2029'!$Q$1)</f>
        <v>8896.427140427666</v>
      </c>
      <c r="D70" s="11">
        <f>'[1]מצב קיים'!D70*(1+'אפריל 2029'!$Q$1)</f>
        <v>2301.7492016264118</v>
      </c>
      <c r="E70" s="11">
        <f t="shared" si="4"/>
        <v>11198.176342054077</v>
      </c>
      <c r="F70" s="11">
        <f>'[1]מצב קיים'!F70*(1+'אפריל 2029'!$Q$1)</f>
        <v>1594.6341481409597</v>
      </c>
      <c r="G70" s="9">
        <f>'יולי 2025'!G70</f>
        <v>306.39325753089435</v>
      </c>
      <c r="H70" s="13"/>
      <c r="I70" s="14"/>
      <c r="J70" s="14"/>
      <c r="K70" s="22"/>
      <c r="L70" s="14"/>
      <c r="M70" s="14"/>
      <c r="N70" s="14"/>
      <c r="O70" s="14"/>
      <c r="P70" s="14"/>
    </row>
    <row r="71" spans="1:16" ht="16.5" x14ac:dyDescent="0.25">
      <c r="A71" s="7"/>
      <c r="B71" s="8">
        <v>19</v>
      </c>
      <c r="C71" s="11">
        <f>'[1]מצב קיים'!C71*(1+'אפריל 2029'!$Q$1)</f>
        <v>8964.6136478324188</v>
      </c>
      <c r="D71" s="11">
        <f>'[1]מצב קיים'!D71*(1+'אפריל 2029'!$Q$1)</f>
        <v>2301.7492016264118</v>
      </c>
      <c r="E71" s="11">
        <f t="shared" si="4"/>
        <v>11266.36284945883</v>
      </c>
      <c r="F71" s="11">
        <f>'[1]מצב קיים'!F71*(1+'אפריל 2029'!$Q$1)</f>
        <v>1604.1802591776252</v>
      </c>
      <c r="G71" s="9">
        <f>'יולי 2025'!G71</f>
        <v>306.39325753089435</v>
      </c>
      <c r="H71" s="13"/>
      <c r="I71" s="14"/>
      <c r="J71" s="14"/>
      <c r="K71" s="22"/>
      <c r="L71" s="14"/>
      <c r="M71" s="14"/>
      <c r="N71" s="14"/>
      <c r="O71" s="14"/>
      <c r="P71" s="14"/>
    </row>
    <row r="72" spans="1:16" ht="16.5" x14ac:dyDescent="0.25">
      <c r="A72" s="7"/>
      <c r="B72" s="8">
        <v>20</v>
      </c>
      <c r="C72" s="11">
        <f>'[1]מצב קיים'!C72*(1+'אפריל 2029'!$Q$1)</f>
        <v>9032.8001552371697</v>
      </c>
      <c r="D72" s="11">
        <f>'[1]מצב קיים'!D72*(1+'אפריל 2029'!$Q$1)</f>
        <v>2301.7492016264118</v>
      </c>
      <c r="E72" s="11">
        <f t="shared" si="4"/>
        <v>11334.549356863581</v>
      </c>
      <c r="F72" s="11">
        <f>'[1]מצב קיים'!F72*(1+'אפריל 2029'!$Q$1)</f>
        <v>1613.7263702142905</v>
      </c>
      <c r="G72" s="9">
        <f>'יולי 2025'!G72</f>
        <v>306.39325753089435</v>
      </c>
      <c r="H72" s="13"/>
      <c r="I72" s="14"/>
      <c r="J72" s="14"/>
      <c r="K72" s="22"/>
      <c r="L72" s="14"/>
      <c r="M72" s="14"/>
      <c r="N72" s="14"/>
      <c r="O72" s="14"/>
      <c r="P72" s="14"/>
    </row>
    <row r="73" spans="1:16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</row>
    <row r="74" spans="1:16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</row>
    <row r="75" spans="1:16" x14ac:dyDescent="0.2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</row>
    <row r="76" spans="1:16" x14ac:dyDescent="0.2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</row>
    <row r="77" spans="1:16" ht="34.5" x14ac:dyDescent="0.5">
      <c r="A77" s="98" t="str">
        <f>$A$1</f>
        <v>לוחות שכר באוניברסיטאות - סגל אקדמי זוטר, עמיתי הוראה ומורים מן החוץ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</row>
    <row r="78" spans="1:16" ht="20.25" x14ac:dyDescent="0.3">
      <c r="A78" s="85" t="str">
        <f>$A$2</f>
        <v>פעימה שישית בגין הסכם השכר עם הסגל האקדמי הזוטר באוניברסיטאות, החל מ-1.04.2029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</row>
    <row r="79" spans="1:16" x14ac:dyDescent="0.25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</row>
    <row r="80" spans="1:16" x14ac:dyDescent="0.25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</row>
    <row r="81" spans="1:25" ht="26.25" x14ac:dyDescent="0.4">
      <c r="A81" s="56"/>
      <c r="B81" s="2" t="s">
        <v>15</v>
      </c>
      <c r="C81" s="25"/>
      <c r="D81" s="26"/>
      <c r="E81" s="56"/>
      <c r="F81" s="56"/>
      <c r="G81" s="56"/>
      <c r="H81" s="56"/>
      <c r="I81" s="56"/>
      <c r="J81" s="56"/>
      <c r="K81" s="56"/>
      <c r="L81" s="56"/>
      <c r="M81" s="4" t="str">
        <f>$F$5</f>
        <v>מעודכן לאפריל 2029</v>
      </c>
      <c r="N81" s="56"/>
      <c r="O81" s="56"/>
      <c r="P81" s="56"/>
    </row>
    <row r="82" spans="1:25" ht="23.25" x14ac:dyDescent="0.35">
      <c r="A82" s="56"/>
      <c r="B82" s="23" t="s">
        <v>16</v>
      </c>
      <c r="C82" s="28"/>
      <c r="D82" s="28"/>
      <c r="E82" s="56"/>
      <c r="F82" s="56"/>
      <c r="G82" s="56"/>
      <c r="H82" s="56"/>
      <c r="I82" s="56"/>
      <c r="J82" s="56"/>
      <c r="K82" s="23" t="s">
        <v>17</v>
      </c>
      <c r="L82" s="28"/>
      <c r="M82" s="28"/>
      <c r="N82" s="56"/>
      <c r="O82" s="56"/>
      <c r="P82" s="56"/>
    </row>
    <row r="83" spans="1:25" ht="33" x14ac:dyDescent="0.25">
      <c r="A83" s="56"/>
      <c r="B83" s="29" t="s">
        <v>5</v>
      </c>
      <c r="C83" s="29" t="s">
        <v>6</v>
      </c>
      <c r="D83" s="29" t="s">
        <v>9</v>
      </c>
      <c r="E83" s="29" t="s">
        <v>119</v>
      </c>
      <c r="F83" s="56"/>
      <c r="G83" s="56"/>
      <c r="H83" s="56"/>
      <c r="I83" s="56"/>
      <c r="J83" s="56"/>
      <c r="K83" s="29" t="s">
        <v>5</v>
      </c>
      <c r="L83" s="29" t="s">
        <v>6</v>
      </c>
      <c r="M83" s="29" t="s">
        <v>9</v>
      </c>
      <c r="N83" s="29" t="s">
        <v>119</v>
      </c>
      <c r="O83" s="56"/>
      <c r="P83" s="56"/>
      <c r="Q83" s="74"/>
      <c r="R83" s="74"/>
      <c r="S83" s="74"/>
      <c r="T83" s="74"/>
      <c r="U83" s="75"/>
      <c r="V83" s="72"/>
      <c r="W83" s="72"/>
      <c r="X83" s="72"/>
      <c r="Y83" s="72"/>
    </row>
    <row r="84" spans="1:25" ht="16.5" x14ac:dyDescent="0.25">
      <c r="A84" s="56"/>
      <c r="B84" s="31">
        <v>0</v>
      </c>
      <c r="C84" s="32">
        <f>'[1]מצב קיים'!C84*(1+'אפריל 2029'!$Q$1)</f>
        <v>6288.5445533815018</v>
      </c>
      <c r="D84" s="32">
        <f>'[1]מצב קיים'!D84*(1+'אפריל 2029'!$Q$1)</f>
        <v>880.39623747341057</v>
      </c>
      <c r="E84" s="9">
        <f>'יולי 2025'!E84</f>
        <v>306.39325753089435</v>
      </c>
      <c r="F84" s="56"/>
      <c r="G84" s="56"/>
      <c r="H84" s="56"/>
      <c r="I84" s="56"/>
      <c r="J84" s="56"/>
      <c r="K84" s="31">
        <v>0</v>
      </c>
      <c r="L84" s="32">
        <f>'[1]מצב קיים'!L84*(1+'אפריל 2029'!$Q$1)</f>
        <v>6642.157456242523</v>
      </c>
      <c r="M84" s="32">
        <f>'[1]מצב קיים'!M84*(1+'אפריל 2029'!$Q$1)</f>
        <v>929.90204387395318</v>
      </c>
      <c r="N84" s="9">
        <f>'יולי 2025'!N84</f>
        <v>306.39325753089435</v>
      </c>
      <c r="O84" s="56"/>
      <c r="P84" s="56"/>
      <c r="Q84" s="74"/>
      <c r="R84" s="74"/>
      <c r="S84" s="74"/>
      <c r="T84" s="74"/>
      <c r="U84" s="75"/>
      <c r="V84" s="72"/>
      <c r="W84" s="72"/>
      <c r="X84" s="72"/>
      <c r="Y84" s="72"/>
    </row>
    <row r="85" spans="1:25" ht="16.5" x14ac:dyDescent="0.25">
      <c r="A85" s="56"/>
      <c r="B85" s="31">
        <v>1</v>
      </c>
      <c r="C85" s="35">
        <f>'[1]מצב קיים'!C85*(1+'אפריל 2029'!$Q$1)</f>
        <v>6351.475663212701</v>
      </c>
      <c r="D85" s="35">
        <f>'[1]מצב קיים'!D85*(1+'אפריל 2029'!$Q$1)</f>
        <v>889.2065928497783</v>
      </c>
      <c r="E85" s="9">
        <f>'יולי 2025'!E85</f>
        <v>306.39325753089435</v>
      </c>
      <c r="F85" s="56"/>
      <c r="G85" s="56"/>
      <c r="H85" s="56"/>
      <c r="I85" s="56"/>
      <c r="J85" s="56"/>
      <c r="K85" s="31">
        <v>1</v>
      </c>
      <c r="L85" s="35">
        <f>'[1]מצב קיים'!L85*(1+'אפריל 2029'!$Q$1)</f>
        <v>6708.5133883774579</v>
      </c>
      <c r="M85" s="35">
        <f>'[1]מצב קיים'!M85*(1+'אפריל 2029'!$Q$1)</f>
        <v>939.19187437284427</v>
      </c>
      <c r="N85" s="9">
        <f>'יולי 2025'!N85</f>
        <v>306.39325753089435</v>
      </c>
      <c r="O85" s="56"/>
      <c r="P85" s="56"/>
      <c r="Q85" s="74"/>
      <c r="R85" s="74"/>
      <c r="S85" s="74"/>
      <c r="T85" s="74"/>
      <c r="U85" s="75"/>
      <c r="V85" s="72"/>
      <c r="W85" s="72"/>
      <c r="X85" s="72"/>
      <c r="Y85" s="72"/>
    </row>
    <row r="86" spans="1:25" ht="16.5" x14ac:dyDescent="0.25">
      <c r="A86" s="56"/>
      <c r="B86" s="31">
        <v>2</v>
      </c>
      <c r="C86" s="35">
        <f>'[1]מצב קיים'!C86*(1+'אפריל 2029'!$Q$1)</f>
        <v>6414.9775767611882</v>
      </c>
      <c r="D86" s="35">
        <f>'[1]מצב קיים'!D86*(1+'אפריל 2029'!$Q$1)</f>
        <v>898.09686074656645</v>
      </c>
      <c r="E86" s="9">
        <f>'יולי 2025'!E86</f>
        <v>306.39325753089435</v>
      </c>
      <c r="F86" s="56"/>
      <c r="G86" s="56"/>
      <c r="H86" s="56"/>
      <c r="I86" s="56"/>
      <c r="J86" s="56"/>
      <c r="K86" s="31">
        <v>2</v>
      </c>
      <c r="L86" s="35">
        <f>'[1]מצב קיים'!L86*(1+'אפריל 2029'!$Q$1)</f>
        <v>6775.5828251590074</v>
      </c>
      <c r="M86" s="35">
        <f>'[1]מצב קיים'!M86*(1+'אפריל 2029'!$Q$1)</f>
        <v>948.58159552226095</v>
      </c>
      <c r="N86" s="9">
        <f>'יולי 2025'!N86</f>
        <v>306.39325753089435</v>
      </c>
      <c r="O86" s="56"/>
      <c r="P86" s="56"/>
      <c r="Q86" s="74"/>
      <c r="R86" s="74"/>
      <c r="S86" s="74"/>
      <c r="T86" s="74"/>
      <c r="U86" s="75"/>
      <c r="V86" s="72"/>
      <c r="W86" s="72"/>
      <c r="X86" s="72"/>
      <c r="Y86" s="72"/>
    </row>
    <row r="87" spans="1:25" ht="16.5" x14ac:dyDescent="0.25">
      <c r="A87" s="56"/>
      <c r="B87" s="31">
        <v>3</v>
      </c>
      <c r="C87" s="35">
        <f>'[1]מצב קיים'!C87*(1+'אפריל 2029'!$Q$1)</f>
        <v>6479.1929949562891</v>
      </c>
      <c r="D87" s="35">
        <f>'[1]מצב קיים'!D87*(1+'אפריל 2029'!$Q$1)</f>
        <v>907.08701929388064</v>
      </c>
      <c r="E87" s="9">
        <f>'יולי 2025'!E87</f>
        <v>306.39325753089435</v>
      </c>
      <c r="F87" s="56"/>
      <c r="G87" s="56"/>
      <c r="H87" s="56"/>
      <c r="I87" s="56"/>
      <c r="J87" s="56"/>
      <c r="K87" s="31">
        <v>3</v>
      </c>
      <c r="L87" s="35">
        <f>'[1]מצב קיים'!L87*(1+'אפריל 2029'!$Q$1)</f>
        <v>6843.3657665871706</v>
      </c>
      <c r="M87" s="35">
        <f>'[1]מצב קיים'!M87*(1+'אפריל 2029'!$Q$1)</f>
        <v>958.07120732220403</v>
      </c>
      <c r="N87" s="9">
        <f>'יולי 2025'!N87</f>
        <v>306.39325753089435</v>
      </c>
      <c r="O87" s="56"/>
      <c r="P87" s="56"/>
      <c r="Q87" s="74"/>
      <c r="R87" s="74"/>
      <c r="S87" s="74"/>
      <c r="T87" s="74"/>
      <c r="U87" s="75"/>
      <c r="V87" s="72"/>
      <c r="W87" s="72"/>
      <c r="X87" s="72"/>
      <c r="Y87" s="72"/>
    </row>
    <row r="88" spans="1:25" ht="16.5" x14ac:dyDescent="0.25">
      <c r="A88" s="56"/>
      <c r="B88" s="31">
        <v>4</v>
      </c>
      <c r="C88" s="35">
        <f>'[1]מצב קיים'!C88*(1+'אפריל 2029'!$Q$1)</f>
        <v>6543.979216868679</v>
      </c>
      <c r="D88" s="35">
        <f>'[1]מצב קיים'!D88*(1+'אפריל 2029'!$Q$1)</f>
        <v>916.15709036161525</v>
      </c>
      <c r="E88" s="9">
        <f>'יולי 2025'!E88</f>
        <v>306.39325753089435</v>
      </c>
      <c r="F88" s="56"/>
      <c r="G88" s="56"/>
      <c r="H88" s="56"/>
      <c r="I88" s="56"/>
      <c r="J88" s="56"/>
      <c r="K88" s="31">
        <v>4</v>
      </c>
      <c r="L88" s="35">
        <f>'[1]מצב קיים'!L88*(1+'אפריל 2029'!$Q$1)</f>
        <v>6911.862212661943</v>
      </c>
      <c r="M88" s="35">
        <f>'[1]מצב קיים'!M88*(1+'אפריל 2029'!$Q$1)</f>
        <v>967.66070977267213</v>
      </c>
      <c r="N88" s="9">
        <f>'יולי 2025'!N88</f>
        <v>306.39325753089435</v>
      </c>
      <c r="O88" s="56"/>
      <c r="P88" s="56"/>
      <c r="Q88" s="74"/>
      <c r="R88" s="74"/>
      <c r="S88" s="74"/>
      <c r="T88" s="74"/>
      <c r="U88" s="75"/>
      <c r="V88" s="72"/>
      <c r="W88" s="72"/>
      <c r="X88" s="72"/>
      <c r="Y88" s="72"/>
    </row>
    <row r="89" spans="1:25" ht="16.5" x14ac:dyDescent="0.25">
      <c r="A89" s="56"/>
      <c r="B89" s="31">
        <v>5</v>
      </c>
      <c r="C89" s="35">
        <f>'[1]מצב קיים'!C89*(1+'אפריל 2029'!$Q$1)</f>
        <v>6609.4789434276827</v>
      </c>
      <c r="D89" s="35">
        <f>'[1]מצב קיים'!D89*(1+'אפריל 2029'!$Q$1)</f>
        <v>925.32705207987567</v>
      </c>
      <c r="E89" s="9">
        <f>'יולי 2025'!E89</f>
        <v>306.39325753089435</v>
      </c>
      <c r="F89" s="56"/>
      <c r="G89" s="56"/>
      <c r="H89" s="56"/>
      <c r="I89" s="56"/>
      <c r="J89" s="56"/>
      <c r="K89" s="31">
        <v>5</v>
      </c>
      <c r="L89" s="35">
        <f>'[1]מצב קיים'!L89*(1+'אפריל 2029'!$Q$1)</f>
        <v>6980.9294624540071</v>
      </c>
      <c r="M89" s="35">
        <f>'[1]מצב קיים'!M89*(1+'אפריל 2029'!$Q$1)</f>
        <v>977.3301247435611</v>
      </c>
      <c r="N89" s="9">
        <f>'יולי 2025'!N89</f>
        <v>306.39325753089435</v>
      </c>
      <c r="O89" s="56"/>
      <c r="P89" s="56"/>
      <c r="Q89" s="74"/>
      <c r="R89" s="74"/>
      <c r="S89" s="74"/>
      <c r="T89" s="74"/>
      <c r="U89" s="75"/>
      <c r="V89" s="72"/>
      <c r="W89" s="72"/>
      <c r="X89" s="72"/>
      <c r="Y89" s="72"/>
    </row>
    <row r="90" spans="1:25" ht="16.5" x14ac:dyDescent="0.25">
      <c r="A90" s="56"/>
      <c r="B90" s="31">
        <v>6</v>
      </c>
      <c r="C90" s="35">
        <f>'[1]מצב קיים'!C90*(1+'אפריל 2029'!$Q$1)</f>
        <v>6675.5494737039744</v>
      </c>
      <c r="D90" s="35">
        <f>'[1]מצב קיים'!D90*(1+'אפריל 2029'!$Q$1)</f>
        <v>934.57692631855639</v>
      </c>
      <c r="E90" s="9">
        <f>'יולי 2025'!E90</f>
        <v>306.39325753089435</v>
      </c>
      <c r="F90" s="56"/>
      <c r="G90" s="56"/>
      <c r="H90" s="56"/>
      <c r="I90" s="56"/>
      <c r="J90" s="56"/>
      <c r="K90" s="31">
        <v>6</v>
      </c>
      <c r="L90" s="35">
        <f>'[1]מצב קיים'!L90*(1+'אפריל 2029'!$Q$1)</f>
        <v>7050.7102168926822</v>
      </c>
      <c r="M90" s="35">
        <f>'[1]מצב קיים'!M90*(1+'אפריל 2029'!$Q$1)</f>
        <v>987.09943036497555</v>
      </c>
      <c r="N90" s="9">
        <f>'יולי 2025'!N90</f>
        <v>306.39325753089435</v>
      </c>
      <c r="O90" s="56"/>
      <c r="P90" s="56"/>
      <c r="Q90" s="74"/>
      <c r="R90" s="74"/>
      <c r="S90" s="74"/>
      <c r="T90" s="74"/>
      <c r="U90" s="75"/>
      <c r="V90" s="72"/>
      <c r="W90" s="72"/>
      <c r="X90" s="72"/>
      <c r="Y90" s="72"/>
    </row>
    <row r="91" spans="1:25" ht="16.5" x14ac:dyDescent="0.25">
      <c r="A91" s="56"/>
      <c r="B91" s="31">
        <v>7</v>
      </c>
      <c r="C91" s="35">
        <f>'[1]מצב קיים'!C91*(1+'אפריל 2029'!$Q$1)</f>
        <v>6742.333508626878</v>
      </c>
      <c r="D91" s="35">
        <f>'[1]מצב קיים'!D91*(1+'אפריל 2029'!$Q$1)</f>
        <v>943.92669120776304</v>
      </c>
      <c r="E91" s="9">
        <f>'יולי 2025'!E91</f>
        <v>306.39325753089435</v>
      </c>
      <c r="F91" s="56"/>
      <c r="G91" s="56"/>
      <c r="H91" s="56"/>
      <c r="I91" s="56"/>
      <c r="J91" s="56"/>
      <c r="K91" s="31">
        <v>7</v>
      </c>
      <c r="L91" s="35">
        <f>'[1]מצב קיים'!L91*(1+'אפריל 2029'!$Q$1)</f>
        <v>7121.204475977971</v>
      </c>
      <c r="M91" s="35">
        <f>'[1]מצב קיים'!M91*(1+'אפריל 2029'!$Q$1)</f>
        <v>996.96862663691593</v>
      </c>
      <c r="N91" s="9">
        <f>'יולי 2025'!N91</f>
        <v>306.39325753089435</v>
      </c>
      <c r="O91" s="56"/>
      <c r="P91" s="56"/>
      <c r="Q91" s="74"/>
      <c r="R91" s="74"/>
      <c r="S91" s="74"/>
      <c r="T91" s="74"/>
      <c r="U91" s="75"/>
      <c r="V91" s="72"/>
      <c r="W91" s="72"/>
      <c r="X91" s="72"/>
      <c r="Y91" s="72"/>
    </row>
    <row r="92" spans="1:25" ht="16.5" x14ac:dyDescent="0.25">
      <c r="A92" s="56"/>
      <c r="B92" s="31">
        <v>8</v>
      </c>
      <c r="C92" s="35">
        <f>'[1]מצב קיים'!C92*(1+'אפריל 2029'!$Q$1)</f>
        <v>6809.6883472670715</v>
      </c>
      <c r="D92" s="35">
        <f>'[1]מצב קיים'!D92*(1+'אפריל 2029'!$Q$1)</f>
        <v>953.35636861739022</v>
      </c>
      <c r="E92" s="9">
        <f>'יולי 2025'!E92</f>
        <v>306.39325753089435</v>
      </c>
      <c r="F92" s="56"/>
      <c r="G92" s="56"/>
      <c r="H92" s="56"/>
      <c r="I92" s="56"/>
      <c r="J92" s="56"/>
      <c r="K92" s="31">
        <v>8</v>
      </c>
      <c r="L92" s="35">
        <f>'[1]מצב קיים'!L92*(1+'אפריל 2029'!$Q$1)</f>
        <v>7192.412239709869</v>
      </c>
      <c r="M92" s="35">
        <f>'[1]מצב קיים'!M92*(1+'אפריל 2029'!$Q$1)</f>
        <v>1006.9377135593818</v>
      </c>
      <c r="N92" s="9">
        <f>'יולי 2025'!N92</f>
        <v>306.39325753089435</v>
      </c>
      <c r="O92" s="56"/>
      <c r="P92" s="56"/>
      <c r="Q92" s="74"/>
      <c r="R92" s="74"/>
      <c r="S92" s="74"/>
      <c r="T92" s="74"/>
      <c r="U92" s="75"/>
      <c r="V92" s="72"/>
      <c r="W92" s="72"/>
      <c r="X92" s="72"/>
      <c r="Y92" s="72"/>
    </row>
    <row r="93" spans="1:2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74"/>
      <c r="R93" s="74"/>
      <c r="S93" s="74"/>
      <c r="T93" s="74"/>
      <c r="U93" s="75"/>
      <c r="V93" s="72"/>
      <c r="W93" s="72"/>
      <c r="X93" s="72"/>
      <c r="Y93" s="72"/>
    </row>
    <row r="94" spans="1:2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</row>
    <row r="95" spans="1:25" ht="23.25" x14ac:dyDescent="0.35">
      <c r="A95" s="56"/>
      <c r="B95" s="23" t="s">
        <v>18</v>
      </c>
      <c r="C95" s="28"/>
      <c r="D95" s="28"/>
      <c r="E95" s="56"/>
      <c r="F95" s="56"/>
      <c r="G95" s="56"/>
      <c r="H95" s="56"/>
      <c r="I95" s="56"/>
      <c r="J95" s="56"/>
      <c r="K95" s="23" t="s">
        <v>19</v>
      </c>
      <c r="L95" s="28"/>
      <c r="M95" s="28"/>
      <c r="N95" s="56"/>
      <c r="O95" s="56"/>
      <c r="P95" s="56"/>
    </row>
    <row r="96" spans="1:25" ht="33" x14ac:dyDescent="0.25">
      <c r="A96" s="56"/>
      <c r="B96" s="29" t="s">
        <v>5</v>
      </c>
      <c r="C96" s="29" t="s">
        <v>6</v>
      </c>
      <c r="D96" s="29" t="s">
        <v>9</v>
      </c>
      <c r="E96" s="29" t="s">
        <v>119</v>
      </c>
      <c r="F96" s="56"/>
      <c r="G96" s="56"/>
      <c r="H96" s="56"/>
      <c r="I96" s="56"/>
      <c r="J96" s="56"/>
      <c r="K96" s="29" t="s">
        <v>5</v>
      </c>
      <c r="L96" s="29" t="s">
        <v>6</v>
      </c>
      <c r="M96" s="29" t="s">
        <v>9</v>
      </c>
      <c r="N96" s="29" t="s">
        <v>119</v>
      </c>
      <c r="O96" s="56"/>
      <c r="P96" s="56"/>
    </row>
    <row r="97" spans="1:26" ht="16.5" x14ac:dyDescent="0.25">
      <c r="A97" s="56"/>
      <c r="B97" s="31">
        <v>0</v>
      </c>
      <c r="C97" s="32">
        <f>'[1]מצב קיים'!C97*(1+'אפריל 2029'!$Q$1)</f>
        <v>7249.9207142268142</v>
      </c>
      <c r="D97" s="32">
        <f>'[1]מצב קיים'!D97*(1+'אפריל 2029'!$Q$1)</f>
        <v>1014.9888999917542</v>
      </c>
      <c r="E97" s="9">
        <f>'יולי 2025'!E97</f>
        <v>306.39325753089435</v>
      </c>
      <c r="F97" s="56"/>
      <c r="G97" s="56"/>
      <c r="H97" s="56"/>
      <c r="I97" s="56"/>
      <c r="J97" s="56"/>
      <c r="K97" s="31">
        <v>0</v>
      </c>
      <c r="L97" s="32">
        <f>'[1]מצב קיים'!L97*(1+'אפריל 2029'!$Q$1)</f>
        <v>7748.9458640674038</v>
      </c>
      <c r="M97" s="32">
        <f>'[1]מצב קיים'!M97*(1+'אפריל 2029'!$Q$1)</f>
        <v>1084.8524209694367</v>
      </c>
      <c r="N97" s="9">
        <f>'יולי 2025'!N97</f>
        <v>306.39325753089435</v>
      </c>
      <c r="O97" s="56"/>
      <c r="P97" s="56"/>
      <c r="Q97" s="74"/>
      <c r="R97" s="74"/>
      <c r="S97" s="74"/>
      <c r="T97" s="74"/>
      <c r="U97" s="74"/>
      <c r="V97" s="72"/>
      <c r="W97" s="72"/>
      <c r="X97" s="74"/>
      <c r="Y97" s="74"/>
      <c r="Z97" s="75"/>
    </row>
    <row r="98" spans="1:26" ht="16.5" x14ac:dyDescent="0.25">
      <c r="A98" s="56"/>
      <c r="B98" s="31">
        <v>1</v>
      </c>
      <c r="C98" s="35">
        <f>'[1]מצב קיים'!C98*(1+'אפריל 2029'!$Q$1)</f>
        <v>7322.4127863226167</v>
      </c>
      <c r="D98" s="35">
        <f>'[1]מצב קיים'!D98*(1+'אפריל 2029'!$Q$1)</f>
        <v>1025.1377900851664</v>
      </c>
      <c r="E98" s="9">
        <f>'יולי 2025'!E98</f>
        <v>306.39325753089435</v>
      </c>
      <c r="F98" s="56"/>
      <c r="G98" s="56"/>
      <c r="H98" s="56"/>
      <c r="I98" s="56"/>
      <c r="J98" s="56"/>
      <c r="K98" s="31">
        <v>1</v>
      </c>
      <c r="L98" s="35">
        <f>'[1]מצב קיים'!L98*(1+'אפריל 2029'!$Q$1)</f>
        <v>7826.4324686894915</v>
      </c>
      <c r="M98" s="35">
        <f>'[1]מצב קיים'!M98*(1+'אפריל 2029'!$Q$1)</f>
        <v>1095.7005456165289</v>
      </c>
      <c r="N98" s="9">
        <f>'יולי 2025'!N98</f>
        <v>306.39325753089435</v>
      </c>
      <c r="O98" s="56"/>
      <c r="P98" s="56"/>
      <c r="Q98" s="74"/>
      <c r="R98" s="74"/>
      <c r="S98" s="74"/>
      <c r="T98" s="74"/>
      <c r="U98" s="74"/>
      <c r="V98" s="72"/>
      <c r="W98" s="72"/>
    </row>
    <row r="99" spans="1:26" ht="16.5" x14ac:dyDescent="0.25">
      <c r="A99" s="56"/>
      <c r="B99" s="31">
        <v>2</v>
      </c>
      <c r="C99" s="35">
        <f>'[1]מצב קיים'!C99*(1+'אפריל 2029'!$Q$1)</f>
        <v>7395.6183630650312</v>
      </c>
      <c r="D99" s="35">
        <f>'[1]מצב קיים'!D99*(1+'אפריל 2029'!$Q$1)</f>
        <v>1035.3865708291044</v>
      </c>
      <c r="E99" s="9">
        <f>'יולי 2025'!E99</f>
        <v>306.39325753089435</v>
      </c>
      <c r="F99" s="56"/>
      <c r="G99" s="56"/>
      <c r="H99" s="56"/>
      <c r="I99" s="56"/>
      <c r="J99" s="56"/>
      <c r="K99" s="31">
        <v>2</v>
      </c>
      <c r="L99" s="35">
        <f>'[1]מצב קיים'!L99*(1+'אפריל 2029'!$Q$1)</f>
        <v>7904.632577958193</v>
      </c>
      <c r="M99" s="35">
        <f>'[1]מצב קיים'!M99*(1+'אפריל 2029'!$Q$1)</f>
        <v>1106.6485609141471</v>
      </c>
      <c r="N99" s="9">
        <f>'יולי 2025'!N99</f>
        <v>306.39325753089435</v>
      </c>
      <c r="O99" s="56"/>
      <c r="P99" s="56"/>
      <c r="Q99" s="74"/>
      <c r="R99" s="74"/>
      <c r="S99" s="74"/>
      <c r="T99" s="74"/>
      <c r="U99" s="74"/>
      <c r="V99" s="72"/>
      <c r="W99" s="72"/>
    </row>
    <row r="100" spans="1:26" ht="16.5" x14ac:dyDescent="0.25">
      <c r="A100" s="56"/>
      <c r="B100" s="31">
        <v>3</v>
      </c>
      <c r="C100" s="35">
        <f>'[1]מצב קיים'!C100*(1+'אפריל 2029'!$Q$1)</f>
        <v>7469.5374444540557</v>
      </c>
      <c r="D100" s="35">
        <f>'[1]מצב קיים'!D100*(1+'אפריל 2029'!$Q$1)</f>
        <v>1045.7352422235679</v>
      </c>
      <c r="E100" s="9">
        <f>'יולי 2025'!E100</f>
        <v>306.39325753089435</v>
      </c>
      <c r="F100" s="56"/>
      <c r="G100" s="56"/>
      <c r="H100" s="56"/>
      <c r="I100" s="56"/>
      <c r="J100" s="56"/>
      <c r="K100" s="31">
        <v>3</v>
      </c>
      <c r="L100" s="35">
        <f>'[1]מצב קיים'!L100*(1+'אפריל 2029'!$Q$1)</f>
        <v>7983.6888928028266</v>
      </c>
      <c r="M100" s="35">
        <f>'[1]מצב קיים'!M100*(1+'אפריל 2029'!$Q$1)</f>
        <v>1117.7164449923957</v>
      </c>
      <c r="N100" s="9">
        <f>'יולי 2025'!N100</f>
        <v>306.39325753089435</v>
      </c>
      <c r="O100" s="56"/>
      <c r="P100" s="56"/>
      <c r="Q100" s="74"/>
      <c r="R100" s="74"/>
      <c r="S100" s="74"/>
      <c r="T100" s="74"/>
      <c r="U100" s="74"/>
      <c r="V100" s="72"/>
      <c r="W100" s="72"/>
    </row>
    <row r="101" spans="1:26" ht="16.5" x14ac:dyDescent="0.25">
      <c r="A101" s="56"/>
      <c r="B101" s="31">
        <v>4</v>
      </c>
      <c r="C101" s="35">
        <f>'[1]מצב קיים'!C101*(1+'אפריל 2029'!$Q$1)</f>
        <v>7544.1700304896949</v>
      </c>
      <c r="D101" s="35">
        <f>'[1]מצב קיים'!D101*(1+'אפריל 2029'!$Q$1)</f>
        <v>1056.1838042685574</v>
      </c>
      <c r="E101" s="9">
        <f>'יולי 2025'!E101</f>
        <v>306.39325753089435</v>
      </c>
      <c r="F101" s="56"/>
      <c r="G101" s="56"/>
      <c r="H101" s="56"/>
      <c r="I101" s="56"/>
      <c r="J101" s="56"/>
      <c r="K101" s="31">
        <v>4</v>
      </c>
      <c r="L101" s="35">
        <f>'[1]מצב קיים'!L101*(1+'אפריל 2029'!$Q$1)</f>
        <v>8063.4587122940748</v>
      </c>
      <c r="M101" s="35">
        <f>'[1]מצב קיים'!M101*(1+'אפריל 2029'!$Q$1)</f>
        <v>1128.8842197211704</v>
      </c>
      <c r="N101" s="9">
        <f>'יולי 2025'!N101</f>
        <v>306.39325753089435</v>
      </c>
      <c r="O101" s="56"/>
      <c r="P101" s="56"/>
      <c r="Q101" s="74"/>
      <c r="R101" s="74"/>
      <c r="S101" s="74"/>
      <c r="T101" s="74"/>
      <c r="U101" s="74"/>
      <c r="V101" s="72"/>
      <c r="W101" s="72"/>
    </row>
    <row r="102" spans="1:26" ht="16.5" x14ac:dyDescent="0.25">
      <c r="A102" s="56"/>
      <c r="B102" s="31">
        <v>5</v>
      </c>
      <c r="C102" s="35">
        <f>'[1]מצב קיים'!C102*(1+'אפריל 2029'!$Q$1)</f>
        <v>7619.6588221012707</v>
      </c>
      <c r="D102" s="35">
        <f>'[1]מצב קיים'!D102*(1+'אפריל 2029'!$Q$1)</f>
        <v>1066.7522350941779</v>
      </c>
      <c r="E102" s="9">
        <f>'יולי 2025'!E102</f>
        <v>306.39325753089435</v>
      </c>
      <c r="F102" s="56"/>
      <c r="G102" s="56"/>
      <c r="H102" s="56"/>
      <c r="I102" s="56"/>
      <c r="J102" s="56"/>
      <c r="K102" s="31">
        <v>5</v>
      </c>
      <c r="L102" s="35">
        <f>'[1]מצב קיים'!L102*(1+'אפריל 2029'!$Q$1)</f>
        <v>8144.0847373612551</v>
      </c>
      <c r="M102" s="35">
        <f>'[1]מצב קיים'!M102*(1+'אפריל 2029'!$Q$1)</f>
        <v>1140.171863230576</v>
      </c>
      <c r="N102" s="9">
        <f>'יולי 2025'!N102</f>
        <v>306.39325753089435</v>
      </c>
      <c r="O102" s="56"/>
      <c r="P102" s="56"/>
      <c r="Q102" s="74"/>
      <c r="R102" s="74"/>
      <c r="S102" s="74"/>
      <c r="T102" s="74"/>
      <c r="U102" s="74"/>
      <c r="V102" s="72"/>
      <c r="W102" s="72"/>
    </row>
    <row r="103" spans="1:26" ht="16.5" x14ac:dyDescent="0.25">
      <c r="A103" s="56"/>
      <c r="B103" s="31">
        <v>6</v>
      </c>
      <c r="C103" s="35">
        <f>'[1]מצב קיים'!C103*(1+'אפריל 2029'!$Q$1)</f>
        <v>7695.8611183594548</v>
      </c>
      <c r="D103" s="35">
        <f>'[1]מצב קיים'!D103*(1+'אפריל 2029'!$Q$1)</f>
        <v>1077.4205565703239</v>
      </c>
      <c r="E103" s="9">
        <f>'יולי 2025'!E103</f>
        <v>306.39325753089435</v>
      </c>
      <c r="F103" s="56"/>
      <c r="G103" s="56"/>
      <c r="H103" s="56"/>
      <c r="I103" s="56"/>
      <c r="J103" s="56"/>
      <c r="K103" s="31">
        <v>6</v>
      </c>
      <c r="L103" s="35">
        <f>'[1]מצב קיים'!L103*(1+'אפריל 2029'!$Q$1)</f>
        <v>8225.5669680043702</v>
      </c>
      <c r="M103" s="35">
        <f>'[1]מצב קיים'!M103*(1+'אפריל 2029'!$Q$1)</f>
        <v>1151.5793755206121</v>
      </c>
      <c r="N103" s="9">
        <f>'יולי 2025'!N103</f>
        <v>306.39325753089435</v>
      </c>
      <c r="O103" s="56"/>
      <c r="P103" s="56"/>
      <c r="Q103" s="74"/>
      <c r="R103" s="74"/>
      <c r="S103" s="74"/>
      <c r="T103" s="74"/>
      <c r="U103" s="74"/>
      <c r="V103" s="72"/>
      <c r="W103" s="72"/>
    </row>
    <row r="104" spans="1:26" ht="16.5" x14ac:dyDescent="0.25">
      <c r="A104" s="56"/>
      <c r="B104" s="31">
        <v>7</v>
      </c>
      <c r="C104" s="35">
        <f>'[1]מצב קיים'!C104*(1+'אפריל 2029'!$Q$1)</f>
        <v>7772.7769192642518</v>
      </c>
      <c r="D104" s="35">
        <f>'[1]מצב קיים'!D104*(1+'אפריל 2029'!$Q$1)</f>
        <v>1088.1887686969956</v>
      </c>
      <c r="E104" s="9">
        <f>'יולי 2025'!E104</f>
        <v>306.39325753089435</v>
      </c>
      <c r="F104" s="56"/>
      <c r="G104" s="56"/>
      <c r="H104" s="56"/>
      <c r="I104" s="56"/>
      <c r="J104" s="56"/>
      <c r="K104" s="31">
        <v>7</v>
      </c>
      <c r="L104" s="35">
        <f>'[1]מצב קיים'!L104*(1+'אפריל 2029'!$Q$1)</f>
        <v>8307.7627032940982</v>
      </c>
      <c r="M104" s="35">
        <f>'[1]מצב קיים'!M104*(1+'אפריל 2029'!$Q$1)</f>
        <v>1163.0867784611742</v>
      </c>
      <c r="N104" s="9">
        <f>'יולי 2025'!N104</f>
        <v>306.39325753089435</v>
      </c>
      <c r="O104" s="56"/>
      <c r="P104" s="56"/>
      <c r="Q104" s="74"/>
      <c r="R104" s="74"/>
      <c r="S104" s="74"/>
      <c r="T104" s="74"/>
      <c r="U104" s="74"/>
      <c r="V104" s="72"/>
      <c r="W104" s="72"/>
    </row>
    <row r="105" spans="1:26" ht="16.5" x14ac:dyDescent="0.25">
      <c r="A105" s="56"/>
      <c r="B105" s="31">
        <v>8</v>
      </c>
      <c r="C105" s="35">
        <f>'[1]מצב קיים'!C105*(1+'אפריל 2029'!$Q$1)</f>
        <v>7850.5489257449844</v>
      </c>
      <c r="D105" s="35">
        <f>'[1]מצב קיים'!D105*(1+'אפריל 2029'!$Q$1)</f>
        <v>1099.0768496042979</v>
      </c>
      <c r="E105" s="9">
        <f>'יולי 2025'!E105</f>
        <v>306.39325753089435</v>
      </c>
      <c r="F105" s="56"/>
      <c r="G105" s="56"/>
      <c r="H105" s="56"/>
      <c r="I105" s="56"/>
      <c r="J105" s="56"/>
      <c r="K105" s="31">
        <v>8</v>
      </c>
      <c r="L105" s="35">
        <f>'[1]מצב קיים'!L105*(1+'אפריל 2029'!$Q$1)</f>
        <v>8390.8146441597637</v>
      </c>
      <c r="M105" s="35">
        <f>'[1]מצב קיים'!M105*(1+'אפריל 2029'!$Q$1)</f>
        <v>1174.7140501823669</v>
      </c>
      <c r="N105" s="9">
        <f>'יולי 2025'!N105</f>
        <v>306.39325753089435</v>
      </c>
      <c r="O105" s="56"/>
      <c r="P105" s="56"/>
      <c r="Q105" s="74"/>
      <c r="R105" s="74"/>
      <c r="S105" s="74"/>
      <c r="T105" s="74"/>
      <c r="U105" s="74"/>
      <c r="V105" s="72"/>
      <c r="W105" s="72"/>
    </row>
    <row r="106" spans="1:26" ht="16.5" customHeight="1" x14ac:dyDescent="0.25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74"/>
      <c r="R106" s="74"/>
      <c r="S106" s="74"/>
      <c r="T106" s="74"/>
      <c r="U106" s="74"/>
      <c r="V106" s="74"/>
      <c r="W106" s="74"/>
    </row>
    <row r="107" spans="1:26" x14ac:dyDescent="0.25">
      <c r="A107" s="93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1:26" ht="26.25" x14ac:dyDescent="0.4">
      <c r="A108" s="1"/>
      <c r="B108" s="2" t="s">
        <v>20</v>
      </c>
      <c r="C108" s="25"/>
      <c r="D108" s="26"/>
      <c r="E108" s="25"/>
      <c r="F108" s="4" t="str">
        <f>$F$5</f>
        <v>מעודכן לאפריל 2029</v>
      </c>
      <c r="G108" s="4"/>
      <c r="H108" s="25"/>
      <c r="I108" s="1"/>
      <c r="J108" s="1"/>
      <c r="K108" s="2" t="s">
        <v>20</v>
      </c>
      <c r="L108" s="25"/>
      <c r="M108" s="26"/>
      <c r="N108" s="25"/>
      <c r="O108" s="4" t="str">
        <f>$F$5</f>
        <v>מעודכן לאפריל 2029</v>
      </c>
      <c r="P108" s="27"/>
    </row>
    <row r="109" spans="1:26" ht="23.25" x14ac:dyDescent="0.35">
      <c r="A109" s="1"/>
      <c r="B109" s="23" t="s">
        <v>21</v>
      </c>
      <c r="C109" s="28"/>
      <c r="D109" s="28"/>
      <c r="E109" s="5"/>
      <c r="F109" s="55"/>
      <c r="G109" s="55"/>
      <c r="H109" s="5"/>
      <c r="I109" s="1"/>
      <c r="J109" s="1"/>
      <c r="K109" s="23" t="s">
        <v>22</v>
      </c>
      <c r="L109" s="28"/>
      <c r="M109" s="28"/>
      <c r="N109" s="5"/>
      <c r="O109" s="55"/>
      <c r="P109" s="6"/>
    </row>
    <row r="110" spans="1:26" ht="49.5" x14ac:dyDescent="0.25">
      <c r="A110" s="1"/>
      <c r="B110" s="29" t="s">
        <v>5</v>
      </c>
      <c r="C110" s="29" t="s">
        <v>6</v>
      </c>
      <c r="D110" s="29" t="s">
        <v>7</v>
      </c>
      <c r="E110" s="47" t="s">
        <v>8</v>
      </c>
      <c r="F110" s="29" t="s">
        <v>9</v>
      </c>
      <c r="G110" s="29" t="s">
        <v>119</v>
      </c>
      <c r="H110" s="30"/>
      <c r="I110" s="1"/>
      <c r="J110" s="1"/>
      <c r="K110" s="29" t="s">
        <v>5</v>
      </c>
      <c r="L110" s="29" t="s">
        <v>23</v>
      </c>
      <c r="M110" s="29" t="s">
        <v>7</v>
      </c>
      <c r="N110" s="47" t="s">
        <v>8</v>
      </c>
      <c r="O110" s="29" t="s">
        <v>9</v>
      </c>
      <c r="P110" s="29" t="s">
        <v>119</v>
      </c>
    </row>
    <row r="111" spans="1:26" ht="16.5" x14ac:dyDescent="0.25">
      <c r="A111" s="1"/>
      <c r="B111" s="31">
        <v>0</v>
      </c>
      <c r="C111" s="32">
        <f>'[1]מצב קיים'!C111*(1+'אפריל 2029'!$Q$1)</f>
        <v>4496.0952321383693</v>
      </c>
      <c r="D111" s="32">
        <f>'[1]מצב קיים'!D111*(1+'אפריל 2029'!$Q$1)</f>
        <v>1317.7171697080832</v>
      </c>
      <c r="E111" s="9">
        <f t="shared" ref="E111:E126" si="6">SUM(C111:D111)</f>
        <v>5813.8124018464523</v>
      </c>
      <c r="F111" s="32">
        <f>'[1]מצב קיים'!F111*(1+'אפריל 2029'!$Q$1)</f>
        <v>846.87864489779327</v>
      </c>
      <c r="G111" s="9">
        <f>'יולי 2025'!G111</f>
        <v>170.50070051048061</v>
      </c>
      <c r="H111" s="34"/>
      <c r="I111" s="1"/>
      <c r="J111" s="1"/>
      <c r="K111" s="31">
        <v>0</v>
      </c>
      <c r="L111" s="32">
        <f>'[1]מצב קיים'!L111*(1+'אפריל 2029'!$Q$1)</f>
        <v>4572.5370851602584</v>
      </c>
      <c r="M111" s="32">
        <f>'[1]מצב קיים'!M111*(1+'אפריל 2029'!$Q$1)</f>
        <v>1345.7537052337868</v>
      </c>
      <c r="N111" s="9">
        <f t="shared" ref="N111:N126" si="7">SUM(L111:M111)</f>
        <v>5918.290790394045</v>
      </c>
      <c r="O111" s="32">
        <f>'[1]מצב קיים'!O111*(1+'אפריל 2029'!$Q$1)</f>
        <v>861.50561929445632</v>
      </c>
      <c r="P111" s="9">
        <f>'יולי 2025'!P111</f>
        <v>170.50070051048061</v>
      </c>
    </row>
    <row r="112" spans="1:26" ht="16.5" x14ac:dyDescent="0.25">
      <c r="A112" s="1"/>
      <c r="B112" s="31">
        <v>1</v>
      </c>
      <c r="C112" s="35">
        <f>'[1]מצב קיים'!C112*(1+'אפריל 2029'!$Q$1)</f>
        <v>4530.9956177939266</v>
      </c>
      <c r="D112" s="35">
        <f>'[1]מצב קיים'!D112*(1+'אפריל 2029'!$Q$1)</f>
        <v>1317.7171697080832</v>
      </c>
      <c r="E112" s="11">
        <f t="shared" si="6"/>
        <v>5848.7127875020096</v>
      </c>
      <c r="F112" s="35">
        <f>'[1]מצב קיים'!F112*(1+'אפריל 2029'!$Q$1)</f>
        <v>851.76469888957138</v>
      </c>
      <c r="G112" s="9">
        <f>'יולי 2025'!G112</f>
        <v>170.50070051048061</v>
      </c>
      <c r="H112" s="24"/>
      <c r="I112" s="1"/>
      <c r="J112" s="1"/>
      <c r="K112" s="31">
        <v>1</v>
      </c>
      <c r="L112" s="35">
        <f>'[1]מצב קיים'!L112*(1+'אפריל 2029'!$Q$1)</f>
        <v>4608.1800322127438</v>
      </c>
      <c r="M112" s="35">
        <f>'[1]מצב קיים'!M112*(1+'אפריל 2029'!$Q$1)</f>
        <v>1345.7537052337868</v>
      </c>
      <c r="N112" s="11">
        <f t="shared" si="7"/>
        <v>5953.9337374465304</v>
      </c>
      <c r="O112" s="35">
        <f>'[1]מצב קיים'!O112*(1+'אפריל 2029'!$Q$1)</f>
        <v>866.495631881804</v>
      </c>
      <c r="P112" s="9">
        <f>'יולי 2025'!P112</f>
        <v>170.50070051048061</v>
      </c>
    </row>
    <row r="113" spans="1:16" ht="16.5" x14ac:dyDescent="0.25">
      <c r="A113" s="1"/>
      <c r="B113" s="31">
        <v>2</v>
      </c>
      <c r="C113" s="35">
        <f>'[1]מצב קיים'!C113*(1+'אפריל 2029'!$Q$1)</f>
        <v>4565.8960034494839</v>
      </c>
      <c r="D113" s="35">
        <f>'[1]מצב קיים'!D113*(1+'אפריל 2029'!$Q$1)</f>
        <v>1317.7171697080832</v>
      </c>
      <c r="E113" s="11">
        <f t="shared" si="6"/>
        <v>5883.613173157567</v>
      </c>
      <c r="F113" s="35">
        <f>'[1]מצב קיים'!F113*(1+'אפריל 2029'!$Q$1)</f>
        <v>856.65075288134926</v>
      </c>
      <c r="G113" s="9">
        <f>'יולי 2025'!G113</f>
        <v>170.50070051048061</v>
      </c>
      <c r="H113" s="24"/>
      <c r="I113" s="1"/>
      <c r="J113" s="1"/>
      <c r="K113" s="31">
        <v>2</v>
      </c>
      <c r="L113" s="35">
        <f>'[1]מצב קיים'!L113*(1+'אפריל 2029'!$Q$1)</f>
        <v>4643.8229792652273</v>
      </c>
      <c r="M113" s="35">
        <f>'[1]מצב קיים'!M113*(1+'אפריל 2029'!$Q$1)</f>
        <v>1345.7537052337868</v>
      </c>
      <c r="N113" s="11">
        <f t="shared" si="7"/>
        <v>5989.5766844990139</v>
      </c>
      <c r="O113" s="35">
        <f>'[1]מצב קיים'!O113*(1+'אפריל 2029'!$Q$1)</f>
        <v>871.48564446915191</v>
      </c>
      <c r="P113" s="9">
        <f>'יולי 2025'!P113</f>
        <v>170.50070051048061</v>
      </c>
    </row>
    <row r="114" spans="1:16" ht="16.5" x14ac:dyDescent="0.25">
      <c r="A114" s="1"/>
      <c r="B114" s="31">
        <v>3</v>
      </c>
      <c r="C114" s="35">
        <f>'[1]מצב קיים'!C114*(1+'אפריל 2029'!$Q$1)</f>
        <v>4600.7963891050422</v>
      </c>
      <c r="D114" s="35">
        <f>'[1]מצב קיים'!D114*(1+'אפריל 2029'!$Q$1)</f>
        <v>1317.7171697080832</v>
      </c>
      <c r="E114" s="11">
        <f t="shared" si="6"/>
        <v>5918.5135588131252</v>
      </c>
      <c r="F114" s="35">
        <f>'[1]מצב קיים'!F114*(1+'אפריל 2029'!$Q$1)</f>
        <v>861.53680687312726</v>
      </c>
      <c r="G114" s="9">
        <f>'יולי 2025'!G114</f>
        <v>170.50070051048061</v>
      </c>
      <c r="H114" s="24"/>
      <c r="I114" s="1"/>
      <c r="J114" s="1"/>
      <c r="K114" s="31">
        <v>3</v>
      </c>
      <c r="L114" s="35">
        <f>'[1]מצב קיים'!L114*(1+'אפריל 2029'!$Q$1)</f>
        <v>4679.4659263177118</v>
      </c>
      <c r="M114" s="35">
        <f>'[1]מצב קיים'!M114*(1+'אפריל 2029'!$Q$1)</f>
        <v>1345.7537052337868</v>
      </c>
      <c r="N114" s="11">
        <f t="shared" si="7"/>
        <v>6025.2196315514984</v>
      </c>
      <c r="O114" s="35">
        <f>'[1]מצב קיים'!O114*(1+'אפריל 2029'!$Q$1)</f>
        <v>876.47565705649959</v>
      </c>
      <c r="P114" s="9">
        <f>'יולי 2025'!P114</f>
        <v>170.50070051048061</v>
      </c>
    </row>
    <row r="115" spans="1:16" ht="16.5" x14ac:dyDescent="0.25">
      <c r="A115" s="1"/>
      <c r="B115" s="31">
        <v>4</v>
      </c>
      <c r="C115" s="35">
        <f>'[1]מצב קיים'!C115*(1+'אפריל 2029'!$Q$1)</f>
        <v>4635.6967747605986</v>
      </c>
      <c r="D115" s="35">
        <f>'[1]מצב קיים'!D115*(1+'אפריל 2029'!$Q$1)</f>
        <v>1317.7171697080832</v>
      </c>
      <c r="E115" s="11">
        <f t="shared" si="6"/>
        <v>5953.4139444686816</v>
      </c>
      <c r="F115" s="35">
        <f>'[1]מצב קיים'!F115*(1+'אפריל 2029'!$Q$1)</f>
        <v>866.42286086490537</v>
      </c>
      <c r="G115" s="9">
        <f>'יולי 2025'!G115</f>
        <v>170.50070051048061</v>
      </c>
      <c r="H115" s="24"/>
      <c r="I115" s="1"/>
      <c r="J115" s="1"/>
      <c r="K115" s="31">
        <v>4</v>
      </c>
      <c r="L115" s="35">
        <f>'[1]מצב קיים'!L115*(1+'אפריל 2029'!$Q$1)</f>
        <v>4715.1088733701954</v>
      </c>
      <c r="M115" s="35">
        <f>'[1]מצב קיים'!M115*(1+'אפריל 2029'!$Q$1)</f>
        <v>1345.7537052337868</v>
      </c>
      <c r="N115" s="11">
        <f t="shared" si="7"/>
        <v>6060.862578603982</v>
      </c>
      <c r="O115" s="35">
        <f>'[1]מצב קיים'!O115*(1+'אפריל 2029'!$Q$1)</f>
        <v>881.46566964384726</v>
      </c>
      <c r="P115" s="9">
        <f>'יולי 2025'!P115</f>
        <v>170.50070051048061</v>
      </c>
    </row>
    <row r="116" spans="1:16" ht="16.5" x14ac:dyDescent="0.25">
      <c r="A116" s="1"/>
      <c r="B116" s="31">
        <v>5</v>
      </c>
      <c r="C116" s="35">
        <f>'[1]מצב קיים'!C116*(1+'אפריל 2029'!$Q$1)</f>
        <v>4670.597160416155</v>
      </c>
      <c r="D116" s="35">
        <f>'[1]מצב קיים'!D116*(1+'אפריל 2029'!$Q$1)</f>
        <v>1317.7171697080832</v>
      </c>
      <c r="E116" s="11">
        <f t="shared" si="6"/>
        <v>5988.314330124238</v>
      </c>
      <c r="F116" s="35">
        <f>'[1]מצב קיים'!F116*(1+'אפריל 2029'!$Q$1)</f>
        <v>871.30891485668337</v>
      </c>
      <c r="G116" s="9">
        <f>'יולי 2025'!G116</f>
        <v>170.50070051048061</v>
      </c>
      <c r="H116" s="24"/>
      <c r="I116" s="1"/>
      <c r="J116" s="1"/>
      <c r="K116" s="31">
        <v>5</v>
      </c>
      <c r="L116" s="35">
        <f>'[1]מצב קיים'!L116*(1+'אפריל 2029'!$Q$1)</f>
        <v>4750.7518204226799</v>
      </c>
      <c r="M116" s="35">
        <f>'[1]מצב קיים'!M116*(1+'אפריל 2029'!$Q$1)</f>
        <v>1345.7537052337868</v>
      </c>
      <c r="N116" s="11">
        <f t="shared" si="7"/>
        <v>6096.5055256564665</v>
      </c>
      <c r="O116" s="35">
        <f>'[1]מצב קיים'!O116*(1+'אפריל 2029'!$Q$1)</f>
        <v>886.45568223119506</v>
      </c>
      <c r="P116" s="9">
        <f>'יולי 2025'!P116</f>
        <v>170.50070051048061</v>
      </c>
    </row>
    <row r="117" spans="1:16" ht="16.5" x14ac:dyDescent="0.25">
      <c r="A117" s="1"/>
      <c r="B117" s="31">
        <v>6</v>
      </c>
      <c r="C117" s="35">
        <f>'[1]מצב קיים'!C117*(1+'אפריל 2029'!$Q$1)</f>
        <v>4705.4975460717133</v>
      </c>
      <c r="D117" s="35">
        <f>'[1]מצב קיים'!D117*(1+'אפריל 2029'!$Q$1)</f>
        <v>1317.7171697080832</v>
      </c>
      <c r="E117" s="11">
        <f t="shared" si="6"/>
        <v>6023.2147157797963</v>
      </c>
      <c r="F117" s="35">
        <f>'[1]מצב קיים'!F117*(1+'אפריל 2029'!$Q$1)</f>
        <v>876.19496884846137</v>
      </c>
      <c r="G117" s="9">
        <f>'יולי 2025'!G117</f>
        <v>170.50070051048061</v>
      </c>
      <c r="H117" s="24"/>
      <c r="I117" s="1"/>
      <c r="J117" s="1"/>
      <c r="K117" s="31">
        <v>6</v>
      </c>
      <c r="L117" s="35">
        <f>'[1]מצב קיים'!L117*(1+'אפריל 2029'!$Q$1)</f>
        <v>4786.3947674751626</v>
      </c>
      <c r="M117" s="35">
        <f>'[1]מצב קיים'!M117*(1+'אפריל 2029'!$Q$1)</f>
        <v>1345.7537052337868</v>
      </c>
      <c r="N117" s="11">
        <f t="shared" si="7"/>
        <v>6132.1484727089492</v>
      </c>
      <c r="O117" s="35">
        <f>'[1]מצב קיים'!O117*(1+'אפריל 2029'!$Q$1)</f>
        <v>891.44569481854296</v>
      </c>
      <c r="P117" s="9">
        <f>'יולי 2025'!P117</f>
        <v>170.50070051048061</v>
      </c>
    </row>
    <row r="118" spans="1:16" ht="16.5" x14ac:dyDescent="0.25">
      <c r="A118" s="1"/>
      <c r="B118" s="31">
        <v>7</v>
      </c>
      <c r="C118" s="35">
        <f>'[1]מצב קיים'!C118*(1+'אפריל 2029'!$Q$1)</f>
        <v>4740.3979317272706</v>
      </c>
      <c r="D118" s="35">
        <f>'[1]מצב קיים'!D118*(1+'אפריל 2029'!$Q$1)</f>
        <v>1317.7171697080832</v>
      </c>
      <c r="E118" s="11">
        <f t="shared" si="6"/>
        <v>6058.1151014353536</v>
      </c>
      <c r="F118" s="35">
        <f>'[1]מצב קיים'!F118*(1+'אפריל 2029'!$Q$1)</f>
        <v>881.08102284023937</v>
      </c>
      <c r="G118" s="9">
        <f>'יולי 2025'!G118</f>
        <v>170.50070051048061</v>
      </c>
      <c r="H118" s="24"/>
      <c r="I118" s="1"/>
      <c r="J118" s="1"/>
      <c r="K118" s="31">
        <v>7</v>
      </c>
      <c r="L118" s="35">
        <f>'[1]מצב קיים'!L118*(1+'אפריל 2029'!$Q$1)</f>
        <v>4822.0377145276479</v>
      </c>
      <c r="M118" s="35">
        <f>'[1]מצב קיים'!M118*(1+'אפריל 2029'!$Q$1)</f>
        <v>1345.7537052337868</v>
      </c>
      <c r="N118" s="11">
        <f t="shared" si="7"/>
        <v>6167.7914197614346</v>
      </c>
      <c r="O118" s="35">
        <f>'[1]מצב קיים'!O118*(1+'אפריל 2029'!$Q$1)</f>
        <v>896.43570740589087</v>
      </c>
      <c r="P118" s="9">
        <f>'יולי 2025'!P118</f>
        <v>170.50070051048061</v>
      </c>
    </row>
    <row r="119" spans="1:16" ht="16.5" x14ac:dyDescent="0.25">
      <c r="A119" s="1"/>
      <c r="B119" s="31">
        <v>8</v>
      </c>
      <c r="C119" s="35">
        <f>'[1]מצב קיים'!C119*(1+'אפריל 2029'!$Q$1)</f>
        <v>4775.2983173828279</v>
      </c>
      <c r="D119" s="35">
        <f>'[1]מצב קיים'!D119*(1+'אפריל 2029'!$Q$1)</f>
        <v>1317.7171697080832</v>
      </c>
      <c r="E119" s="11">
        <f t="shared" si="6"/>
        <v>6093.0154870909109</v>
      </c>
      <c r="F119" s="35">
        <f>'[1]מצב קיים'!F119*(1+'אפריל 2029'!$Q$1)</f>
        <v>885.96707683201737</v>
      </c>
      <c r="G119" s="9">
        <f>'יולי 2025'!G119</f>
        <v>170.50070051048061</v>
      </c>
      <c r="H119" s="24"/>
      <c r="I119" s="1"/>
      <c r="J119" s="1"/>
      <c r="K119" s="31">
        <v>8</v>
      </c>
      <c r="L119" s="35">
        <f>'[1]מצב קיים'!L119*(1+'אפריל 2029'!$Q$1)</f>
        <v>4857.6806615801306</v>
      </c>
      <c r="M119" s="35">
        <f>'[1]מצב קיים'!M119*(1+'אפריל 2029'!$Q$1)</f>
        <v>1345.7537052337868</v>
      </c>
      <c r="N119" s="11">
        <f t="shared" si="7"/>
        <v>6203.4343668139172</v>
      </c>
      <c r="O119" s="35">
        <f>'[1]מצב קיים'!O119*(1+'אפריל 2029'!$Q$1)</f>
        <v>901.42571999323832</v>
      </c>
      <c r="P119" s="9">
        <f>'יולי 2025'!P119</f>
        <v>170.50070051048061</v>
      </c>
    </row>
    <row r="120" spans="1:16" ht="16.5" x14ac:dyDescent="0.25">
      <c r="A120" s="1"/>
      <c r="B120" s="31">
        <v>9</v>
      </c>
      <c r="C120" s="35">
        <f>'[1]מצב קיים'!C120*(1+'אפריל 2029'!$Q$1)</f>
        <v>4810.1987030383843</v>
      </c>
      <c r="D120" s="35">
        <f>'[1]מצב קיים'!D120*(1+'אפריל 2029'!$Q$1)</f>
        <v>1317.7171697080832</v>
      </c>
      <c r="E120" s="11">
        <f t="shared" si="6"/>
        <v>6127.9158727464674</v>
      </c>
      <c r="F120" s="35">
        <f>'[1]מצב קיים'!F120*(1+'אפריל 2029'!$Q$1)</f>
        <v>890.85313082379537</v>
      </c>
      <c r="G120" s="9">
        <f>'יולי 2025'!G120</f>
        <v>170.50070051048061</v>
      </c>
      <c r="H120" s="24"/>
      <c r="I120" s="1"/>
      <c r="J120" s="1"/>
      <c r="K120" s="31">
        <v>9</v>
      </c>
      <c r="L120" s="35">
        <f>'[1]מצב קיים'!L120*(1+'אפריל 2029'!$Q$1)</f>
        <v>4893.3236086326151</v>
      </c>
      <c r="M120" s="35">
        <f>'[1]מצב קיים'!M120*(1+'אפריל 2029'!$Q$1)</f>
        <v>1345.7537052337868</v>
      </c>
      <c r="N120" s="11">
        <f t="shared" si="7"/>
        <v>6239.0773138664017</v>
      </c>
      <c r="O120" s="35">
        <f>'[1]מצב קיים'!O120*(1+'אפריל 2029'!$Q$1)</f>
        <v>906.41573258058622</v>
      </c>
      <c r="P120" s="9">
        <f>'יולי 2025'!P120</f>
        <v>170.50070051048061</v>
      </c>
    </row>
    <row r="121" spans="1:16" ht="16.5" x14ac:dyDescent="0.25">
      <c r="A121" s="1"/>
      <c r="B121" s="31">
        <v>10</v>
      </c>
      <c r="C121" s="35">
        <f>'[1]מצב קיים'!C121*(1+'אפריל 2029'!$Q$1)</f>
        <v>4845.0990886939426</v>
      </c>
      <c r="D121" s="35">
        <f>'[1]מצב קיים'!D121*(1+'אפריל 2029'!$Q$1)</f>
        <v>1317.7171697080832</v>
      </c>
      <c r="E121" s="11">
        <f t="shared" si="6"/>
        <v>6162.8162584020256</v>
      </c>
      <c r="F121" s="35">
        <f>'[1]מצב קיים'!F121*(1+'אפריל 2029'!$Q$1)</f>
        <v>895.73918481557348</v>
      </c>
      <c r="G121" s="9">
        <f>'יולי 2025'!G121</f>
        <v>170.50070051048061</v>
      </c>
      <c r="H121" s="24"/>
      <c r="I121" s="1"/>
      <c r="J121" s="1"/>
      <c r="K121" s="31">
        <v>10</v>
      </c>
      <c r="L121" s="35">
        <f>'[1]מצב קיים'!L121*(1+'אפריל 2029'!$Q$1)</f>
        <v>4928.9665556850996</v>
      </c>
      <c r="M121" s="35">
        <f>'[1]מצב קיים'!M121*(1+'אפריל 2029'!$Q$1)</f>
        <v>1345.7537052337868</v>
      </c>
      <c r="N121" s="11">
        <f t="shared" si="7"/>
        <v>6274.7202609188862</v>
      </c>
      <c r="O121" s="35">
        <f>'[1]מצב קיים'!O121*(1+'אפריל 2029'!$Q$1)</f>
        <v>911.40574516793401</v>
      </c>
      <c r="P121" s="9">
        <f>'יולי 2025'!P121</f>
        <v>170.50070051048061</v>
      </c>
    </row>
    <row r="122" spans="1:16" ht="16.5" x14ac:dyDescent="0.25">
      <c r="A122" s="1"/>
      <c r="B122" s="31">
        <v>11</v>
      </c>
      <c r="C122" s="35">
        <f>'[1]מצב קיים'!C122*(1+'אפריל 2029'!$Q$1)</f>
        <v>4879.999474349499</v>
      </c>
      <c r="D122" s="35">
        <f>'[1]מצב קיים'!D122*(1+'אפריל 2029'!$Q$1)</f>
        <v>1317.7171697080832</v>
      </c>
      <c r="E122" s="11">
        <f t="shared" si="6"/>
        <v>6197.716644057582</v>
      </c>
      <c r="F122" s="35">
        <f>'[1]מצב קיים'!F122*(1+'אפריל 2029'!$Q$1)</f>
        <v>900.62523880735137</v>
      </c>
      <c r="G122" s="9">
        <f>'יולי 2025'!G122</f>
        <v>170.50070051048061</v>
      </c>
      <c r="H122" s="24"/>
      <c r="I122" s="1"/>
      <c r="J122" s="1"/>
      <c r="K122" s="31">
        <v>11</v>
      </c>
      <c r="L122" s="35">
        <f>'[1]מצב קיים'!L122*(1+'אפריל 2029'!$Q$1)</f>
        <v>4964.6095027375832</v>
      </c>
      <c r="M122" s="35">
        <f>'[1]מצב קיים'!M122*(1+'אפריל 2029'!$Q$1)</f>
        <v>1345.7537052337868</v>
      </c>
      <c r="N122" s="11">
        <f t="shared" si="7"/>
        <v>6310.3632079713698</v>
      </c>
      <c r="O122" s="35">
        <f>'[1]מצב קיים'!O122*(1+'אפריל 2029'!$Q$1)</f>
        <v>916.39575775528181</v>
      </c>
      <c r="P122" s="9">
        <f>'יולי 2025'!P122</f>
        <v>170.50070051048061</v>
      </c>
    </row>
    <row r="123" spans="1:16" ht="16.5" x14ac:dyDescent="0.25">
      <c r="A123" s="1"/>
      <c r="B123" s="31">
        <v>12</v>
      </c>
      <c r="C123" s="35">
        <f>'[1]מצב קיים'!C123*(1+'אפריל 2029'!$Q$1)</f>
        <v>4914.8998600050572</v>
      </c>
      <c r="D123" s="35">
        <f>'[1]מצב קיים'!D123*(1+'אפריל 2029'!$Q$1)</f>
        <v>1317.7171697080832</v>
      </c>
      <c r="E123" s="11">
        <f t="shared" si="6"/>
        <v>6232.6170297131403</v>
      </c>
      <c r="F123" s="35">
        <f>'[1]מצב קיים'!F123*(1+'אפריל 2029'!$Q$1)</f>
        <v>905.51129279912948</v>
      </c>
      <c r="G123" s="9">
        <f>'יולי 2025'!G123</f>
        <v>170.50070051048061</v>
      </c>
      <c r="H123" s="24"/>
      <c r="I123" s="1"/>
      <c r="J123" s="1"/>
      <c r="K123" s="31">
        <v>12</v>
      </c>
      <c r="L123" s="35">
        <f>'[1]מצב קיים'!L123*(1+'אפריל 2029'!$Q$1)</f>
        <v>5000.2524497900686</v>
      </c>
      <c r="M123" s="35">
        <f>'[1]מצב קיים'!M123*(1+'אפריל 2029'!$Q$1)</f>
        <v>1345.7537052337868</v>
      </c>
      <c r="N123" s="11">
        <f t="shared" si="7"/>
        <v>6346.0061550238552</v>
      </c>
      <c r="O123" s="35">
        <f>'[1]מצב קיים'!O123*(1+'אפריל 2029'!$Q$1)</f>
        <v>921.38577034262948</v>
      </c>
      <c r="P123" s="9">
        <f>'יולי 2025'!P123</f>
        <v>170.50070051048061</v>
      </c>
    </row>
    <row r="124" spans="1:16" ht="16.5" x14ac:dyDescent="0.25">
      <c r="A124" s="1"/>
      <c r="B124" s="31">
        <v>13</v>
      </c>
      <c r="C124" s="35">
        <f>'[1]מצב קיים'!C124*(1+'אפריל 2029'!$Q$1)</f>
        <v>4949.8002456606137</v>
      </c>
      <c r="D124" s="35">
        <f>'[1]מצב קיים'!D124*(1+'אפריל 2029'!$Q$1)</f>
        <v>1317.7171697080832</v>
      </c>
      <c r="E124" s="11">
        <f t="shared" si="6"/>
        <v>6267.5174153686967</v>
      </c>
      <c r="F124" s="35">
        <f>'[1]מצב קיים'!F124*(1+'אפריל 2029'!$Q$1)</f>
        <v>910.39734679090748</v>
      </c>
      <c r="G124" s="9">
        <f>'יולי 2025'!G124</f>
        <v>170.50070051048061</v>
      </c>
      <c r="H124" s="24"/>
      <c r="I124" s="1"/>
      <c r="J124" s="1"/>
      <c r="K124" s="31">
        <v>13</v>
      </c>
      <c r="L124" s="35">
        <f>'[1]מצב קיים'!L124*(1+'אפריל 2029'!$Q$1)</f>
        <v>5035.8953968425512</v>
      </c>
      <c r="M124" s="35">
        <f>'[1]מצב קיים'!M124*(1+'אפריל 2029'!$Q$1)</f>
        <v>1345.7537052337868</v>
      </c>
      <c r="N124" s="11">
        <f t="shared" si="7"/>
        <v>6381.6491020763378</v>
      </c>
      <c r="O124" s="35">
        <f>'[1]מצב קיים'!O124*(1+'אפריל 2029'!$Q$1)</f>
        <v>926.37578292997728</v>
      </c>
      <c r="P124" s="9">
        <f>'יולי 2025'!P124</f>
        <v>170.50070051048061</v>
      </c>
    </row>
    <row r="125" spans="1:16" ht="16.5" x14ac:dyDescent="0.25">
      <c r="A125" s="1"/>
      <c r="B125" s="31">
        <v>14</v>
      </c>
      <c r="C125" s="35">
        <f>'[1]מצב קיים'!C125*(1+'אפריל 2029'!$Q$1)</f>
        <v>4984.7006313161728</v>
      </c>
      <c r="D125" s="35">
        <f>'[1]מצב קיים'!D125*(1+'אפריל 2029'!$Q$1)</f>
        <v>1317.7171697080832</v>
      </c>
      <c r="E125" s="11">
        <f t="shared" si="6"/>
        <v>6302.4178010242558</v>
      </c>
      <c r="F125" s="35">
        <f>'[1]מצב קיים'!F125*(1+'אפריל 2029'!$Q$1)</f>
        <v>915.28340078268559</v>
      </c>
      <c r="G125" s="9">
        <f>'יולי 2025'!G125</f>
        <v>170.50070051048061</v>
      </c>
      <c r="H125" s="24"/>
      <c r="I125" s="1"/>
      <c r="J125" s="1"/>
      <c r="K125" s="31">
        <v>14</v>
      </c>
      <c r="L125" s="35">
        <f>'[1]מצב קיים'!L125*(1+'אפריל 2029'!$Q$1)</f>
        <v>5071.5383438950366</v>
      </c>
      <c r="M125" s="35">
        <f>'[1]מצב קיים'!M125*(1+'אפריל 2029'!$Q$1)</f>
        <v>1345.7537052337868</v>
      </c>
      <c r="N125" s="11">
        <f t="shared" si="7"/>
        <v>6417.2920491288232</v>
      </c>
      <c r="O125" s="35">
        <f>'[1]מצב קיים'!O125*(1+'אפריל 2029'!$Q$1)</f>
        <v>931.36579551732507</v>
      </c>
      <c r="P125" s="9">
        <f>'יולי 2025'!P125</f>
        <v>170.50070051048061</v>
      </c>
    </row>
    <row r="126" spans="1:16" ht="16.5" x14ac:dyDescent="0.25">
      <c r="A126" s="1" t="s">
        <v>23</v>
      </c>
      <c r="B126" s="31">
        <v>15</v>
      </c>
      <c r="C126" s="35">
        <f>'[1]מצב קיים'!C126*(1+'אפריל 2029'!$Q$1)</f>
        <v>5019.6010169717292</v>
      </c>
      <c r="D126" s="35">
        <f>'[1]מצב קיים'!D126*(1+'אפריל 2029'!$Q$1)</f>
        <v>1317.7171697080832</v>
      </c>
      <c r="E126" s="11">
        <f t="shared" si="6"/>
        <v>6337.3181866798122</v>
      </c>
      <c r="F126" s="35">
        <f>'[1]מצב קיים'!F126*(1+'אפריל 2029'!$Q$1)</f>
        <v>920.16945477446347</v>
      </c>
      <c r="G126" s="9">
        <f>'יולי 2025'!G126</f>
        <v>170.50070051048061</v>
      </c>
      <c r="H126" s="24"/>
      <c r="I126" s="1"/>
      <c r="J126" s="1"/>
      <c r="K126" s="31">
        <v>15</v>
      </c>
      <c r="L126" s="35">
        <f>'[1]מצב קיים'!L126*(1+'אפריל 2029'!$Q$1)</f>
        <v>5107.1812909475193</v>
      </c>
      <c r="M126" s="35">
        <f>'[1]מצב קיים'!M126*(1+'אפריל 2029'!$Q$1)</f>
        <v>1345.7537052337868</v>
      </c>
      <c r="N126" s="11">
        <f t="shared" si="7"/>
        <v>6452.9349961813059</v>
      </c>
      <c r="O126" s="35">
        <f>'[1]מצב קיים'!O126*(1+'אפריל 2029'!$Q$1)</f>
        <v>936.35580810467263</v>
      </c>
      <c r="P126" s="9">
        <f>'יולי 2025'!P126</f>
        <v>170.50070051048061</v>
      </c>
    </row>
    <row r="127" spans="1:16" x14ac:dyDescent="0.25">
      <c r="A127" s="113"/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5"/>
    </row>
    <row r="128" spans="1:16" x14ac:dyDescent="0.25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</row>
    <row r="129" spans="1:16" ht="26.25" x14ac:dyDescent="0.4">
      <c r="A129" s="1"/>
      <c r="B129" s="2" t="s">
        <v>24</v>
      </c>
      <c r="C129" s="37"/>
      <c r="D129" s="37"/>
      <c r="E129" s="38"/>
      <c r="F129" s="4" t="str">
        <f>$F$5</f>
        <v>מעודכן לאפריל 2029</v>
      </c>
      <c r="G129" s="4"/>
      <c r="H129" s="5"/>
      <c r="I129" s="1"/>
      <c r="J129" s="1"/>
      <c r="K129" s="2" t="s">
        <v>25</v>
      </c>
      <c r="L129" s="37"/>
      <c r="M129" s="37"/>
      <c r="N129" s="38"/>
      <c r="O129" s="4" t="str">
        <f>$F$5</f>
        <v>מעודכן לאפריל 2029</v>
      </c>
      <c r="P129" s="5"/>
    </row>
    <row r="130" spans="1:16" s="54" customFormat="1" ht="49.5" x14ac:dyDescent="0.25">
      <c r="A130" s="48"/>
      <c r="B130" s="49" t="s">
        <v>5</v>
      </c>
      <c r="C130" s="50" t="s">
        <v>6</v>
      </c>
      <c r="D130" s="49" t="s">
        <v>7</v>
      </c>
      <c r="E130" s="49" t="s">
        <v>8</v>
      </c>
      <c r="F130" s="49" t="s">
        <v>9</v>
      </c>
      <c r="G130" s="49" t="s">
        <v>119</v>
      </c>
      <c r="H130" s="51"/>
      <c r="I130" s="52"/>
      <c r="J130" s="53"/>
      <c r="K130" s="49" t="s">
        <v>5</v>
      </c>
      <c r="L130" s="50" t="s">
        <v>6</v>
      </c>
      <c r="M130" s="49" t="s">
        <v>7</v>
      </c>
      <c r="N130" s="49" t="s">
        <v>8</v>
      </c>
      <c r="O130" s="49" t="s">
        <v>9</v>
      </c>
      <c r="P130" s="49" t="s">
        <v>119</v>
      </c>
    </row>
    <row r="131" spans="1:16" ht="16.5" x14ac:dyDescent="0.25">
      <c r="A131" s="7"/>
      <c r="B131" s="8">
        <v>0</v>
      </c>
      <c r="C131" s="32">
        <f>'[1]מצב קיים'!C131*(1+'אפריל 2029'!$Q$1)</f>
        <v>8963.2069392887042</v>
      </c>
      <c r="D131" s="32">
        <f>'[1]מצב קיים'!D131*(1+'אפריל 2029'!$Q$1)</f>
        <v>2336.6689584488454</v>
      </c>
      <c r="E131" s="9">
        <f t="shared" ref="E131:E161" si="8">SUM(C131:D131)</f>
        <v>11299.875897737549</v>
      </c>
      <c r="F131" s="32">
        <f>'[1]מצב קיים'!F131*(1+'אפריל 2029'!$Q$1)</f>
        <v>1621.3725389308529</v>
      </c>
      <c r="G131" s="9">
        <f>'יולי 2025'!G131</f>
        <v>344.41623909167424</v>
      </c>
      <c r="H131" s="10"/>
      <c r="I131" s="14"/>
      <c r="J131" s="7"/>
      <c r="K131" s="8">
        <v>0</v>
      </c>
      <c r="L131" s="32">
        <f>'[1]מצב קיים'!L131*(1+'אפריל 2029'!$Q$1)</f>
        <v>7308.6510058233962</v>
      </c>
      <c r="M131" s="32">
        <f>'[1]מצב קיים'!M131*(1+'אפריל 2029'!$Q$1)</f>
        <v>2284.4236299722047</v>
      </c>
      <c r="N131" s="9">
        <f t="shared" ref="N131:N146" si="9">SUM(L131:M131)</f>
        <v>9593.0746357956014</v>
      </c>
      <c r="O131" s="32">
        <f>'[1]מצב קיים'!O131*(1+'אפריל 2029'!$Q$1)</f>
        <v>1382.4203622589798</v>
      </c>
      <c r="P131" s="9">
        <f>'יולי 2025'!P131</f>
        <v>344.41623909167424</v>
      </c>
    </row>
    <row r="132" spans="1:16" ht="16.5" x14ac:dyDescent="0.25">
      <c r="A132" s="7"/>
      <c r="B132" s="8">
        <v>1</v>
      </c>
      <c r="C132" s="35">
        <f>'[1]מצב קיים'!C132*(1+'אפריל 2029'!$Q$1)</f>
        <v>9036.0425267437804</v>
      </c>
      <c r="D132" s="35">
        <f>'[1]מצב קיים'!D132*(1+'אפריל 2029'!$Q$1)</f>
        <v>2336.6689584488454</v>
      </c>
      <c r="E132" s="11">
        <f t="shared" si="8"/>
        <v>11372.711485192625</v>
      </c>
      <c r="F132" s="35">
        <f>'[1]מצב קיים'!F132*(1+'אפריל 2029'!$Q$1)</f>
        <v>1631.5695211745633</v>
      </c>
      <c r="G132" s="9">
        <f>'יולי 2025'!G132</f>
        <v>344.41623909167424</v>
      </c>
      <c r="H132" s="13"/>
      <c r="I132" s="14"/>
      <c r="J132" s="7"/>
      <c r="K132" s="8">
        <v>1</v>
      </c>
      <c r="L132" s="35">
        <f>'[1]מצב קיים'!L132*(1+'אפריל 2029'!$Q$1)</f>
        <v>7369.2181875901188</v>
      </c>
      <c r="M132" s="35">
        <f>'[1]מצב קיים'!M132*(1+'אפריל 2029'!$Q$1)</f>
        <v>2284.4236299722047</v>
      </c>
      <c r="N132" s="11">
        <f t="shared" si="9"/>
        <v>9653.6418175623239</v>
      </c>
      <c r="O132" s="35">
        <f>'[1]מצב קיים'!O132*(1+'אפריל 2029'!$Q$1)</f>
        <v>1390.8997677063212</v>
      </c>
      <c r="P132" s="9">
        <f>'יולי 2025'!P132</f>
        <v>344.41623909167424</v>
      </c>
    </row>
    <row r="133" spans="1:16" ht="16.5" x14ac:dyDescent="0.25">
      <c r="A133" s="7"/>
      <c r="B133" s="8">
        <v>2</v>
      </c>
      <c r="C133" s="35">
        <f>'[1]מצב קיים'!C133*(1+'אפריל 2029'!$Q$1)</f>
        <v>9108.8781141988566</v>
      </c>
      <c r="D133" s="35">
        <f>'[1]מצב קיים'!D133*(1+'אפריל 2029'!$Q$1)</f>
        <v>2336.6689584488454</v>
      </c>
      <c r="E133" s="11">
        <f t="shared" si="8"/>
        <v>11445.547072647701</v>
      </c>
      <c r="F133" s="35">
        <f>'[1]מצב קיים'!F133*(1+'אפריל 2029'!$Q$1)</f>
        <v>1641.7665034182744</v>
      </c>
      <c r="G133" s="9">
        <f>'יולי 2025'!G133</f>
        <v>344.41623909167424</v>
      </c>
      <c r="H133" s="13"/>
      <c r="I133" s="14"/>
      <c r="J133" s="7"/>
      <c r="K133" s="8">
        <v>2</v>
      </c>
      <c r="L133" s="35">
        <f>'[1]מצב קיים'!L133*(1+'אפריל 2029'!$Q$1)</f>
        <v>7429.6562282443301</v>
      </c>
      <c r="M133" s="35">
        <f>'[1]מצב קיים'!M133*(1+'אפריל 2029'!$Q$1)</f>
        <v>2284.4236299722047</v>
      </c>
      <c r="N133" s="11">
        <f t="shared" si="9"/>
        <v>9714.0798582165353</v>
      </c>
      <c r="O133" s="35">
        <f>'[1]מצב קיים'!O133*(1+'אפריל 2029'!$Q$1)</f>
        <v>1399.3610933979105</v>
      </c>
      <c r="P133" s="9">
        <f>'יולי 2025'!P133</f>
        <v>344.41623909167424</v>
      </c>
    </row>
    <row r="134" spans="1:16" ht="16.5" x14ac:dyDescent="0.25">
      <c r="A134" s="7"/>
      <c r="B134" s="8">
        <v>3</v>
      </c>
      <c r="C134" s="35">
        <f>'[1]מצב קיים'!C134*(1+'אפריל 2029'!$Q$1)</f>
        <v>9181.5845605414215</v>
      </c>
      <c r="D134" s="35">
        <f>'[1]מצב קיים'!D134*(1+'אפריל 2029'!$Q$1)</f>
        <v>2336.6689584488454</v>
      </c>
      <c r="E134" s="11">
        <f t="shared" si="8"/>
        <v>11518.253518990266</v>
      </c>
      <c r="F134" s="35">
        <f>'[1]מצב קיים'!F134*(1+'אפריל 2029'!$Q$1)</f>
        <v>1651.9454059062332</v>
      </c>
      <c r="G134" s="9">
        <f>'יולי 2025'!G134</f>
        <v>344.41623909167424</v>
      </c>
      <c r="H134" s="13"/>
      <c r="I134" s="14"/>
      <c r="J134" s="7"/>
      <c r="K134" s="8">
        <v>3</v>
      </c>
      <c r="L134" s="35">
        <f>'[1]מצב קיים'!L134*(1+'אפריל 2029'!$Q$1)</f>
        <v>7490.22341001105</v>
      </c>
      <c r="M134" s="35">
        <f>'[1]מצב קיים'!M134*(1+'אפריל 2029'!$Q$1)</f>
        <v>2284.4236299722047</v>
      </c>
      <c r="N134" s="11">
        <f t="shared" si="9"/>
        <v>9774.6470399832542</v>
      </c>
      <c r="O134" s="35">
        <f>'[1]מצב קיים'!O134*(1+'אפריל 2029'!$Q$1)</f>
        <v>1407.8404988452514</v>
      </c>
      <c r="P134" s="9">
        <f>'יולי 2025'!P134</f>
        <v>344.41623909167424</v>
      </c>
    </row>
    <row r="135" spans="1:16" ht="16.5" x14ac:dyDescent="0.25">
      <c r="A135" s="7"/>
      <c r="B135" s="8">
        <v>4</v>
      </c>
      <c r="C135" s="35">
        <f>'[1]מצב קיים'!C135*(1+'אפריל 2029'!$Q$1)</f>
        <v>9254.4201479964995</v>
      </c>
      <c r="D135" s="35">
        <f>'[1]מצב קיים'!D135*(1+'אפריל 2029'!$Q$1)</f>
        <v>2336.6689584488454</v>
      </c>
      <c r="E135" s="11">
        <f t="shared" si="8"/>
        <v>11591.089106445344</v>
      </c>
      <c r="F135" s="35">
        <f>'[1]מצב קיים'!F135*(1+'אפריל 2029'!$Q$1)</f>
        <v>1662.1423881499441</v>
      </c>
      <c r="G135" s="9">
        <f>'יולי 2025'!G135</f>
        <v>344.41623909167424</v>
      </c>
      <c r="H135" s="13"/>
      <c r="I135" s="14"/>
      <c r="J135" s="7"/>
      <c r="K135" s="8">
        <v>4</v>
      </c>
      <c r="L135" s="35">
        <f>'[1]מצב קיים'!L135*(1+'אפריל 2029'!$Q$1)</f>
        <v>7550.7905917777707</v>
      </c>
      <c r="M135" s="35">
        <f>'[1]מצב קיים'!M135*(1+'אפריל 2029'!$Q$1)</f>
        <v>2284.4236299722047</v>
      </c>
      <c r="N135" s="11">
        <f t="shared" si="9"/>
        <v>9835.214221749975</v>
      </c>
      <c r="O135" s="35">
        <f>'[1]מצב קיים'!O135*(1+'אפריל 2029'!$Q$1)</f>
        <v>1416.3199042925924</v>
      </c>
      <c r="P135" s="9">
        <f>'יולי 2025'!P135</f>
        <v>344.41623909167424</v>
      </c>
    </row>
    <row r="136" spans="1:16" ht="16.5" x14ac:dyDescent="0.25">
      <c r="A136" s="7"/>
      <c r="B136" s="8">
        <v>5</v>
      </c>
      <c r="C136" s="35">
        <f>'[1]מצב קיים'!C136*(1+'אפריל 2029'!$Q$1)</f>
        <v>9327.2557354515757</v>
      </c>
      <c r="D136" s="35">
        <f>'[1]מצב קיים'!D136*(1+'אפריל 2029'!$Q$1)</f>
        <v>2336.6689584488454</v>
      </c>
      <c r="E136" s="11">
        <f t="shared" si="8"/>
        <v>11663.924693900421</v>
      </c>
      <c r="F136" s="35">
        <f>'[1]מצב קיים'!F136*(1+'אפריל 2029'!$Q$1)</f>
        <v>1672.3393703936545</v>
      </c>
      <c r="G136" s="9">
        <f>'יולי 2025'!G136</f>
        <v>344.41623909167424</v>
      </c>
      <c r="H136" s="13"/>
      <c r="I136" s="14"/>
      <c r="J136" s="7"/>
      <c r="K136" s="8">
        <v>5</v>
      </c>
      <c r="L136" s="35">
        <f>'[1]מצב קיים'!L136*(1+'אפריל 2029'!$Q$1)</f>
        <v>7611.228632431983</v>
      </c>
      <c r="M136" s="35">
        <f>'[1]מצב קיים'!M136*(1+'אפריל 2029'!$Q$1)</f>
        <v>2284.4236299722047</v>
      </c>
      <c r="N136" s="11">
        <f t="shared" si="9"/>
        <v>9895.6522624041881</v>
      </c>
      <c r="O136" s="35">
        <f>'[1]מצב קיים'!O136*(1+'אפריל 2029'!$Q$1)</f>
        <v>1424.7812299841823</v>
      </c>
      <c r="P136" s="9">
        <f>'יולי 2025'!P136</f>
        <v>344.41623909167424</v>
      </c>
    </row>
    <row r="137" spans="1:16" ht="16.5" x14ac:dyDescent="0.25">
      <c r="A137" s="7"/>
      <c r="B137" s="8">
        <v>6</v>
      </c>
      <c r="C137" s="35">
        <f>'[1]מצב קיים'!C137*(1+'אפריל 2029'!$Q$1)</f>
        <v>9400.0913229066518</v>
      </c>
      <c r="D137" s="35">
        <f>'[1]מצב קיים'!D137*(1+'אפריל 2029'!$Q$1)</f>
        <v>2336.6689584488454</v>
      </c>
      <c r="E137" s="11">
        <f t="shared" si="8"/>
        <v>11736.760281355497</v>
      </c>
      <c r="F137" s="35">
        <f>'[1]מצב קיים'!F137*(1+'אפריל 2029'!$Q$1)</f>
        <v>1682.5363526373653</v>
      </c>
      <c r="G137" s="9">
        <f>'יולי 2025'!G137</f>
        <v>344.41623909167424</v>
      </c>
      <c r="H137" s="13"/>
      <c r="I137" s="14"/>
      <c r="J137" s="7"/>
      <c r="K137" s="8">
        <v>6</v>
      </c>
      <c r="L137" s="35">
        <f>'[1]מצב קיים'!L137*(1+'אפריל 2029'!$Q$1)</f>
        <v>7671.7958141987046</v>
      </c>
      <c r="M137" s="35">
        <f>'[1]מצב קיים'!M137*(1+'אפריל 2029'!$Q$1)</f>
        <v>2284.4236299722047</v>
      </c>
      <c r="N137" s="11">
        <f t="shared" si="9"/>
        <v>9956.2194441709089</v>
      </c>
      <c r="O137" s="35">
        <f>'[1]מצב קיים'!O137*(1+'אפריל 2029'!$Q$1)</f>
        <v>1433.2606354315233</v>
      </c>
      <c r="P137" s="9">
        <f>'יולי 2025'!P137</f>
        <v>344.41623909167424</v>
      </c>
    </row>
    <row r="138" spans="1:16" ht="16.5" x14ac:dyDescent="0.25">
      <c r="A138" s="7"/>
      <c r="B138" s="8">
        <v>7</v>
      </c>
      <c r="C138" s="35">
        <f>'[1]מצב קיים'!C138*(1+'אפריל 2029'!$Q$1)</f>
        <v>9472.926910361728</v>
      </c>
      <c r="D138" s="35">
        <f>'[1]מצב קיים'!D138*(1+'אפריל 2029'!$Q$1)</f>
        <v>2336.6689584488454</v>
      </c>
      <c r="E138" s="11">
        <f t="shared" si="8"/>
        <v>11809.595868810573</v>
      </c>
      <c r="F138" s="35">
        <f>'[1]מצב קיים'!F138*(1+'אפריל 2029'!$Q$1)</f>
        <v>1692.7333348810757</v>
      </c>
      <c r="G138" s="9">
        <f>'יולי 2025'!G138</f>
        <v>344.41623909167424</v>
      </c>
      <c r="H138" s="13"/>
      <c r="I138" s="14"/>
      <c r="J138" s="7"/>
      <c r="K138" s="8">
        <v>7</v>
      </c>
      <c r="L138" s="35">
        <f>'[1]מצב קיים'!L138*(1+'אפריל 2029'!$Q$1)</f>
        <v>7732.2338548529178</v>
      </c>
      <c r="M138" s="35">
        <f>'[1]מצב קיים'!M138*(1+'אפריל 2029'!$Q$1)</f>
        <v>2284.4236299722047</v>
      </c>
      <c r="N138" s="11">
        <f t="shared" si="9"/>
        <v>10016.657484825122</v>
      </c>
      <c r="O138" s="35">
        <f>'[1]מצב קיים'!O138*(1+'אפריל 2029'!$Q$1)</f>
        <v>1441.7219611231126</v>
      </c>
      <c r="P138" s="9">
        <f>'יולי 2025'!P138</f>
        <v>344.41623909167424</v>
      </c>
    </row>
    <row r="139" spans="1:16" ht="16.5" x14ac:dyDescent="0.25">
      <c r="A139" s="7"/>
      <c r="B139" s="8">
        <v>8</v>
      </c>
      <c r="C139" s="35">
        <f>'[1]מצב קיים'!C139*(1+'אפריל 2029'!$Q$1)</f>
        <v>9545.7624978168042</v>
      </c>
      <c r="D139" s="35">
        <f>'[1]מצב קיים'!D139*(1+'אפריל 2029'!$Q$1)</f>
        <v>2336.6689584488454</v>
      </c>
      <c r="E139" s="11">
        <f t="shared" si="8"/>
        <v>11882.431456265649</v>
      </c>
      <c r="F139" s="35">
        <f>'[1]מצב קיים'!F139*(1+'אפריל 2029'!$Q$1)</f>
        <v>1702.9303171247868</v>
      </c>
      <c r="G139" s="9">
        <f>'יולי 2025'!G139</f>
        <v>344.41623909167424</v>
      </c>
      <c r="H139" s="13"/>
      <c r="I139" s="14"/>
      <c r="J139" s="7"/>
      <c r="K139" s="8">
        <v>8</v>
      </c>
      <c r="L139" s="35">
        <f>'[1]מצב קיים'!L139*(1+'אפריל 2029'!$Q$1)</f>
        <v>7792.8010366196368</v>
      </c>
      <c r="M139" s="35">
        <f>'[1]מצב קיים'!M139*(1+'אפריל 2029'!$Q$1)</f>
        <v>2284.4236299722047</v>
      </c>
      <c r="N139" s="11">
        <f t="shared" si="9"/>
        <v>10077.224666591841</v>
      </c>
      <c r="O139" s="35">
        <f>'[1]מצב קיים'!O139*(1+'אפריל 2029'!$Q$1)</f>
        <v>1450.2013665704535</v>
      </c>
      <c r="P139" s="9">
        <f>'יולי 2025'!P139</f>
        <v>344.41623909167424</v>
      </c>
    </row>
    <row r="140" spans="1:16" ht="16.5" x14ac:dyDescent="0.25">
      <c r="A140" s="7"/>
      <c r="B140" s="8">
        <v>9</v>
      </c>
      <c r="C140" s="35">
        <f>'[1]מצב קיים'!C140*(1+'אפריל 2029'!$Q$1)</f>
        <v>9618.5980852718785</v>
      </c>
      <c r="D140" s="35">
        <f>'[1]מצב קיים'!D140*(1+'אפריל 2029'!$Q$1)</f>
        <v>2336.6689584488454</v>
      </c>
      <c r="E140" s="11">
        <f t="shared" si="8"/>
        <v>11955.267043720723</v>
      </c>
      <c r="F140" s="35">
        <f>'[1]מצב קיים'!F140*(1+'אפריל 2029'!$Q$1)</f>
        <v>1713.1272993684972</v>
      </c>
      <c r="G140" s="9">
        <f>'יולי 2025'!G140</f>
        <v>344.41623909167424</v>
      </c>
      <c r="H140" s="13"/>
      <c r="I140" s="14"/>
      <c r="J140" s="7"/>
      <c r="K140" s="8">
        <v>9</v>
      </c>
      <c r="L140" s="35">
        <f>'[1]מצב קיים'!L140*(1+'אפריל 2029'!$Q$1)</f>
        <v>7853.3682183863575</v>
      </c>
      <c r="M140" s="35">
        <f>'[1]מצב קיים'!M140*(1+'אפריל 2029'!$Q$1)</f>
        <v>2284.4236299722047</v>
      </c>
      <c r="N140" s="11">
        <f t="shared" si="9"/>
        <v>10137.791848358562</v>
      </c>
      <c r="O140" s="35">
        <f>'[1]מצב קיים'!O140*(1+'אפריל 2029'!$Q$1)</f>
        <v>1458.6807720177944</v>
      </c>
      <c r="P140" s="9">
        <f>'יולי 2025'!P140</f>
        <v>344.41623909167424</v>
      </c>
    </row>
    <row r="141" spans="1:16" ht="16.5" x14ac:dyDescent="0.25">
      <c r="A141" s="7"/>
      <c r="B141" s="8">
        <v>10</v>
      </c>
      <c r="C141" s="35">
        <f>'[1]מצב קיים'!C141*(1+'אפריל 2029'!$Q$1)</f>
        <v>9691.4336727269547</v>
      </c>
      <c r="D141" s="35">
        <f>'[1]מצב קיים'!D141*(1+'אפריל 2029'!$Q$1)</f>
        <v>2336.6689584488454</v>
      </c>
      <c r="E141" s="11">
        <f t="shared" si="8"/>
        <v>12028.1026311758</v>
      </c>
      <c r="F141" s="35">
        <f>'[1]מצב קיים'!F141*(1+'אפריל 2029'!$Q$1)</f>
        <v>1723.3242816122076</v>
      </c>
      <c r="G141" s="9">
        <f>'יולי 2025'!G141</f>
        <v>344.41623909167424</v>
      </c>
      <c r="H141" s="13"/>
      <c r="I141" s="14"/>
      <c r="J141" s="7"/>
      <c r="K141" s="8">
        <v>10</v>
      </c>
      <c r="L141" s="35">
        <f>'[1]מצב קיים'!L141*(1+'אפריל 2029'!$Q$1)</f>
        <v>7913.8062590405698</v>
      </c>
      <c r="M141" s="35">
        <f>'[1]מצב קיים'!M141*(1+'אפריל 2029'!$Q$1)</f>
        <v>2284.4236299722047</v>
      </c>
      <c r="N141" s="11">
        <f t="shared" si="9"/>
        <v>10198.229889012775</v>
      </c>
      <c r="O141" s="35">
        <f>'[1]מצב קיים'!O141*(1+'אפריל 2029'!$Q$1)</f>
        <v>1467.1420977093844</v>
      </c>
      <c r="P141" s="9">
        <f>'יולי 2025'!P141</f>
        <v>344.41623909167424</v>
      </c>
    </row>
    <row r="142" spans="1:16" ht="16.5" x14ac:dyDescent="0.25">
      <c r="A142" s="7"/>
      <c r="B142" s="8">
        <v>11</v>
      </c>
      <c r="C142" s="35">
        <f>'[1]מצב קיים'!C142*(1+'אפריל 2029'!$Q$1)</f>
        <v>9764.2692601820327</v>
      </c>
      <c r="D142" s="35">
        <f>'[1]מצב קיים'!D142*(1+'אפריל 2029'!$Q$1)</f>
        <v>2336.6689584488454</v>
      </c>
      <c r="E142" s="11">
        <f t="shared" si="8"/>
        <v>12100.938218630878</v>
      </c>
      <c r="F142" s="35">
        <f>'[1]מצב קיים'!F142*(1+'אפריל 2029'!$Q$1)</f>
        <v>1733.521263855919</v>
      </c>
      <c r="G142" s="9">
        <f>'יולי 2025'!G142</f>
        <v>344.41623909167424</v>
      </c>
      <c r="H142" s="13"/>
      <c r="I142" s="14"/>
      <c r="J142" s="7"/>
      <c r="K142" s="8">
        <v>11</v>
      </c>
      <c r="L142" s="35">
        <f>'[1]מצב קיים'!L142*(1+'אפריל 2029'!$Q$1)</f>
        <v>7974.3734408072914</v>
      </c>
      <c r="M142" s="35">
        <f>'[1]מצב קיים'!M142*(1+'אפריל 2029'!$Q$1)</f>
        <v>2284.4236299722047</v>
      </c>
      <c r="N142" s="11">
        <f t="shared" si="9"/>
        <v>10258.797070779496</v>
      </c>
      <c r="O142" s="35">
        <f>'[1]מצב קיים'!O142*(1+'אפריל 2029'!$Q$1)</f>
        <v>1475.6215031567253</v>
      </c>
      <c r="P142" s="9">
        <f>'יולי 2025'!P142</f>
        <v>344.41623909167424</v>
      </c>
    </row>
    <row r="143" spans="1:16" ht="16.5" x14ac:dyDescent="0.25">
      <c r="A143" s="7"/>
      <c r="B143" s="8">
        <v>12</v>
      </c>
      <c r="C143" s="35">
        <f>'[1]מצב קיים'!C143*(1+'אפריל 2029'!$Q$1)</f>
        <v>9836.9757065245994</v>
      </c>
      <c r="D143" s="35">
        <f>'[1]מצב קיים'!D143*(1+'אפריל 2029'!$Q$1)</f>
        <v>2336.6689584488454</v>
      </c>
      <c r="E143" s="11">
        <f t="shared" si="8"/>
        <v>12173.644664973444</v>
      </c>
      <c r="F143" s="35">
        <f>'[1]מצב קיים'!F143*(1+'אפריל 2029'!$Q$1)</f>
        <v>1743.7001663438778</v>
      </c>
      <c r="G143" s="9">
        <f>'יולי 2025'!G143</f>
        <v>344.41623909167424</v>
      </c>
      <c r="H143" s="13"/>
      <c r="I143" s="14"/>
      <c r="J143" s="7"/>
      <c r="K143" s="8">
        <v>12</v>
      </c>
      <c r="L143" s="35">
        <f>'[1]מצב קיים'!L143*(1+'אפריל 2029'!$Q$1)</f>
        <v>8034.9406225740122</v>
      </c>
      <c r="M143" s="35">
        <f>'[1]מצב קיים'!M143*(1+'אפריל 2029'!$Q$1)</f>
        <v>2284.4236299722047</v>
      </c>
      <c r="N143" s="11">
        <f t="shared" si="9"/>
        <v>10319.364252546216</v>
      </c>
      <c r="O143" s="35">
        <f>'[1]מצב קיים'!O143*(1+'אפריל 2029'!$Q$1)</f>
        <v>1484.1009086040663</v>
      </c>
      <c r="P143" s="9">
        <f>'יולי 2025'!P143</f>
        <v>344.41623909167424</v>
      </c>
    </row>
    <row r="144" spans="1:16" ht="16.5" x14ac:dyDescent="0.25">
      <c r="A144" s="7"/>
      <c r="B144" s="8">
        <v>13</v>
      </c>
      <c r="C144" s="35">
        <f>'[1]מצב קיים'!C144*(1+'אפריל 2029'!$Q$1)</f>
        <v>9909.8112939796756</v>
      </c>
      <c r="D144" s="35">
        <f>'[1]מצב קיים'!D144*(1+'אפריל 2029'!$Q$1)</f>
        <v>2336.6689584488454</v>
      </c>
      <c r="E144" s="11">
        <f t="shared" si="8"/>
        <v>12246.480252428521</v>
      </c>
      <c r="F144" s="35">
        <f>'[1]מצב קיים'!F144*(1+'אפריל 2029'!$Q$1)</f>
        <v>1753.8971485875882</v>
      </c>
      <c r="G144" s="9">
        <f>'יולי 2025'!G144</f>
        <v>344.41623909167424</v>
      </c>
      <c r="H144" s="13"/>
      <c r="I144" s="14"/>
      <c r="J144" s="7"/>
      <c r="K144" s="8">
        <v>13</v>
      </c>
      <c r="L144" s="35">
        <f>'[1]מצב קיים'!L144*(1+'אפריל 2029'!$Q$1)</f>
        <v>8095.3786632282236</v>
      </c>
      <c r="M144" s="35">
        <f>'[1]מצב קיים'!M144*(1+'אפריל 2029'!$Q$1)</f>
        <v>2284.4236299722047</v>
      </c>
      <c r="N144" s="11">
        <f t="shared" si="9"/>
        <v>10379.802293200428</v>
      </c>
      <c r="O144" s="35">
        <f>'[1]מצב קיים'!O144*(1+'אפריל 2029'!$Q$1)</f>
        <v>1492.5622342956558</v>
      </c>
      <c r="P144" s="9">
        <f>'יולי 2025'!P144</f>
        <v>344.41623909167424</v>
      </c>
    </row>
    <row r="145" spans="1:24" ht="16.5" x14ac:dyDescent="0.25">
      <c r="A145" s="7"/>
      <c r="B145" s="8">
        <v>14</v>
      </c>
      <c r="C145" s="35">
        <f>'[1]מצב קיים'!C145*(1+'אפריל 2029'!$Q$1)</f>
        <v>9982.64688143475</v>
      </c>
      <c r="D145" s="35">
        <f>'[1]מצב קיים'!D145*(1+'אפריל 2029'!$Q$1)</f>
        <v>2336.6689584488454</v>
      </c>
      <c r="E145" s="11">
        <f t="shared" si="8"/>
        <v>12319.315839883595</v>
      </c>
      <c r="F145" s="35">
        <f>'[1]מצב קיים'!F145*(1+'אפריל 2029'!$Q$1)</f>
        <v>1764.0941308312993</v>
      </c>
      <c r="G145" s="9">
        <f>'יולי 2025'!G145</f>
        <v>344.41623909167424</v>
      </c>
      <c r="H145" s="13"/>
      <c r="I145" s="14"/>
      <c r="J145" s="7"/>
      <c r="K145" s="8">
        <v>14</v>
      </c>
      <c r="L145" s="35">
        <f>'[1]מצב קיים'!L145*(1+'אפריל 2029'!$Q$1)</f>
        <v>8155.9458449949452</v>
      </c>
      <c r="M145" s="35">
        <f>'[1]מצב קיים'!M145*(1+'אפריל 2029'!$Q$1)</f>
        <v>2284.4236299722047</v>
      </c>
      <c r="N145" s="11">
        <f t="shared" si="9"/>
        <v>10440.36947496715</v>
      </c>
      <c r="O145" s="35">
        <f>'[1]מצב קיים'!O145*(1+'אפריל 2029'!$Q$1)</f>
        <v>1501.0416397429967</v>
      </c>
      <c r="P145" s="9">
        <f>'יולי 2025'!P145</f>
        <v>344.41623909167424</v>
      </c>
    </row>
    <row r="146" spans="1:24" ht="16.5" x14ac:dyDescent="0.25">
      <c r="A146" s="7"/>
      <c r="B146" s="8">
        <v>15</v>
      </c>
      <c r="C146" s="35">
        <f>'[1]מצב קיים'!C146*(1+'אפריל 2029'!$Q$1)</f>
        <v>10055.482468889828</v>
      </c>
      <c r="D146" s="35">
        <f>'[1]מצב קיים'!D146*(1+'אפריל 2029'!$Q$1)</f>
        <v>2336.6689584488454</v>
      </c>
      <c r="E146" s="11">
        <f t="shared" si="8"/>
        <v>12392.151427338673</v>
      </c>
      <c r="F146" s="35">
        <f>'[1]מצב קיים'!F146*(1+'אפריל 2029'!$Q$1)</f>
        <v>1774.2911130750101</v>
      </c>
      <c r="G146" s="9">
        <f>'יולי 2025'!G146</f>
        <v>344.41623909167424</v>
      </c>
      <c r="H146" s="13"/>
      <c r="I146" s="14"/>
      <c r="J146" s="7"/>
      <c r="K146" s="8">
        <v>15</v>
      </c>
      <c r="L146" s="35">
        <f>'[1]מצב קיים'!L146*(1+'אפריל 2029'!$Q$1)</f>
        <v>8216.3838856491566</v>
      </c>
      <c r="M146" s="35">
        <f>'[1]מצב קיים'!M146*(1+'אפריל 2029'!$Q$1)</f>
        <v>2284.4236299722047</v>
      </c>
      <c r="N146" s="11">
        <f t="shared" si="9"/>
        <v>10500.807515621362</v>
      </c>
      <c r="O146" s="35">
        <f>'[1]מצב קיים'!O146*(1+'אפריל 2029'!$Q$1)</f>
        <v>1509.5029654345865</v>
      </c>
      <c r="P146" s="9">
        <f>'יולי 2025'!P146</f>
        <v>344.41623909167424</v>
      </c>
    </row>
    <row r="147" spans="1:24" ht="16.5" x14ac:dyDescent="0.25">
      <c r="A147" s="7"/>
      <c r="B147" s="8">
        <v>16</v>
      </c>
      <c r="C147" s="35">
        <f>'[1]מצב קיים'!C147*(1+'אפריל 2029'!$Q$1)</f>
        <v>10128.318056344902</v>
      </c>
      <c r="D147" s="35">
        <f>'[1]מצב קיים'!D147*(1+'אפריל 2029'!$Q$1)</f>
        <v>2336.6689584488454</v>
      </c>
      <c r="E147" s="11">
        <f t="shared" si="8"/>
        <v>12464.987014793747</v>
      </c>
      <c r="F147" s="35">
        <f>'[1]מצב קיים'!F147*(1+'אפריל 2029'!$Q$1)</f>
        <v>1784.4880953187205</v>
      </c>
      <c r="G147" s="9">
        <f>'יולי 2025'!G147</f>
        <v>344.41623909167424</v>
      </c>
      <c r="H147" s="13"/>
      <c r="I147" s="14"/>
      <c r="J147" s="7"/>
      <c r="K147" s="7"/>
      <c r="L147" s="7"/>
      <c r="M147" s="7"/>
      <c r="N147" s="7"/>
      <c r="O147" s="7"/>
      <c r="P147" s="7"/>
      <c r="Q147" s="72"/>
      <c r="R147" s="72"/>
      <c r="S147" s="72"/>
      <c r="T147" s="72"/>
      <c r="U147" s="72"/>
      <c r="V147" s="72"/>
      <c r="W147" s="72"/>
      <c r="X147" s="72"/>
    </row>
    <row r="148" spans="1:24" ht="16.5" x14ac:dyDescent="0.25">
      <c r="A148" s="7"/>
      <c r="B148" s="8">
        <v>17</v>
      </c>
      <c r="C148" s="35">
        <f>'[1]מצב קיים'!C148*(1+'אפריל 2029'!$Q$1)</f>
        <v>10201.153643799978</v>
      </c>
      <c r="D148" s="35">
        <f>'[1]מצב קיים'!D148*(1+'אפריל 2029'!$Q$1)</f>
        <v>2336.6689584488454</v>
      </c>
      <c r="E148" s="11">
        <f t="shared" si="8"/>
        <v>12537.822602248823</v>
      </c>
      <c r="F148" s="35">
        <f>'[1]מצב קיים'!F148*(1+'אפריל 2029'!$Q$1)</f>
        <v>1794.6850775624309</v>
      </c>
      <c r="G148" s="9">
        <f>'יולי 2025'!G148</f>
        <v>344.41623909167424</v>
      </c>
      <c r="H148" s="13"/>
      <c r="I148" s="14"/>
      <c r="J148" s="7"/>
      <c r="K148" s="7"/>
      <c r="L148" s="7"/>
      <c r="M148" s="7"/>
      <c r="N148" s="7"/>
      <c r="O148" s="7"/>
      <c r="P148" s="7"/>
      <c r="Q148" s="72"/>
      <c r="R148" s="72"/>
      <c r="S148" s="72"/>
      <c r="T148" s="72"/>
      <c r="U148" s="72"/>
      <c r="V148" s="72"/>
      <c r="W148" s="72"/>
      <c r="X148" s="72"/>
    </row>
    <row r="149" spans="1:24" ht="16.5" x14ac:dyDescent="0.25">
      <c r="A149" s="7"/>
      <c r="B149" s="8">
        <v>18</v>
      </c>
      <c r="C149" s="35">
        <f>'[1]מצב קיים'!C149*(1+'אפריל 2029'!$Q$1)</f>
        <v>10273.989231255055</v>
      </c>
      <c r="D149" s="35">
        <f>'[1]מצב קיים'!D149*(1+'אפריל 2029'!$Q$1)</f>
        <v>2336.6689584488454</v>
      </c>
      <c r="E149" s="11">
        <f t="shared" si="8"/>
        <v>12610.6581897039</v>
      </c>
      <c r="F149" s="35">
        <f>'[1]מצב קיים'!F149*(1+'אפריל 2029'!$Q$1)</f>
        <v>1804.8820598061418</v>
      </c>
      <c r="G149" s="9">
        <f>'יולי 2025'!G149</f>
        <v>344.41623909167424</v>
      </c>
      <c r="H149" s="13"/>
      <c r="I149" s="14"/>
      <c r="J149" s="7"/>
      <c r="K149" s="7"/>
      <c r="L149" s="7"/>
      <c r="M149" s="7"/>
      <c r="N149" s="7"/>
      <c r="O149" s="7"/>
      <c r="P149" s="7"/>
      <c r="Q149" s="72"/>
      <c r="R149" s="72"/>
      <c r="S149" s="72"/>
      <c r="T149" s="72"/>
      <c r="U149" s="72"/>
      <c r="V149" s="72"/>
      <c r="W149" s="72"/>
      <c r="X149" s="72"/>
    </row>
    <row r="150" spans="1:24" ht="16.5" x14ac:dyDescent="0.25">
      <c r="A150" s="7"/>
      <c r="B150" s="8">
        <v>19</v>
      </c>
      <c r="C150" s="35">
        <f>'[1]מצב קיים'!C150*(1+'אפריל 2029'!$Q$1)</f>
        <v>10346.824818710131</v>
      </c>
      <c r="D150" s="35">
        <f>'[1]מצב קיים'!D150*(1+'אפריל 2029'!$Q$1)</f>
        <v>2336.6689584488454</v>
      </c>
      <c r="E150" s="11">
        <f t="shared" si="8"/>
        <v>12683.493777158976</v>
      </c>
      <c r="F150" s="35">
        <f>'[1]מצב קיים'!F150*(1+'אפריל 2029'!$Q$1)</f>
        <v>1815.0790420498522</v>
      </c>
      <c r="G150" s="9">
        <f>'יולי 2025'!G150</f>
        <v>344.41623909167424</v>
      </c>
      <c r="H150" s="13"/>
      <c r="I150" s="14"/>
      <c r="J150" s="7"/>
      <c r="K150" s="7"/>
      <c r="L150" s="7"/>
      <c r="M150" s="7"/>
      <c r="N150" s="7"/>
      <c r="O150" s="7"/>
      <c r="P150" s="7"/>
      <c r="Q150" s="72"/>
      <c r="R150" s="72"/>
      <c r="S150" s="72"/>
      <c r="T150" s="72"/>
      <c r="U150" s="72"/>
      <c r="V150" s="72"/>
      <c r="W150" s="72"/>
      <c r="X150" s="72"/>
    </row>
    <row r="151" spans="1:24" ht="16.5" x14ac:dyDescent="0.25">
      <c r="A151" s="7"/>
      <c r="B151" s="8">
        <v>20</v>
      </c>
      <c r="C151" s="35">
        <f>'[1]מצב קיים'!C151*(1+'אפריל 2029'!$Q$1)</f>
        <v>10419.660406165207</v>
      </c>
      <c r="D151" s="35">
        <f>'[1]מצב קיים'!D151*(1+'אפריל 2029'!$Q$1)</f>
        <v>2336.6689584488454</v>
      </c>
      <c r="E151" s="11">
        <f t="shared" si="8"/>
        <v>12756.329364614052</v>
      </c>
      <c r="F151" s="35">
        <f>'[1]מצב קיים'!F151*(1+'אפריל 2029'!$Q$1)</f>
        <v>1825.2760242935631</v>
      </c>
      <c r="G151" s="9">
        <f>'יולי 2025'!G151</f>
        <v>344.41623909167424</v>
      </c>
      <c r="H151" s="13"/>
      <c r="I151" s="14"/>
      <c r="J151" s="7"/>
      <c r="K151" s="7"/>
      <c r="L151" s="7"/>
      <c r="M151" s="7"/>
      <c r="N151" s="7"/>
      <c r="O151" s="7"/>
      <c r="P151" s="7"/>
      <c r="Q151" s="72"/>
      <c r="R151" s="72"/>
      <c r="S151" s="72"/>
      <c r="T151" s="72"/>
      <c r="U151" s="72"/>
      <c r="V151" s="72"/>
      <c r="W151" s="72"/>
      <c r="X151" s="72"/>
    </row>
    <row r="152" spans="1:24" ht="16.5" x14ac:dyDescent="0.25">
      <c r="A152" s="7"/>
      <c r="B152" s="8">
        <v>21</v>
      </c>
      <c r="C152" s="35">
        <f>'[1]מצב קיים'!C152*(1+'אפריל 2029'!$Q$1)</f>
        <v>10492.366852507774</v>
      </c>
      <c r="D152" s="35">
        <f>'[1]מצב קיים'!D152*(1+'אפריל 2029'!$Q$1)</f>
        <v>2336.6689584488454</v>
      </c>
      <c r="E152" s="11">
        <f t="shared" si="8"/>
        <v>12829.035810956619</v>
      </c>
      <c r="F152" s="35">
        <f>'[1]מצב קיים'!F152*(1+'אפריל 2029'!$Q$1)</f>
        <v>1835.4549267815225</v>
      </c>
      <c r="G152" s="9">
        <f>'יולי 2025'!G152</f>
        <v>344.41623909167424</v>
      </c>
      <c r="H152" s="13"/>
      <c r="I152" s="14"/>
      <c r="J152" s="7"/>
      <c r="K152" s="14"/>
      <c r="L152" s="14"/>
      <c r="M152" s="14"/>
      <c r="N152" s="14"/>
      <c r="O152" s="14"/>
      <c r="P152" s="14"/>
    </row>
    <row r="153" spans="1:24" ht="16.5" x14ac:dyDescent="0.25">
      <c r="A153" s="7"/>
      <c r="B153" s="8">
        <v>22</v>
      </c>
      <c r="C153" s="35">
        <f>'[1]מצב קיים'!C153*(1+'אפריל 2029'!$Q$1)</f>
        <v>10565.20243996285</v>
      </c>
      <c r="D153" s="35">
        <f>'[1]מצב קיים'!D153*(1+'אפריל 2029'!$Q$1)</f>
        <v>2336.6689584488454</v>
      </c>
      <c r="E153" s="11">
        <f t="shared" si="8"/>
        <v>12901.871398411695</v>
      </c>
      <c r="F153" s="35">
        <f>'[1]מצב קיים'!F153*(1+'אפריל 2029'!$Q$1)</f>
        <v>1845.651909025233</v>
      </c>
      <c r="G153" s="9">
        <f>'יולי 2025'!G153</f>
        <v>344.41623909167424</v>
      </c>
      <c r="H153" s="13"/>
      <c r="I153" s="14"/>
      <c r="J153" s="7"/>
      <c r="K153" s="14"/>
      <c r="L153" s="14"/>
      <c r="M153" s="14"/>
      <c r="N153" s="14"/>
      <c r="O153" s="14"/>
      <c r="P153" s="13"/>
    </row>
    <row r="154" spans="1:24" ht="16.5" x14ac:dyDescent="0.25">
      <c r="A154" s="7"/>
      <c r="B154" s="8">
        <v>23</v>
      </c>
      <c r="C154" s="35">
        <f>'[1]מצב קיים'!C154*(1+'אפריל 2029'!$Q$1)</f>
        <v>10638.038027417926</v>
      </c>
      <c r="D154" s="35">
        <f>'[1]מצב קיים'!D154*(1+'אפריל 2029'!$Q$1)</f>
        <v>2336.6689584488454</v>
      </c>
      <c r="E154" s="11">
        <f t="shared" si="8"/>
        <v>12974.706985866771</v>
      </c>
      <c r="F154" s="35">
        <f>'[1]מצב קיים'!F154*(1+'אפריל 2029'!$Q$1)</f>
        <v>1855.8488912689438</v>
      </c>
      <c r="G154" s="9">
        <f>'יולי 2025'!G154</f>
        <v>344.41623909167424</v>
      </c>
      <c r="H154" s="13"/>
      <c r="I154" s="14"/>
      <c r="J154" s="7"/>
      <c r="K154" s="14"/>
      <c r="L154" s="14"/>
      <c r="M154" s="14"/>
      <c r="N154" s="14"/>
      <c r="O154" s="14"/>
      <c r="P154" s="13"/>
    </row>
    <row r="155" spans="1:24" ht="16.5" x14ac:dyDescent="0.25">
      <c r="A155" s="7"/>
      <c r="B155" s="8">
        <v>24</v>
      </c>
      <c r="C155" s="35">
        <f>'[1]מצב קיים'!C155*(1+'אפריל 2029'!$Q$1)</f>
        <v>10710.873614873004</v>
      </c>
      <c r="D155" s="35">
        <f>'[1]מצב קיים'!D155*(1+'אפריל 2029'!$Q$1)</f>
        <v>2336.6689584488454</v>
      </c>
      <c r="E155" s="11">
        <f t="shared" si="8"/>
        <v>13047.542573321849</v>
      </c>
      <c r="F155" s="35">
        <f>'[1]מצב קיים'!F155*(1+'אפריל 2029'!$Q$1)</f>
        <v>1866.0458735126547</v>
      </c>
      <c r="G155" s="9">
        <f>'יולי 2025'!G155</f>
        <v>344.41623909167424</v>
      </c>
      <c r="H155" s="13"/>
      <c r="I155" s="14"/>
      <c r="J155" s="7"/>
      <c r="K155" s="14"/>
      <c r="L155" s="14"/>
      <c r="M155" s="14"/>
      <c r="N155" s="14"/>
      <c r="O155" s="14"/>
      <c r="P155" s="13"/>
    </row>
    <row r="156" spans="1:24" ht="16.5" x14ac:dyDescent="0.25">
      <c r="A156" s="7"/>
      <c r="B156" s="8">
        <v>25</v>
      </c>
      <c r="C156" s="35">
        <f>'[1]מצב קיים'!C156*(1+'אפריל 2029'!$Q$1)</f>
        <v>10783.70920232808</v>
      </c>
      <c r="D156" s="35">
        <f>'[1]מצב קיים'!D156*(1+'אפריל 2029'!$Q$1)</f>
        <v>2336.6689584488454</v>
      </c>
      <c r="E156" s="11">
        <f t="shared" si="8"/>
        <v>13120.378160776925</v>
      </c>
      <c r="F156" s="35">
        <f>'[1]מצב קיים'!F156*(1+'אפריל 2029'!$Q$1)</f>
        <v>1876.2428557563651</v>
      </c>
      <c r="G156" s="9">
        <f>'יולי 2025'!G156</f>
        <v>344.41623909167424</v>
      </c>
      <c r="H156" s="13"/>
      <c r="I156" s="14"/>
      <c r="J156" s="7"/>
      <c r="K156" s="14"/>
      <c r="L156" s="14"/>
      <c r="M156" s="14"/>
      <c r="N156" s="14"/>
      <c r="O156" s="14"/>
      <c r="P156" s="13"/>
    </row>
    <row r="157" spans="1:24" ht="16.5" x14ac:dyDescent="0.25">
      <c r="A157" s="39"/>
      <c r="B157" s="8">
        <v>26</v>
      </c>
      <c r="C157" s="35">
        <f>'[1]מצב קיים'!C157*(1+'אפריל 2029'!$Q$1)</f>
        <v>10856.544789783153</v>
      </c>
      <c r="D157" s="35">
        <f>'[1]מצב קיים'!D157*(1+'אפריל 2029'!$Q$1)</f>
        <v>2336.6689584488454</v>
      </c>
      <c r="E157" s="11">
        <f t="shared" si="8"/>
        <v>13193.213748231998</v>
      </c>
      <c r="F157" s="35">
        <f>'[1]מצב קיים'!F157*(1+'אפריל 2029'!$Q$1)</f>
        <v>1886.4398380000755</v>
      </c>
      <c r="G157" s="9">
        <f>'יולי 2025'!G157</f>
        <v>344.41623909167424</v>
      </c>
      <c r="H157" s="40"/>
      <c r="I157" s="14"/>
      <c r="J157" s="14"/>
      <c r="K157" s="14"/>
      <c r="L157" s="14"/>
      <c r="M157" s="14"/>
      <c r="N157" s="14"/>
      <c r="O157" s="14"/>
      <c r="P157" s="40"/>
    </row>
    <row r="158" spans="1:24" ht="16.5" x14ac:dyDescent="0.25">
      <c r="A158" s="7"/>
      <c r="B158" s="8">
        <v>27</v>
      </c>
      <c r="C158" s="35">
        <f>'[1]מצב קיים'!C158*(1+'אפריל 2029'!$Q$1)</f>
        <v>10929.380377238227</v>
      </c>
      <c r="D158" s="35">
        <f>'[1]מצב קיים'!D158*(1+'אפריל 2029'!$Q$1)</f>
        <v>2336.6689584488454</v>
      </c>
      <c r="E158" s="11">
        <f t="shared" si="8"/>
        <v>13266.049335687072</v>
      </c>
      <c r="F158" s="35">
        <f>'[1]מצב קיים'!F158*(1+'אפריל 2029'!$Q$1)</f>
        <v>1896.6368202437859</v>
      </c>
      <c r="G158" s="9">
        <f>'יולי 2025'!G158</f>
        <v>344.41623909167424</v>
      </c>
      <c r="H158" s="41"/>
      <c r="I158" s="14"/>
      <c r="J158" s="14"/>
      <c r="K158" s="14"/>
      <c r="L158" s="14"/>
      <c r="M158" s="14"/>
      <c r="N158" s="14"/>
      <c r="O158" s="14"/>
      <c r="P158" s="14"/>
    </row>
    <row r="159" spans="1:24" ht="16.5" x14ac:dyDescent="0.25">
      <c r="A159" s="7"/>
      <c r="B159" s="8">
        <v>28</v>
      </c>
      <c r="C159" s="35">
        <f>'[1]מצב קיים'!C159*(1+'אפריל 2029'!$Q$1)</f>
        <v>11002.215964693301</v>
      </c>
      <c r="D159" s="35">
        <f>'[1]מצב קיים'!D159*(1+'אפריל 2029'!$Q$1)</f>
        <v>2336.6689584488454</v>
      </c>
      <c r="E159" s="11">
        <f t="shared" si="8"/>
        <v>13338.884923142146</v>
      </c>
      <c r="F159" s="35">
        <f>'[1]מצב קיים'!F159*(1+'אפריל 2029'!$Q$1)</f>
        <v>1906.8338024874963</v>
      </c>
      <c r="G159" s="9">
        <f>'יולי 2025'!G159</f>
        <v>344.41623909167424</v>
      </c>
      <c r="H159" s="41"/>
      <c r="I159" s="14"/>
      <c r="J159" s="14"/>
      <c r="K159" s="14"/>
      <c r="L159" s="14"/>
      <c r="M159" s="14"/>
      <c r="N159" s="14"/>
      <c r="O159" s="14"/>
      <c r="P159" s="14"/>
    </row>
    <row r="160" spans="1:24" ht="16.5" x14ac:dyDescent="0.25">
      <c r="A160" s="7"/>
      <c r="B160" s="8">
        <v>29</v>
      </c>
      <c r="C160" s="35">
        <f>'[1]מצב קיים'!C160*(1+'אפריל 2029'!$Q$1)</f>
        <v>11075.051552148376</v>
      </c>
      <c r="D160" s="35">
        <f>'[1]מצב קיים'!D160*(1+'אפריל 2029'!$Q$1)</f>
        <v>2336.6689584488454</v>
      </c>
      <c r="E160" s="11">
        <f t="shared" si="8"/>
        <v>13411.720510597221</v>
      </c>
      <c r="F160" s="35">
        <f>'[1]מצב קיים'!F160*(1+'אפריל 2029'!$Q$1)</f>
        <v>1917.0307847312067</v>
      </c>
      <c r="G160" s="9">
        <f>'יולי 2025'!G160</f>
        <v>344.41623909167424</v>
      </c>
      <c r="H160" s="41"/>
      <c r="I160" s="14"/>
      <c r="J160" s="14"/>
      <c r="K160" s="14"/>
      <c r="L160" s="14"/>
      <c r="M160" s="14"/>
      <c r="N160" s="14"/>
      <c r="O160" s="14"/>
      <c r="P160" s="14"/>
    </row>
    <row r="161" spans="1:25" ht="16.5" x14ac:dyDescent="0.25">
      <c r="A161" s="42"/>
      <c r="B161" s="8">
        <v>30</v>
      </c>
      <c r="C161" s="35">
        <f>'[1]מצב קיים'!C161*(1+'אפריל 2029'!$Q$1)</f>
        <v>11147.757998490943</v>
      </c>
      <c r="D161" s="35">
        <f>'[1]מצב קיים'!D161*(1+'אפריל 2029'!$Q$1)</f>
        <v>2336.6689584488454</v>
      </c>
      <c r="E161" s="11">
        <f t="shared" si="8"/>
        <v>13484.426956939787</v>
      </c>
      <c r="F161" s="35">
        <f>'[1]מצב קיים'!F161*(1+'אפריל 2029'!$Q$1)</f>
        <v>1927.2096872191662</v>
      </c>
      <c r="G161" s="9">
        <f>'יולי 2025'!G161</f>
        <v>344.41623909167424</v>
      </c>
      <c r="H161" s="41"/>
      <c r="I161" s="14"/>
      <c r="J161" s="14"/>
      <c r="K161" s="14"/>
      <c r="L161" s="14"/>
      <c r="M161" s="14"/>
      <c r="N161" s="14"/>
      <c r="O161" s="14"/>
      <c r="P161" s="13"/>
    </row>
    <row r="162" spans="1:25" x14ac:dyDescent="0.25">
      <c r="A162" s="94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20"/>
    </row>
    <row r="163" spans="1:25" x14ac:dyDescent="0.25">
      <c r="A163" s="103"/>
      <c r="B163" s="108"/>
      <c r="C163" s="108"/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9"/>
    </row>
    <row r="164" spans="1:25" ht="26.25" x14ac:dyDescent="0.4">
      <c r="A164" s="1"/>
      <c r="B164" s="2" t="s">
        <v>26</v>
      </c>
      <c r="C164" s="25"/>
      <c r="D164" s="26"/>
      <c r="E164" s="25"/>
      <c r="F164" s="4" t="str">
        <f>$F$5</f>
        <v>מעודכן לאפריל 2029</v>
      </c>
      <c r="G164" s="4"/>
      <c r="H164" s="25"/>
      <c r="I164" s="1"/>
      <c r="J164" s="6"/>
      <c r="K164" s="2" t="s">
        <v>27</v>
      </c>
      <c r="L164" s="43"/>
      <c r="M164" s="43"/>
      <c r="N164" s="43"/>
      <c r="O164" s="4" t="str">
        <f>$F$5</f>
        <v>מעודכן לאפריל 2029</v>
      </c>
      <c r="P164" s="40"/>
    </row>
    <row r="165" spans="1:25" ht="49.5" x14ac:dyDescent="0.25">
      <c r="A165" s="1"/>
      <c r="B165" s="29" t="s">
        <v>5</v>
      </c>
      <c r="C165" s="29" t="s">
        <v>6</v>
      </c>
      <c r="D165" s="29" t="s">
        <v>7</v>
      </c>
      <c r="E165" s="47" t="s">
        <v>8</v>
      </c>
      <c r="F165" s="29" t="s">
        <v>9</v>
      </c>
      <c r="G165" s="29" t="s">
        <v>119</v>
      </c>
      <c r="H165" s="30"/>
      <c r="I165" s="1"/>
      <c r="J165" s="6"/>
      <c r="K165" s="29" t="s">
        <v>28</v>
      </c>
      <c r="L165" s="116" t="s">
        <v>29</v>
      </c>
      <c r="M165" s="117"/>
      <c r="N165" s="118"/>
      <c r="O165" s="44" t="s">
        <v>30</v>
      </c>
      <c r="P165" s="13"/>
    </row>
    <row r="166" spans="1:25" ht="16.5" x14ac:dyDescent="0.25">
      <c r="A166" s="1"/>
      <c r="B166" s="31">
        <v>0</v>
      </c>
      <c r="C166" s="32">
        <f>'[1]מצב קיים'!C166*(1+'אפריל 2029'!$Q$1)</f>
        <v>4772.8584419582576</v>
      </c>
      <c r="D166" s="32">
        <f>'[1]מצב קיים'!D166*(1+'אפריל 2029'!$Q$1)</f>
        <v>1317.7171697080832</v>
      </c>
      <c r="E166" s="9">
        <f t="shared" ref="E166:E181" si="10">SUM(C166:D166)</f>
        <v>6090.5756116663406</v>
      </c>
      <c r="F166" s="32">
        <f>'[1]מצב קיים'!F166*(1+'אפריל 2029'!$Q$1)</f>
        <v>895.71921133659612</v>
      </c>
      <c r="G166" s="9">
        <f>'יולי 2025'!G168</f>
        <v>344.41623909167424</v>
      </c>
      <c r="H166" s="34"/>
      <c r="I166" s="73"/>
      <c r="J166" s="6"/>
      <c r="K166" s="45">
        <v>1</v>
      </c>
      <c r="L166" s="110"/>
      <c r="M166" s="111"/>
      <c r="N166" s="112"/>
      <c r="O166" s="11">
        <f>'[1]מצב קיים'!O166*(1+'אפריל 2029'!$R$1)</f>
        <v>269.44228721776841</v>
      </c>
      <c r="P166" s="13"/>
    </row>
    <row r="167" spans="1:25" ht="16.5" x14ac:dyDescent="0.25">
      <c r="A167" s="1"/>
      <c r="B167" s="31">
        <v>1</v>
      </c>
      <c r="C167" s="35">
        <f>'[1]מצב קיים'!C167*(1+'אפריל 2029'!$Q$1)</f>
        <v>4807.7588276138158</v>
      </c>
      <c r="D167" s="35">
        <f>'[1]מצב קיים'!D167*(1+'אפריל 2029'!$Q$1)</f>
        <v>1317.7171697080832</v>
      </c>
      <c r="E167" s="11">
        <f t="shared" si="10"/>
        <v>6125.4759973218988</v>
      </c>
      <c r="F167" s="35">
        <f>'[1]מצב קיים'!F167*(1+'אפריל 2029'!$Q$1)</f>
        <v>900.60526532837423</v>
      </c>
      <c r="G167" s="9">
        <f>'יולי 2025'!G169</f>
        <v>344.41623909167424</v>
      </c>
      <c r="H167" s="24"/>
      <c r="I167" s="73"/>
      <c r="J167" s="6"/>
      <c r="K167" s="46" t="s">
        <v>31</v>
      </c>
      <c r="L167" s="110" t="s">
        <v>32</v>
      </c>
      <c r="M167" s="111"/>
      <c r="N167" s="112"/>
      <c r="O167" s="11">
        <f>'[1]מצב קיים'!O167*(1+'אפריל 2029'!$R$1)</f>
        <v>411.18849376071313</v>
      </c>
      <c r="P167" s="13"/>
      <c r="Q167" s="63"/>
      <c r="R167" s="63"/>
      <c r="S167" s="63"/>
      <c r="T167" s="63"/>
      <c r="U167" s="63"/>
      <c r="V167" s="72"/>
      <c r="W167" s="72"/>
      <c r="X167" s="72"/>
      <c r="Y167" s="72"/>
    </row>
    <row r="168" spans="1:25" ht="16.5" x14ac:dyDescent="0.25">
      <c r="A168" s="1"/>
      <c r="B168" s="31">
        <v>2</v>
      </c>
      <c r="C168" s="35">
        <f>'[1]מצב קיים'!C168*(1+'אפריל 2029'!$Q$1)</f>
        <v>4842.6592132693731</v>
      </c>
      <c r="D168" s="35">
        <f>'[1]מצב קיים'!D168*(1+'אפריל 2029'!$Q$1)</f>
        <v>1317.7171697080832</v>
      </c>
      <c r="E168" s="11">
        <f t="shared" si="10"/>
        <v>6160.3763829774562</v>
      </c>
      <c r="F168" s="35">
        <f>'[1]מצב קיים'!F168*(1+'אפריל 2029'!$Q$1)</f>
        <v>905.491319320152</v>
      </c>
      <c r="G168" s="9">
        <f>'יולי 2025'!G170</f>
        <v>344.41623909167424</v>
      </c>
      <c r="H168" s="24"/>
      <c r="I168" s="73"/>
      <c r="J168" s="6"/>
      <c r="K168" s="46" t="s">
        <v>33</v>
      </c>
      <c r="L168" s="110" t="s">
        <v>34</v>
      </c>
      <c r="M168" s="111"/>
      <c r="N168" s="112"/>
      <c r="O168" s="11">
        <f>'[1]מצב קיים'!O168*(1+'אפריל 2029'!$R$1)</f>
        <v>531.94843634874269</v>
      </c>
      <c r="P168" s="13"/>
      <c r="Q168" s="63"/>
      <c r="R168" s="63"/>
      <c r="S168" s="63"/>
      <c r="T168" s="63"/>
      <c r="U168" s="63"/>
      <c r="V168" s="72"/>
      <c r="W168" s="72"/>
      <c r="X168" s="72"/>
      <c r="Y168" s="72"/>
    </row>
    <row r="169" spans="1:25" ht="16.5" x14ac:dyDescent="0.25">
      <c r="A169" s="1"/>
      <c r="B169" s="31">
        <v>3</v>
      </c>
      <c r="C169" s="35">
        <f>'[1]מצב קיים'!C169*(1+'אפריל 2029'!$Q$1)</f>
        <v>4877.5595989249305</v>
      </c>
      <c r="D169" s="35">
        <f>'[1]מצב קיים'!D169*(1+'אפריל 2029'!$Q$1)</f>
        <v>1317.7171697080832</v>
      </c>
      <c r="E169" s="11">
        <f t="shared" si="10"/>
        <v>6195.2767686330135</v>
      </c>
      <c r="F169" s="35">
        <f>'[1]מצב קיים'!F169*(1+'אפריל 2029'!$Q$1)</f>
        <v>910.37737331193011</v>
      </c>
      <c r="G169" s="9">
        <f>'יולי 2025'!G171</f>
        <v>344.41623909167424</v>
      </c>
      <c r="H169" s="24"/>
      <c r="I169" s="73"/>
      <c r="J169" s="6"/>
      <c r="K169" s="7"/>
      <c r="L169" s="7"/>
      <c r="M169" s="7"/>
      <c r="N169" s="7"/>
      <c r="O169" s="64"/>
      <c r="P169" s="14"/>
      <c r="Q169" s="63"/>
      <c r="R169" s="63"/>
      <c r="S169" s="63"/>
      <c r="T169" s="63"/>
      <c r="U169" s="63"/>
      <c r="V169" s="72"/>
      <c r="W169" s="72"/>
      <c r="X169" s="72"/>
      <c r="Y169" s="72"/>
    </row>
    <row r="170" spans="1:25" ht="16.5" x14ac:dyDescent="0.25">
      <c r="A170" s="1"/>
      <c r="B170" s="31">
        <v>4</v>
      </c>
      <c r="C170" s="35">
        <f>'[1]מצב קיים'!C170*(1+'אפריל 2029'!$Q$1)</f>
        <v>4912.4599845804878</v>
      </c>
      <c r="D170" s="35">
        <f>'[1]מצב קיים'!D170*(1+'אפריל 2029'!$Q$1)</f>
        <v>1317.7171697080832</v>
      </c>
      <c r="E170" s="11">
        <f t="shared" si="10"/>
        <v>6230.1771542885708</v>
      </c>
      <c r="F170" s="35">
        <f>'[1]מצב קיים'!F170*(1+'אפריל 2029'!$Q$1)</f>
        <v>915.26342730370823</v>
      </c>
      <c r="G170" s="9">
        <f>'יולי 2025'!G172</f>
        <v>344.41623909167424</v>
      </c>
      <c r="H170" s="24"/>
      <c r="I170" s="73"/>
      <c r="J170" s="6"/>
      <c r="K170" s="7"/>
      <c r="L170" s="7"/>
      <c r="M170" s="7"/>
      <c r="N170" s="7"/>
      <c r="O170" s="15"/>
      <c r="P170" s="14"/>
      <c r="Q170" s="63"/>
      <c r="R170" s="63"/>
      <c r="S170" s="63"/>
      <c r="T170" s="63"/>
      <c r="U170" s="63"/>
      <c r="V170" s="72"/>
      <c r="W170" s="72"/>
      <c r="X170" s="72"/>
      <c r="Y170" s="72"/>
    </row>
    <row r="171" spans="1:25" ht="16.5" x14ac:dyDescent="0.25">
      <c r="A171" s="1"/>
      <c r="B171" s="31">
        <v>5</v>
      </c>
      <c r="C171" s="35">
        <f>'[1]מצב קיים'!C171*(1+'אפריל 2029'!$Q$1)</f>
        <v>4947.3603702360442</v>
      </c>
      <c r="D171" s="35">
        <f>'[1]מצב קיים'!D171*(1+'אפריל 2029'!$Q$1)</f>
        <v>1317.7171697080832</v>
      </c>
      <c r="E171" s="11">
        <f t="shared" si="10"/>
        <v>6265.0775399441272</v>
      </c>
      <c r="F171" s="35">
        <f>'[1]מצב קיים'!F171*(1+'אפריל 2029'!$Q$1)</f>
        <v>920.14948129548611</v>
      </c>
      <c r="G171" s="9">
        <f>'יולי 2025'!G173</f>
        <v>344.41623909167424</v>
      </c>
      <c r="H171" s="24"/>
      <c r="I171" s="73"/>
      <c r="J171" s="6"/>
      <c r="K171" s="7"/>
      <c r="L171" s="7"/>
      <c r="M171" s="7"/>
      <c r="N171" s="7"/>
      <c r="O171" s="7"/>
      <c r="P171" s="14"/>
      <c r="Q171" s="63"/>
      <c r="R171" s="63"/>
      <c r="S171" s="63"/>
      <c r="T171" s="63"/>
      <c r="U171" s="63"/>
      <c r="V171" s="72"/>
      <c r="W171" s="72"/>
      <c r="X171" s="72"/>
      <c r="Y171" s="72"/>
    </row>
    <row r="172" spans="1:25" ht="16.5" x14ac:dyDescent="0.25">
      <c r="A172" s="1"/>
      <c r="B172" s="31">
        <v>6</v>
      </c>
      <c r="C172" s="35">
        <f>'[1]מצב קיים'!C172*(1+'אפריל 2029'!$Q$1)</f>
        <v>4982.2607558916025</v>
      </c>
      <c r="D172" s="35">
        <f>'[1]מצב קיים'!D172*(1+'אפריל 2029'!$Q$1)</f>
        <v>1317.7171697080832</v>
      </c>
      <c r="E172" s="11">
        <f t="shared" si="10"/>
        <v>6299.9779255996855</v>
      </c>
      <c r="F172" s="35">
        <f>'[1]מצב קיים'!F172*(1+'אפריל 2029'!$Q$1)</f>
        <v>925.03553528726422</v>
      </c>
      <c r="G172" s="9">
        <f>'יולי 2025'!G174</f>
        <v>344.41623909167424</v>
      </c>
      <c r="H172" s="24"/>
      <c r="I172" s="73"/>
      <c r="J172" s="6"/>
      <c r="K172" s="7"/>
      <c r="L172" s="7"/>
      <c r="M172" s="7"/>
      <c r="N172" s="7"/>
      <c r="O172" s="7"/>
      <c r="P172" s="14"/>
      <c r="Q172" s="63"/>
      <c r="R172" s="63"/>
      <c r="S172" s="63"/>
      <c r="T172" s="63"/>
      <c r="U172" s="63"/>
      <c r="V172" s="72"/>
      <c r="W172" s="72"/>
      <c r="X172" s="72"/>
      <c r="Y172" s="72"/>
    </row>
    <row r="173" spans="1:25" ht="16.5" x14ac:dyDescent="0.25">
      <c r="A173" s="1"/>
      <c r="B173" s="31">
        <v>7</v>
      </c>
      <c r="C173" s="35">
        <f>'[1]מצב קיים'!C173*(1+'אפריל 2029'!$Q$1)</f>
        <v>5017.1611415471598</v>
      </c>
      <c r="D173" s="35">
        <f>'[1]מצב קיים'!D173*(1+'אפריל 2029'!$Q$1)</f>
        <v>1317.7171697080832</v>
      </c>
      <c r="E173" s="11">
        <f t="shared" si="10"/>
        <v>6334.8783112552428</v>
      </c>
      <c r="F173" s="35">
        <f>'[1]מצב קיים'!F173*(1+'אפריל 2029'!$Q$1)</f>
        <v>929.92158927904222</v>
      </c>
      <c r="G173" s="9">
        <f>'יולי 2025'!G175</f>
        <v>344.41623909167424</v>
      </c>
      <c r="H173" s="24"/>
      <c r="I173" s="73"/>
      <c r="J173" s="6"/>
      <c r="K173" s="7"/>
      <c r="L173" s="7"/>
      <c r="M173" s="7"/>
      <c r="N173" s="7"/>
      <c r="O173" s="7"/>
      <c r="P173" s="7"/>
      <c r="Q173" s="63"/>
      <c r="R173" s="63"/>
      <c r="S173" s="63"/>
      <c r="T173" s="63"/>
      <c r="U173" s="63"/>
      <c r="V173" s="72"/>
      <c r="W173" s="72"/>
      <c r="X173" s="72"/>
      <c r="Y173" s="72"/>
    </row>
    <row r="174" spans="1:25" ht="16.5" x14ac:dyDescent="0.25">
      <c r="A174" s="1"/>
      <c r="B174" s="31">
        <v>8</v>
      </c>
      <c r="C174" s="35">
        <f>'[1]מצב קיים'!C174*(1+'אפריל 2029'!$Q$1)</f>
        <v>5052.0615272027171</v>
      </c>
      <c r="D174" s="35">
        <f>'[1]מצב קיים'!D174*(1+'אפריל 2029'!$Q$1)</f>
        <v>1317.7171697080832</v>
      </c>
      <c r="E174" s="11">
        <f t="shared" si="10"/>
        <v>6369.7786969108001</v>
      </c>
      <c r="F174" s="35">
        <f>'[1]מצב קיים'!F174*(1+'אפריל 2029'!$Q$1)</f>
        <v>934.80764327082011</v>
      </c>
      <c r="G174" s="9">
        <f>'יולי 2025'!G176</f>
        <v>344.41623909167424</v>
      </c>
      <c r="H174" s="24"/>
      <c r="I174" s="73"/>
      <c r="J174" s="6"/>
      <c r="K174" s="7"/>
      <c r="L174" s="7"/>
      <c r="M174" s="7"/>
      <c r="N174" s="7"/>
      <c r="O174" s="7"/>
      <c r="P174" s="7"/>
      <c r="Q174" s="63"/>
      <c r="R174" s="63"/>
      <c r="S174" s="63"/>
      <c r="T174" s="63"/>
      <c r="U174" s="63"/>
      <c r="V174" s="72"/>
      <c r="W174" s="72"/>
      <c r="X174" s="72"/>
      <c r="Y174" s="72"/>
    </row>
    <row r="175" spans="1:25" ht="16.5" x14ac:dyDescent="0.25">
      <c r="A175" s="1"/>
      <c r="B175" s="31">
        <v>9</v>
      </c>
      <c r="C175" s="35">
        <f>'[1]מצב קיים'!C175*(1+'אפריל 2029'!$Q$1)</f>
        <v>5086.9619128582744</v>
      </c>
      <c r="D175" s="35">
        <f>'[1]מצב קיים'!D175*(1+'אפריל 2029'!$Q$1)</f>
        <v>1317.7171697080832</v>
      </c>
      <c r="E175" s="11">
        <f t="shared" si="10"/>
        <v>6404.6790825663575</v>
      </c>
      <c r="F175" s="35">
        <f>'[1]מצב קיים'!F175*(1+'אפריל 2029'!$Q$1)</f>
        <v>939.69369726259822</v>
      </c>
      <c r="G175" s="9">
        <f>'יולי 2025'!G177</f>
        <v>344.41623909167424</v>
      </c>
      <c r="H175" s="24"/>
      <c r="I175" s="73"/>
      <c r="J175" s="6"/>
      <c r="K175" s="7"/>
      <c r="L175" s="7"/>
      <c r="M175" s="7"/>
      <c r="N175" s="7"/>
      <c r="O175" s="7"/>
      <c r="P175" s="7"/>
      <c r="Q175" s="63"/>
      <c r="R175" s="63"/>
      <c r="S175" s="63"/>
      <c r="T175" s="63"/>
      <c r="U175" s="63"/>
      <c r="V175" s="72"/>
      <c r="W175" s="72"/>
      <c r="X175" s="72"/>
      <c r="Y175" s="72"/>
    </row>
    <row r="176" spans="1:25" ht="16.5" x14ac:dyDescent="0.25">
      <c r="A176" s="1"/>
      <c r="B176" s="31">
        <v>10</v>
      </c>
      <c r="C176" s="35">
        <f>'[1]מצב קיים'!C176*(1+'אפריל 2029'!$Q$1)</f>
        <v>5121.8622985138318</v>
      </c>
      <c r="D176" s="35">
        <f>'[1]מצב קיים'!D176*(1+'אפריל 2029'!$Q$1)</f>
        <v>1317.7171697080832</v>
      </c>
      <c r="E176" s="11">
        <f t="shared" si="10"/>
        <v>6439.5794682219148</v>
      </c>
      <c r="F176" s="35">
        <f>'[1]מצב קיים'!F176*(1+'אפריל 2029'!$Q$1)</f>
        <v>944.57975125437633</v>
      </c>
      <c r="G176" s="9">
        <f>'יולי 2025'!G178</f>
        <v>344.41623909167424</v>
      </c>
      <c r="H176" s="24"/>
      <c r="I176" s="73"/>
      <c r="J176" s="6"/>
      <c r="K176" s="7"/>
      <c r="L176" s="7"/>
      <c r="M176" s="7"/>
      <c r="N176" s="7"/>
      <c r="O176" s="7"/>
      <c r="P176" s="7"/>
      <c r="Q176" s="63"/>
      <c r="R176" s="63"/>
      <c r="S176" s="63"/>
      <c r="T176" s="63"/>
      <c r="U176" s="63"/>
      <c r="V176" s="72"/>
      <c r="W176" s="72"/>
      <c r="X176" s="72"/>
      <c r="Y176" s="72"/>
    </row>
    <row r="177" spans="1:25" ht="16.5" x14ac:dyDescent="0.25">
      <c r="A177" s="1"/>
      <c r="B177" s="31">
        <v>11</v>
      </c>
      <c r="C177" s="35">
        <f>'[1]מצב קיים'!C177*(1+'אפריל 2029'!$Q$1)</f>
        <v>5156.7626841693882</v>
      </c>
      <c r="D177" s="35">
        <f>'[1]מצב קיים'!D177*(1+'אפריל 2029'!$Q$1)</f>
        <v>1317.7171697080832</v>
      </c>
      <c r="E177" s="11">
        <f t="shared" si="10"/>
        <v>6474.4798538774712</v>
      </c>
      <c r="F177" s="35">
        <f>'[1]מצב קיים'!F177*(1+'אפריל 2029'!$Q$1)</f>
        <v>949.4658052461541</v>
      </c>
      <c r="G177" s="9">
        <f>'יולי 2025'!G179</f>
        <v>344.41623909167424</v>
      </c>
      <c r="H177" s="24"/>
      <c r="I177" s="73"/>
      <c r="J177" s="6"/>
      <c r="K177" s="7"/>
      <c r="L177" s="7"/>
      <c r="M177" s="7"/>
      <c r="N177" s="7"/>
      <c r="O177" s="7"/>
      <c r="P177" s="7"/>
      <c r="Q177" s="63"/>
      <c r="R177" s="63"/>
      <c r="S177" s="63"/>
      <c r="T177" s="63"/>
      <c r="U177" s="63"/>
      <c r="V177" s="72"/>
      <c r="W177" s="72"/>
      <c r="X177" s="72"/>
      <c r="Y177" s="72"/>
    </row>
    <row r="178" spans="1:25" ht="16.5" x14ac:dyDescent="0.25">
      <c r="A178" s="1"/>
      <c r="B178" s="31">
        <v>12</v>
      </c>
      <c r="C178" s="35">
        <f>'[1]מצב קיים'!C178*(1+'אפריל 2029'!$Q$1)</f>
        <v>5191.6630698249473</v>
      </c>
      <c r="D178" s="35">
        <f>'[1]מצב קיים'!D178*(1+'אפריל 2029'!$Q$1)</f>
        <v>1317.7171697080832</v>
      </c>
      <c r="E178" s="11">
        <f t="shared" si="10"/>
        <v>6509.3802395330304</v>
      </c>
      <c r="F178" s="35">
        <f>'[1]מצב קיים'!F178*(1+'אפריל 2029'!$Q$1)</f>
        <v>954.35185923793233</v>
      </c>
      <c r="G178" s="9">
        <f>'יולי 2025'!G180</f>
        <v>344.41623909167424</v>
      </c>
      <c r="H178" s="24"/>
      <c r="I178" s="73"/>
      <c r="J178" s="6"/>
      <c r="K178" s="7"/>
      <c r="L178" s="7"/>
      <c r="M178" s="7"/>
      <c r="N178" s="7"/>
      <c r="O178" s="7"/>
      <c r="P178" s="7"/>
      <c r="Q178" s="63"/>
      <c r="R178" s="63"/>
      <c r="S178" s="63"/>
      <c r="T178" s="63"/>
      <c r="U178" s="63"/>
      <c r="V178" s="72"/>
      <c r="W178" s="72"/>
      <c r="X178" s="72"/>
      <c r="Y178" s="72"/>
    </row>
    <row r="179" spans="1:25" ht="16.5" x14ac:dyDescent="0.25">
      <c r="A179" s="1"/>
      <c r="B179" s="31">
        <v>13</v>
      </c>
      <c r="C179" s="35">
        <f>'[1]מצב קיים'!C179*(1+'אפריל 2029'!$Q$1)</f>
        <v>5226.5634554805038</v>
      </c>
      <c r="D179" s="35">
        <f>'[1]מצב קיים'!D179*(1+'אפריל 2029'!$Q$1)</f>
        <v>1317.7171697080832</v>
      </c>
      <c r="E179" s="11">
        <f t="shared" si="10"/>
        <v>6544.2806251885868</v>
      </c>
      <c r="F179" s="35">
        <f>'[1]מצב קיים'!F179*(1+'אפריל 2029'!$Q$1)</f>
        <v>959.23791322971033</v>
      </c>
      <c r="G179" s="9">
        <f>'יולי 2025'!G181</f>
        <v>344.41623909167424</v>
      </c>
      <c r="H179" s="24"/>
      <c r="I179" s="73"/>
      <c r="J179" s="6"/>
      <c r="K179" s="7"/>
      <c r="L179" s="7"/>
      <c r="M179" s="7"/>
      <c r="N179" s="7"/>
      <c r="O179" s="7"/>
      <c r="P179" s="7"/>
      <c r="Q179" s="63"/>
      <c r="R179" s="63"/>
      <c r="S179" s="63"/>
      <c r="T179" s="63"/>
      <c r="U179" s="63"/>
      <c r="V179" s="72"/>
      <c r="W179" s="72"/>
      <c r="X179" s="72"/>
      <c r="Y179" s="72"/>
    </row>
    <row r="180" spans="1:25" ht="16.5" x14ac:dyDescent="0.25">
      <c r="A180" s="1"/>
      <c r="B180" s="31">
        <v>14</v>
      </c>
      <c r="C180" s="35">
        <f>'[1]מצב קיים'!C180*(1+'אפריל 2029'!$Q$1)</f>
        <v>5261.4638411360611</v>
      </c>
      <c r="D180" s="35">
        <f>'[1]מצב קיים'!D180*(1+'אפריל 2029'!$Q$1)</f>
        <v>1317.7171697080832</v>
      </c>
      <c r="E180" s="11">
        <f t="shared" si="10"/>
        <v>6579.1810108441441</v>
      </c>
      <c r="F180" s="35">
        <f>'[1]מצב קיים'!F180*(1+'אפריל 2029'!$Q$1)</f>
        <v>964.12396722148833</v>
      </c>
      <c r="G180" s="9">
        <f>'יולי 2025'!G182</f>
        <v>344.41623909167424</v>
      </c>
      <c r="H180" s="24"/>
      <c r="I180" s="73"/>
      <c r="J180" s="6"/>
      <c r="K180" s="7"/>
      <c r="L180" s="7"/>
      <c r="M180" s="7"/>
      <c r="N180" s="7"/>
      <c r="O180" s="7"/>
      <c r="P180" s="7"/>
      <c r="Q180" s="63"/>
      <c r="R180" s="63"/>
      <c r="S180" s="63"/>
      <c r="T180" s="63"/>
      <c r="U180" s="63"/>
      <c r="V180" s="72"/>
      <c r="W180" s="72"/>
      <c r="X180" s="72"/>
      <c r="Y180" s="72"/>
    </row>
    <row r="181" spans="1:25" ht="16.5" x14ac:dyDescent="0.25">
      <c r="A181" s="1"/>
      <c r="B181" s="31">
        <v>15</v>
      </c>
      <c r="C181" s="35">
        <f>'[1]מצב קיים'!C181*(1+'אפריל 2029'!$Q$1)</f>
        <v>5296.3642267916184</v>
      </c>
      <c r="D181" s="35">
        <f>'[1]מצב קיים'!D181*(1+'אפריל 2029'!$Q$1)</f>
        <v>1317.7171697080832</v>
      </c>
      <c r="E181" s="11">
        <f t="shared" si="10"/>
        <v>6614.0813964997014</v>
      </c>
      <c r="F181" s="35">
        <f>'[1]מצב קיים'!F181*(1+'אפריל 2029'!$Q$1)</f>
        <v>969.01002121326633</v>
      </c>
      <c r="G181" s="9">
        <f>'יולי 2025'!G183</f>
        <v>344.41623909167424</v>
      </c>
      <c r="H181" s="24"/>
      <c r="I181" s="73"/>
      <c r="J181" s="6"/>
      <c r="K181" s="7"/>
      <c r="L181" s="7"/>
      <c r="M181" s="7"/>
      <c r="N181" s="7"/>
      <c r="O181" s="7"/>
      <c r="P181" s="7"/>
      <c r="Q181" s="72"/>
      <c r="R181" s="63"/>
      <c r="S181" s="63"/>
      <c r="T181" s="63"/>
      <c r="U181" s="63"/>
      <c r="V181" s="72"/>
      <c r="W181" s="72"/>
      <c r="X181" s="72"/>
      <c r="Y181" s="72"/>
    </row>
  </sheetData>
  <mergeCells count="26">
    <mergeCell ref="L166:N166"/>
    <mergeCell ref="L167:N167"/>
    <mergeCell ref="L168:N168"/>
    <mergeCell ref="A127:P127"/>
    <mergeCell ref="A128:P128"/>
    <mergeCell ref="A162:P162"/>
    <mergeCell ref="A163:P163"/>
    <mergeCell ref="L165:N165"/>
    <mergeCell ref="A107:P107"/>
    <mergeCell ref="A48:P48"/>
    <mergeCell ref="A49:P49"/>
    <mergeCell ref="A73:P73"/>
    <mergeCell ref="A74:P74"/>
    <mergeCell ref="A75:P75"/>
    <mergeCell ref="A76:P76"/>
    <mergeCell ref="A77:P77"/>
    <mergeCell ref="A78:P78"/>
    <mergeCell ref="A79:P79"/>
    <mergeCell ref="A80:P80"/>
    <mergeCell ref="A106:P106"/>
    <mergeCell ref="A19:P19"/>
    <mergeCell ref="A1:P1"/>
    <mergeCell ref="A2:P2"/>
    <mergeCell ref="A3:P3"/>
    <mergeCell ref="A4:P4"/>
    <mergeCell ref="A18:P18"/>
  </mergeCells>
  <pageMargins left="0.7" right="0.7" top="0.75" bottom="0.75" header="0.3" footer="0.3"/>
  <pageSetup paperSize="9" scale="33" orientation="portrait" r:id="rId1"/>
  <rowBreaks count="1" manualBreakCount="1">
    <brk id="7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14</vt:i4>
      </vt:variant>
    </vt:vector>
  </HeadingPairs>
  <TitlesOfParts>
    <vt:vector size="29" baseType="lpstr">
      <vt:lpstr>ינואר 2018</vt:lpstr>
      <vt:lpstr>יולי 2019</vt:lpstr>
      <vt:lpstr>ינואר 2020</vt:lpstr>
      <vt:lpstr>ינואר 2021</vt:lpstr>
      <vt:lpstr>ספטמבר 2021</vt:lpstr>
      <vt:lpstr>ינואר 2022</vt:lpstr>
      <vt:lpstr>ספטמבר 2022</vt:lpstr>
      <vt:lpstr>ינואר 2023</vt:lpstr>
      <vt:lpstr>ספטמבר 2023</vt:lpstr>
      <vt:lpstr>יולי 2025</vt:lpstr>
      <vt:lpstr>אוקטובר 2026</vt:lpstr>
      <vt:lpstr>דצמבר 2026</vt:lpstr>
      <vt:lpstr>אפריל 2027</vt:lpstr>
      <vt:lpstr>אפריל 2028</vt:lpstr>
      <vt:lpstr>אפריל 2029</vt:lpstr>
      <vt:lpstr>'אוקטובר 2026'!Print_Area</vt:lpstr>
      <vt:lpstr>'אפריל 2027'!Print_Area</vt:lpstr>
      <vt:lpstr>'אפריל 2029'!Print_Area</vt:lpstr>
      <vt:lpstr>'דצמבר 2026'!Print_Area</vt:lpstr>
      <vt:lpstr>'יולי 2019'!Print_Area</vt:lpstr>
      <vt:lpstr>'יולי 2025'!Print_Area</vt:lpstr>
      <vt:lpstr>'ינואר 2018'!Print_Area</vt:lpstr>
      <vt:lpstr>'ינואר 2020'!Print_Area</vt:lpstr>
      <vt:lpstr>'ינואר 2021'!Print_Area</vt:lpstr>
      <vt:lpstr>'ינואר 2022'!Print_Area</vt:lpstr>
      <vt:lpstr>'ינואר 2023'!Print_Area</vt:lpstr>
      <vt:lpstr>'ספטמבר 2021'!Print_Area</vt:lpstr>
      <vt:lpstr>'ספטמבר 2022'!Print_Area</vt:lpstr>
      <vt:lpstr>'ספטמבר 2023'!Print_Area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Ittah</dc:creator>
  <cp:lastModifiedBy>בן חושן</cp:lastModifiedBy>
  <cp:lastPrinted>2020-05-18T12:07:41Z</cp:lastPrinted>
  <dcterms:created xsi:type="dcterms:W3CDTF">2018-08-20T06:38:58Z</dcterms:created>
  <dcterms:modified xsi:type="dcterms:W3CDTF">2026-09-06T08:32:33Z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0x010100DB7C65B098160E478D07215B1996FA64</vt:lpwstr>
  </property>
</Properties>
</file>