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03"/>
  <workbookPr/>
  <mc:AlternateContent xmlns:mc="http://schemas.openxmlformats.org/markup-compatibility/2006">
    <mc:Choice Requires="x15">
      <x15ac:absPath xmlns:x15ac="http://schemas.microsoft.com/office/spreadsheetml/2010/11/ac" url="C:\Users\NicolK01\Downloads\"/>
    </mc:Choice>
  </mc:AlternateContent>
  <xr:revisionPtr revIDLastSave="0" documentId="8_{FC384BE6-AD34-4ED2-A074-CC5E7DB58DD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ota Costing Template (Blank)" sheetId="5" r:id="rId1"/>
    <sheet name="Rota Costing Template (Example)" sheetId="1" r:id="rId2"/>
    <sheet name="National Minimum Wage 2024_2025" sheetId="2" r:id="rId3"/>
    <sheet name="Wage% Average Pub Figures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8" i="5" l="1"/>
  <c r="R38" i="5" s="1"/>
  <c r="Q37" i="5"/>
  <c r="R37" i="5" s="1"/>
  <c r="R35" i="5"/>
  <c r="Q35" i="5"/>
  <c r="Q34" i="5"/>
  <c r="R34" i="5" s="1"/>
  <c r="X8" i="5" s="1"/>
  <c r="Y8" i="5" s="1"/>
  <c r="R32" i="5"/>
  <c r="Q32" i="5"/>
  <c r="R31" i="5"/>
  <c r="Q31" i="5"/>
  <c r="R30" i="5"/>
  <c r="Q30" i="5"/>
  <c r="Q29" i="5"/>
  <c r="W7" i="5" s="1"/>
  <c r="R28" i="5"/>
  <c r="Q28" i="5"/>
  <c r="R27" i="5"/>
  <c r="Q27" i="5"/>
  <c r="R26" i="5"/>
  <c r="Q26" i="5"/>
  <c r="Q24" i="5"/>
  <c r="R24" i="5" s="1"/>
  <c r="R23" i="5"/>
  <c r="Q23" i="5"/>
  <c r="R22" i="5"/>
  <c r="Q22" i="5"/>
  <c r="R21" i="5"/>
  <c r="Q21" i="5"/>
  <c r="Q20" i="5"/>
  <c r="R20" i="5" s="1"/>
  <c r="R19" i="5"/>
  <c r="Q19" i="5"/>
  <c r="R18" i="5"/>
  <c r="Q18" i="5"/>
  <c r="R17" i="5"/>
  <c r="Q17" i="5"/>
  <c r="Q16" i="5"/>
  <c r="R16" i="5" s="1"/>
  <c r="Q15" i="5"/>
  <c r="R15" i="5" s="1"/>
  <c r="R14" i="5"/>
  <c r="Q14" i="5"/>
  <c r="Q13" i="5"/>
  <c r="Q12" i="5"/>
  <c r="R12" i="5" s="1"/>
  <c r="Q11" i="5"/>
  <c r="R11" i="5" s="1"/>
  <c r="Q10" i="5"/>
  <c r="R10" i="5" s="1"/>
  <c r="W9" i="5"/>
  <c r="R8" i="5"/>
  <c r="Q8" i="5"/>
  <c r="R7" i="5"/>
  <c r="X5" i="5" s="1"/>
  <c r="Y5" i="5" s="1"/>
  <c r="Q7" i="5"/>
  <c r="W5" i="5" s="1"/>
  <c r="R5" i="5"/>
  <c r="Q5" i="5"/>
  <c r="Q4" i="5"/>
  <c r="R4" i="5" s="1"/>
  <c r="Q3" i="5"/>
  <c r="W4" i="5" s="1"/>
  <c r="X14" i="1"/>
  <c r="W6" i="5" l="1"/>
  <c r="X7" i="5"/>
  <c r="Y7" i="5" s="1"/>
  <c r="X9" i="5"/>
  <c r="Y9" i="5" s="1"/>
  <c r="W8" i="5"/>
  <c r="W10" i="5"/>
  <c r="R13" i="5"/>
  <c r="X6" i="5" s="1"/>
  <c r="Y6" i="5" s="1"/>
  <c r="R29" i="5"/>
  <c r="R3" i="5"/>
  <c r="X4" i="5" l="1"/>
  <c r="Y4" i="5" s="1"/>
  <c r="X10" i="5"/>
  <c r="Y10" i="5" l="1"/>
  <c r="Q7" i="1" l="1"/>
  <c r="Q4" i="1"/>
  <c r="R4" i="1" s="1"/>
  <c r="R7" i="1" l="1"/>
  <c r="Q3" i="1"/>
  <c r="Q37" i="1"/>
  <c r="R37" i="1" s="1"/>
  <c r="Q38" i="1"/>
  <c r="R38" i="1" s="1"/>
  <c r="Q5" i="1"/>
  <c r="R5" i="1" s="1"/>
  <c r="Q8" i="1"/>
  <c r="R8" i="1" s="1"/>
  <c r="Q10" i="1"/>
  <c r="Q11" i="1"/>
  <c r="R11" i="1" s="1"/>
  <c r="Q12" i="1"/>
  <c r="R12" i="1" s="1"/>
  <c r="Q13" i="1"/>
  <c r="R13" i="1" s="1"/>
  <c r="Q14" i="1"/>
  <c r="R14" i="1" s="1"/>
  <c r="Q15" i="1"/>
  <c r="R15" i="1" s="1"/>
  <c r="Q16" i="1"/>
  <c r="R16" i="1" s="1"/>
  <c r="Q17" i="1"/>
  <c r="R17" i="1" s="1"/>
  <c r="Q18" i="1"/>
  <c r="R18" i="1" s="1"/>
  <c r="Q19" i="1"/>
  <c r="R19" i="1" s="1"/>
  <c r="Q20" i="1"/>
  <c r="R20" i="1" s="1"/>
  <c r="Q21" i="1"/>
  <c r="R21" i="1" s="1"/>
  <c r="Q22" i="1"/>
  <c r="R22" i="1" s="1"/>
  <c r="Q23" i="1"/>
  <c r="R23" i="1" s="1"/>
  <c r="Q24" i="1"/>
  <c r="R24" i="1" s="1"/>
  <c r="Q26" i="1"/>
  <c r="R26" i="1" s="1"/>
  <c r="Q27" i="1"/>
  <c r="R27" i="1" s="1"/>
  <c r="Q28" i="1"/>
  <c r="R28" i="1" s="1"/>
  <c r="Q29" i="1"/>
  <c r="R29" i="1" s="1"/>
  <c r="Q30" i="1"/>
  <c r="R30" i="1" s="1"/>
  <c r="Q31" i="1"/>
  <c r="R31" i="1" s="1"/>
  <c r="Q32" i="1"/>
  <c r="R32" i="1" s="1"/>
  <c r="Q34" i="1"/>
  <c r="Q35" i="1"/>
  <c r="R35" i="1" s="1"/>
  <c r="X5" i="1" l="1"/>
  <c r="Y5" i="1" s="1"/>
  <c r="W5" i="1"/>
  <c r="R3" i="1"/>
  <c r="X4" i="1" s="1"/>
  <c r="Y4" i="1" s="1"/>
  <c r="W4" i="1"/>
  <c r="R34" i="1"/>
  <c r="X8" i="1" s="1"/>
  <c r="Y8" i="1" s="1"/>
  <c r="W8" i="1"/>
  <c r="R10" i="1"/>
  <c r="W10" i="1"/>
  <c r="X7" i="1"/>
  <c r="Y7" i="1" s="1"/>
  <c r="X9" i="1"/>
  <c r="Y9" i="1" s="1"/>
  <c r="W7" i="1"/>
  <c r="W9" i="1"/>
  <c r="W6" i="1"/>
  <c r="X10" i="1" l="1"/>
  <c r="Y10" i="1" s="1"/>
  <c r="X15" i="1" s="1"/>
  <c r="X6" i="1"/>
  <c r="Y6" i="1" s="1"/>
</calcChain>
</file>

<file path=xl/sharedStrings.xml><?xml version="1.0" encoding="utf-8"?>
<sst xmlns="http://schemas.openxmlformats.org/spreadsheetml/2006/main" count="307" uniqueCount="68">
  <si>
    <t xml:space="preserve">Week Commencing: </t>
  </si>
  <si>
    <t>MONDAY</t>
  </si>
  <si>
    <t>TUESDAY</t>
  </si>
  <si>
    <t>WEDNESDAY</t>
  </si>
  <si>
    <t>THURSDAY</t>
  </si>
  <si>
    <t>FRIDAY</t>
  </si>
  <si>
    <t>SATURDAY</t>
  </si>
  <si>
    <t>SUNDAY</t>
  </si>
  <si>
    <t>GENERAL MANAGER</t>
  </si>
  <si>
    <t>Hourly Rate</t>
  </si>
  <si>
    <t>Shift</t>
  </si>
  <si>
    <t>Hours</t>
  </si>
  <si>
    <t>hours</t>
  </si>
  <si>
    <t>Total Hours</t>
  </si>
  <si>
    <t>Total Cost</t>
  </si>
  <si>
    <t>Total Wage Cost</t>
  </si>
  <si>
    <t>Total Wage Cost Including NI, Employee Pension Contribution &amp; Holidays (+30%)</t>
  </si>
  <si>
    <t>General Manager</t>
  </si>
  <si>
    <t>Assistant Manager</t>
  </si>
  <si>
    <t>ASSISTANT MANAGER</t>
  </si>
  <si>
    <t>Front of House</t>
  </si>
  <si>
    <t>Back of House</t>
  </si>
  <si>
    <t>Cleaner</t>
  </si>
  <si>
    <t>FRONT OF HOUSE</t>
  </si>
  <si>
    <t>Other</t>
  </si>
  <si>
    <t xml:space="preserve">Total </t>
  </si>
  <si>
    <t>Forecasted Sales</t>
  </si>
  <si>
    <t>Maximum Wage Budget (%)</t>
  </si>
  <si>
    <t>Current Wage Budget (%)</t>
  </si>
  <si>
    <t>Current Wage Budget (%) - Inc +30%</t>
  </si>
  <si>
    <t>BACK OF HOUSE</t>
  </si>
  <si>
    <t>CLEANER</t>
  </si>
  <si>
    <t xml:space="preserve"> </t>
  </si>
  <si>
    <t>OTHER</t>
  </si>
  <si>
    <t>Week Commencing: 28/04/24</t>
  </si>
  <si>
    <t>Johnny</t>
  </si>
  <si>
    <t>12-close</t>
  </si>
  <si>
    <t>Kerry</t>
  </si>
  <si>
    <t>5-11</t>
  </si>
  <si>
    <t>7-close</t>
  </si>
  <si>
    <t>8-close</t>
  </si>
  <si>
    <t>4-8</t>
  </si>
  <si>
    <t>David</t>
  </si>
  <si>
    <t>7-10</t>
  </si>
  <si>
    <t>6-close</t>
  </si>
  <si>
    <t>3-close</t>
  </si>
  <si>
    <t>Current Wage Bucket (%)</t>
  </si>
  <si>
    <t>Sandra</t>
  </si>
  <si>
    <t>9-10</t>
  </si>
  <si>
    <t>8-10</t>
  </si>
  <si>
    <t>From April 2025</t>
  </si>
  <si>
    <t>Age</t>
  </si>
  <si>
    <t>21 +</t>
  </si>
  <si>
    <t>18 - 20</t>
  </si>
  <si>
    <t>under 18</t>
  </si>
  <si>
    <t>Apprentice</t>
  </si>
  <si>
    <t>Wage</t>
  </si>
  <si>
    <t>From April 2024</t>
  </si>
  <si>
    <t>Community Wet Led Local (100% drinks turnover of maximum of £4,000/week</t>
  </si>
  <si>
    <t>Community Local (90:10% drinks:food turnover of maximum of £5,000/week</t>
  </si>
  <si>
    <t>Community Local (90:10% drinks:food turnover of maximum of £8,000/week</t>
  </si>
  <si>
    <t>Community Local (90:10% drinks:food turnover of maximum of £15,000/week</t>
  </si>
  <si>
    <t>Rural Local (50:50% drinks:food turnover of maximum of £5,000/week</t>
  </si>
  <si>
    <t>Rural Local (50:50% drinks:food turnover of maximum of £8,000/week</t>
  </si>
  <si>
    <t>Town Centre Pub/Bar (70:30% drinks:food turnover of maximum of £10,000/week</t>
  </si>
  <si>
    <t>Town Centre Pub/Bar Food Led (30:70% food:drinks turnover of maximum of £10,000/week</t>
  </si>
  <si>
    <t>Town Centre Pub/Bar Food Led (30:70% food:drinks turnover of maximum of £15,000/week</t>
  </si>
  <si>
    <t>Please note the turnover and drink:food split for each model are general guidelines to give an indication of the focus of each business, and may not exactly relate to individual outlets.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</si>
</sst>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;[Red]\-&quot;£&quot;#,##0.00"/>
    <numFmt numFmtId="165" formatCode="&quot;£&quot;#,##0.00"/>
    <numFmt numFmtId="166" formatCode="0.0%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</font>
    <font>
      <b/>
      <sz val="10"/>
      <name val="Century Gothic"/>
      <family val="2"/>
    </font>
    <font>
      <b/>
      <sz val="11"/>
      <color rgb="FF000000"/>
      <name val="Century Gothic"/>
      <family val="2"/>
    </font>
    <font>
      <b/>
      <sz val="12"/>
      <color rgb="FF000000"/>
      <name val="Century Gothic"/>
      <family val="2"/>
    </font>
    <font>
      <b/>
      <sz val="12"/>
      <name val="Century Gothic"/>
      <family val="2"/>
    </font>
    <font>
      <b/>
      <sz val="11"/>
      <color theme="1"/>
      <name val="Century Gothic"/>
      <family val="2"/>
    </font>
    <font>
      <sz val="12"/>
      <color rgb="FF000000"/>
      <name val="Century Gothic"/>
      <family val="2"/>
    </font>
    <font>
      <b/>
      <sz val="12"/>
      <color theme="1"/>
      <name val="Century Gothic"/>
      <family val="2"/>
    </font>
    <font>
      <b/>
      <sz val="14"/>
      <color theme="1"/>
      <name val="Century Gothic"/>
      <family val="2"/>
    </font>
    <font>
      <b/>
      <sz val="11"/>
      <name val="Century Gothic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1"/>
      <name val="Ink Free"/>
      <family val="4"/>
    </font>
    <font>
      <b/>
      <i/>
      <sz val="12"/>
      <name val="Ink Free"/>
      <family val="4"/>
    </font>
    <font>
      <b/>
      <sz val="12"/>
      <color rgb="FF000000"/>
      <name val="Ink Free"/>
      <family val="4"/>
    </font>
    <font>
      <sz val="12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alibri"/>
      <family val="2"/>
      <scheme val="minor"/>
    </font>
    <font>
      <b/>
      <sz val="12"/>
      <name val="Ink Free"/>
      <family val="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2D6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0" xfId="0" quotePrefix="1" applyFont="1" applyAlignment="1">
      <alignment horizontal="center"/>
    </xf>
    <xf numFmtId="49" fontId="4" fillId="0" borderId="0" xfId="0" applyNumberFormat="1" applyFont="1" applyAlignment="1">
      <alignment horizontal="center" wrapText="1"/>
    </xf>
    <xf numFmtId="49" fontId="0" fillId="0" borderId="0" xfId="0" applyNumberFormat="1"/>
    <xf numFmtId="165" fontId="1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7" fillId="0" borderId="12" xfId="0" applyFont="1" applyBorder="1" applyAlignment="1">
      <alignment horizontal="center" wrapText="1"/>
    </xf>
    <xf numFmtId="165" fontId="8" fillId="0" borderId="12" xfId="0" applyNumberFormat="1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2" fontId="8" fillId="0" borderId="8" xfId="0" applyNumberFormat="1" applyFont="1" applyBorder="1" applyAlignment="1">
      <alignment horizontal="center" wrapText="1"/>
    </xf>
    <xf numFmtId="2" fontId="8" fillId="0" borderId="8" xfId="0" applyNumberFormat="1" applyFont="1" applyBorder="1" applyAlignment="1">
      <alignment horizontal="center"/>
    </xf>
    <xf numFmtId="2" fontId="8" fillId="0" borderId="8" xfId="1" applyNumberFormat="1" applyFont="1" applyFill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165" fontId="8" fillId="0" borderId="13" xfId="0" applyNumberFormat="1" applyFont="1" applyBorder="1" applyAlignment="1">
      <alignment horizontal="center" wrapText="1"/>
    </xf>
    <xf numFmtId="49" fontId="8" fillId="0" borderId="9" xfId="0" applyNumberFormat="1" applyFont="1" applyBorder="1" applyAlignment="1">
      <alignment horizontal="center" wrapText="1"/>
    </xf>
    <xf numFmtId="2" fontId="8" fillId="0" borderId="10" xfId="0" applyNumberFormat="1" applyFont="1" applyBorder="1" applyAlignment="1">
      <alignment horizontal="center" wrapText="1"/>
    </xf>
    <xf numFmtId="49" fontId="8" fillId="0" borderId="9" xfId="0" applyNumberFormat="1" applyFont="1" applyBorder="1" applyAlignment="1">
      <alignment horizontal="center"/>
    </xf>
    <xf numFmtId="2" fontId="8" fillId="0" borderId="10" xfId="0" applyNumberFormat="1" applyFont="1" applyBorder="1" applyAlignment="1">
      <alignment horizontal="center"/>
    </xf>
    <xf numFmtId="0" fontId="7" fillId="2" borderId="12" xfId="0" applyFont="1" applyFill="1" applyBorder="1" applyAlignment="1">
      <alignment horizontal="center" wrapText="1"/>
    </xf>
    <xf numFmtId="165" fontId="8" fillId="2" borderId="12" xfId="0" applyNumberFormat="1" applyFont="1" applyFill="1" applyBorder="1" applyAlignment="1">
      <alignment horizontal="center" wrapText="1"/>
    </xf>
    <xf numFmtId="49" fontId="8" fillId="0" borderId="7" xfId="0" applyNumberFormat="1" applyFont="1" applyBorder="1" applyAlignment="1">
      <alignment horizontal="center"/>
    </xf>
    <xf numFmtId="0" fontId="7" fillId="2" borderId="13" xfId="0" applyFont="1" applyFill="1" applyBorder="1" applyAlignment="1">
      <alignment horizontal="center" wrapText="1"/>
    </xf>
    <xf numFmtId="165" fontId="8" fillId="2" borderId="13" xfId="0" applyNumberFormat="1" applyFont="1" applyFill="1" applyBorder="1" applyAlignment="1">
      <alignment horizontal="center" wrapText="1"/>
    </xf>
    <xf numFmtId="165" fontId="10" fillId="0" borderId="13" xfId="0" applyNumberFormat="1" applyFont="1" applyBorder="1" applyAlignment="1">
      <alignment horizontal="center" wrapText="1"/>
    </xf>
    <xf numFmtId="49" fontId="10" fillId="0" borderId="9" xfId="0" applyNumberFormat="1" applyFont="1" applyBorder="1" applyAlignment="1">
      <alignment horizontal="center" wrapText="1"/>
    </xf>
    <xf numFmtId="2" fontId="7" fillId="0" borderId="10" xfId="0" applyNumberFormat="1" applyFont="1" applyBorder="1" applyAlignment="1">
      <alignment horizontal="center" wrapText="1"/>
    </xf>
    <xf numFmtId="2" fontId="11" fillId="0" borderId="10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165" fontId="9" fillId="0" borderId="3" xfId="0" applyNumberFormat="1" applyFont="1" applyBorder="1" applyAlignment="1">
      <alignment horizontal="center"/>
    </xf>
    <xf numFmtId="165" fontId="9" fillId="0" borderId="17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165" fontId="9" fillId="0" borderId="2" xfId="0" applyNumberFormat="1" applyFont="1" applyBorder="1" applyAlignment="1">
      <alignment horizontal="center"/>
    </xf>
    <xf numFmtId="0" fontId="7" fillId="2" borderId="15" xfId="0" applyFont="1" applyFill="1" applyBorder="1" applyAlignment="1">
      <alignment horizontal="center" wrapText="1"/>
    </xf>
    <xf numFmtId="165" fontId="8" fillId="2" borderId="15" xfId="0" applyNumberFormat="1" applyFont="1" applyFill="1" applyBorder="1" applyAlignment="1">
      <alignment horizontal="center" wrapText="1"/>
    </xf>
    <xf numFmtId="49" fontId="8" fillId="0" borderId="16" xfId="0" applyNumberFormat="1" applyFont="1" applyBorder="1" applyAlignment="1">
      <alignment horizontal="center" wrapText="1"/>
    </xf>
    <xf numFmtId="2" fontId="8" fillId="0" borderId="17" xfId="0" applyNumberFormat="1" applyFont="1" applyBorder="1" applyAlignment="1">
      <alignment horizontal="center" wrapText="1"/>
    </xf>
    <xf numFmtId="2" fontId="8" fillId="0" borderId="17" xfId="0" applyNumberFormat="1" applyFont="1" applyBorder="1" applyAlignment="1">
      <alignment horizontal="center"/>
    </xf>
    <xf numFmtId="49" fontId="8" fillId="0" borderId="16" xfId="0" applyNumberFormat="1" applyFont="1" applyBorder="1" applyAlignment="1">
      <alignment horizontal="center"/>
    </xf>
    <xf numFmtId="0" fontId="7" fillId="0" borderId="15" xfId="0" applyFont="1" applyBorder="1" applyAlignment="1">
      <alignment horizontal="center" wrapText="1"/>
    </xf>
    <xf numFmtId="165" fontId="10" fillId="0" borderId="15" xfId="0" applyNumberFormat="1" applyFont="1" applyBorder="1" applyAlignment="1">
      <alignment horizontal="center" wrapText="1"/>
    </xf>
    <xf numFmtId="49" fontId="10" fillId="0" borderId="16" xfId="0" applyNumberFormat="1" applyFont="1" applyBorder="1" applyAlignment="1">
      <alignment horizontal="center" wrapText="1"/>
    </xf>
    <xf numFmtId="2" fontId="7" fillId="0" borderId="17" xfId="0" applyNumberFormat="1" applyFont="1" applyBorder="1" applyAlignment="1">
      <alignment horizontal="center" wrapText="1"/>
    </xf>
    <xf numFmtId="2" fontId="11" fillId="0" borderId="17" xfId="0" applyNumberFormat="1" applyFont="1" applyBorder="1" applyAlignment="1">
      <alignment horizontal="center"/>
    </xf>
    <xf numFmtId="0" fontId="14" fillId="0" borderId="0" xfId="0" applyFont="1"/>
    <xf numFmtId="164" fontId="14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6" fillId="3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wrapText="1"/>
    </xf>
    <xf numFmtId="49" fontId="6" fillId="3" borderId="9" xfId="0" applyNumberFormat="1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wrapText="1"/>
    </xf>
    <xf numFmtId="0" fontId="12" fillId="3" borderId="4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4" fontId="5" fillId="0" borderId="21" xfId="0" applyNumberFormat="1" applyFont="1" applyBorder="1" applyAlignment="1">
      <alignment horizontal="left" wrapText="1"/>
    </xf>
    <xf numFmtId="0" fontId="6" fillId="3" borderId="4" xfId="0" applyFont="1" applyFill="1" applyBorder="1" applyAlignment="1">
      <alignment horizontal="center" vertical="center" wrapText="1"/>
    </xf>
    <xf numFmtId="49" fontId="16" fillId="0" borderId="5" xfId="0" applyNumberFormat="1" applyFont="1" applyBorder="1" applyAlignment="1">
      <alignment horizontal="center" wrapText="1"/>
    </xf>
    <xf numFmtId="2" fontId="16" fillId="0" borderId="6" xfId="1" applyNumberFormat="1" applyFont="1" applyFill="1" applyBorder="1" applyAlignment="1">
      <alignment horizontal="center" wrapText="1"/>
    </xf>
    <xf numFmtId="2" fontId="8" fillId="0" borderId="37" xfId="0" applyNumberFormat="1" applyFont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165" fontId="17" fillId="0" borderId="3" xfId="0" applyNumberFormat="1" applyFont="1" applyBorder="1" applyAlignment="1">
      <alignment horizontal="center" wrapText="1"/>
    </xf>
    <xf numFmtId="49" fontId="17" fillId="0" borderId="3" xfId="0" applyNumberFormat="1" applyFont="1" applyBorder="1" applyAlignment="1">
      <alignment horizontal="center" wrapText="1"/>
    </xf>
    <xf numFmtId="2" fontId="17" fillId="0" borderId="3" xfId="0" applyNumberFormat="1" applyFont="1" applyBorder="1" applyAlignment="1">
      <alignment horizontal="center" wrapText="1"/>
    </xf>
    <xf numFmtId="2" fontId="17" fillId="0" borderId="3" xfId="0" applyNumberFormat="1" applyFont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165" fontId="8" fillId="2" borderId="2" xfId="0" applyNumberFormat="1" applyFont="1" applyFill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2" fontId="8" fillId="0" borderId="2" xfId="0" applyNumberFormat="1" applyFont="1" applyBorder="1" applyAlignment="1">
      <alignment horizontal="center" wrapText="1"/>
    </xf>
    <xf numFmtId="2" fontId="8" fillId="0" borderId="2" xfId="0" applyNumberFormat="1" applyFont="1" applyBorder="1" applyAlignment="1">
      <alignment horizontal="center"/>
    </xf>
    <xf numFmtId="2" fontId="11" fillId="0" borderId="16" xfId="0" applyNumberFormat="1" applyFont="1" applyBorder="1" applyAlignment="1">
      <alignment horizontal="center"/>
    </xf>
    <xf numFmtId="165" fontId="11" fillId="0" borderId="17" xfId="0" applyNumberFormat="1" applyFont="1" applyBorder="1" applyAlignment="1">
      <alignment horizontal="center"/>
    </xf>
    <xf numFmtId="2" fontId="11" fillId="0" borderId="7" xfId="0" applyNumberFormat="1" applyFont="1" applyBorder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2" fontId="11" fillId="0" borderId="9" xfId="0" applyNumberFormat="1" applyFont="1" applyBorder="1" applyAlignment="1">
      <alignment horizontal="center"/>
    </xf>
    <xf numFmtId="165" fontId="11" fillId="0" borderId="10" xfId="0" applyNumberFormat="1" applyFont="1" applyBorder="1" applyAlignment="1">
      <alignment horizontal="center"/>
    </xf>
    <xf numFmtId="2" fontId="8" fillId="0" borderId="24" xfId="0" applyNumberFormat="1" applyFont="1" applyBorder="1" applyAlignment="1">
      <alignment horizontal="center" wrapText="1"/>
    </xf>
    <xf numFmtId="2" fontId="11" fillId="0" borderId="5" xfId="0" applyNumberFormat="1" applyFont="1" applyBorder="1" applyAlignment="1">
      <alignment horizontal="center"/>
    </xf>
    <xf numFmtId="165" fontId="11" fillId="0" borderId="6" xfId="0" applyNumberFormat="1" applyFont="1" applyBorder="1" applyAlignment="1">
      <alignment horizontal="center"/>
    </xf>
    <xf numFmtId="2" fontId="17" fillId="0" borderId="23" xfId="1" applyNumberFormat="1" applyFont="1" applyFill="1" applyBorder="1" applyAlignment="1">
      <alignment horizontal="center" wrapText="1"/>
    </xf>
    <xf numFmtId="2" fontId="8" fillId="0" borderId="38" xfId="0" applyNumberFormat="1" applyFont="1" applyBorder="1" applyAlignment="1">
      <alignment horizontal="center" wrapText="1"/>
    </xf>
    <xf numFmtId="2" fontId="8" fillId="0" borderId="23" xfId="0" applyNumberFormat="1" applyFont="1" applyBorder="1" applyAlignment="1">
      <alignment horizontal="center" wrapText="1"/>
    </xf>
    <xf numFmtId="2" fontId="9" fillId="0" borderId="5" xfId="0" applyNumberFormat="1" applyFont="1" applyBorder="1" applyAlignment="1">
      <alignment horizontal="center"/>
    </xf>
    <xf numFmtId="165" fontId="9" fillId="0" borderId="6" xfId="0" applyNumberFormat="1" applyFont="1" applyBorder="1" applyAlignment="1">
      <alignment horizontal="center"/>
    </xf>
    <xf numFmtId="2" fontId="9" fillId="0" borderId="9" xfId="0" applyNumberFormat="1" applyFont="1" applyBorder="1" applyAlignment="1">
      <alignment horizontal="center"/>
    </xf>
    <xf numFmtId="165" fontId="9" fillId="0" borderId="10" xfId="0" applyNumberFormat="1" applyFont="1" applyBorder="1" applyAlignment="1">
      <alignment horizontal="center"/>
    </xf>
    <xf numFmtId="2" fontId="11" fillId="0" borderId="23" xfId="0" applyNumberFormat="1" applyFont="1" applyBorder="1" applyAlignment="1">
      <alignment horizontal="center"/>
    </xf>
    <xf numFmtId="2" fontId="11" fillId="0" borderId="37" xfId="0" applyNumberFormat="1" applyFont="1" applyBorder="1" applyAlignment="1">
      <alignment horizontal="center"/>
    </xf>
    <xf numFmtId="0" fontId="18" fillId="2" borderId="15" xfId="0" applyFont="1" applyFill="1" applyBorder="1" applyAlignment="1">
      <alignment horizontal="center" wrapText="1"/>
    </xf>
    <xf numFmtId="165" fontId="12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center"/>
    </xf>
    <xf numFmtId="2" fontId="12" fillId="0" borderId="0" xfId="0" applyNumberFormat="1" applyFont="1" applyAlignment="1">
      <alignment horizontal="center"/>
    </xf>
    <xf numFmtId="2" fontId="12" fillId="0" borderId="19" xfId="0" applyNumberFormat="1" applyFont="1" applyBorder="1" applyAlignment="1">
      <alignment horizontal="center" vertical="center"/>
    </xf>
    <xf numFmtId="165" fontId="12" fillId="0" borderId="19" xfId="0" applyNumberFormat="1" applyFont="1" applyBorder="1" applyAlignment="1">
      <alignment horizontal="center" vertical="center"/>
    </xf>
    <xf numFmtId="165" fontId="12" fillId="0" borderId="20" xfId="0" applyNumberFormat="1" applyFont="1" applyBorder="1" applyAlignment="1">
      <alignment horizontal="center" vertical="center"/>
    </xf>
    <xf numFmtId="49" fontId="19" fillId="0" borderId="5" xfId="0" applyNumberFormat="1" applyFont="1" applyBorder="1" applyAlignment="1">
      <alignment vertical="center"/>
    </xf>
    <xf numFmtId="49" fontId="19" fillId="0" borderId="9" xfId="0" applyNumberFormat="1" applyFont="1" applyBorder="1" applyAlignment="1">
      <alignment vertical="center"/>
    </xf>
    <xf numFmtId="0" fontId="20" fillId="0" borderId="0" xfId="0" applyFont="1"/>
    <xf numFmtId="49" fontId="19" fillId="0" borderId="7" xfId="0" applyNumberFormat="1" applyFont="1" applyBorder="1" applyAlignment="1">
      <alignment vertical="center"/>
    </xf>
    <xf numFmtId="0" fontId="20" fillId="0" borderId="0" xfId="0" applyFont="1" applyAlignment="1">
      <alignment wrapText="1"/>
    </xf>
    <xf numFmtId="166" fontId="11" fillId="0" borderId="6" xfId="0" applyNumberFormat="1" applyFont="1" applyBorder="1" applyAlignment="1">
      <alignment horizontal="center" vertical="center"/>
    </xf>
    <xf numFmtId="166" fontId="11" fillId="0" borderId="8" xfId="0" applyNumberFormat="1" applyFont="1" applyBorder="1" applyAlignment="1">
      <alignment horizontal="center" vertical="center"/>
    </xf>
    <xf numFmtId="166" fontId="21" fillId="0" borderId="8" xfId="0" applyNumberFormat="1" applyFont="1" applyBorder="1" applyAlignment="1">
      <alignment horizontal="center"/>
    </xf>
    <xf numFmtId="166" fontId="21" fillId="0" borderId="10" xfId="0" applyNumberFormat="1" applyFont="1" applyBorder="1" applyAlignment="1">
      <alignment horizontal="center"/>
    </xf>
    <xf numFmtId="165" fontId="22" fillId="0" borderId="11" xfId="0" applyNumberFormat="1" applyFont="1" applyBorder="1" applyAlignment="1">
      <alignment horizontal="center" wrapText="1"/>
    </xf>
    <xf numFmtId="49" fontId="22" fillId="0" borderId="5" xfId="0" applyNumberFormat="1" applyFont="1" applyBorder="1" applyAlignment="1">
      <alignment horizontal="center"/>
    </xf>
    <xf numFmtId="2" fontId="22" fillId="0" borderId="6" xfId="0" applyNumberFormat="1" applyFont="1" applyBorder="1" applyAlignment="1">
      <alignment horizontal="center"/>
    </xf>
    <xf numFmtId="49" fontId="22" fillId="0" borderId="5" xfId="0" applyNumberFormat="1" applyFont="1" applyBorder="1" applyAlignment="1">
      <alignment horizontal="center" wrapText="1"/>
    </xf>
    <xf numFmtId="2" fontId="22" fillId="0" borderId="6" xfId="0" applyNumberFormat="1" applyFont="1" applyBorder="1" applyAlignment="1">
      <alignment horizontal="center" wrapText="1"/>
    </xf>
    <xf numFmtId="49" fontId="6" fillId="3" borderId="18" xfId="0" applyNumberFormat="1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14" fontId="13" fillId="0" borderId="21" xfId="0" applyNumberFormat="1" applyFont="1" applyBorder="1" applyAlignment="1">
      <alignment horizontal="left" vertical="center" wrapText="1"/>
    </xf>
    <xf numFmtId="165" fontId="22" fillId="2" borderId="15" xfId="0" applyNumberFormat="1" applyFont="1" applyFill="1" applyBorder="1" applyAlignment="1">
      <alignment horizontal="center" wrapText="1"/>
    </xf>
    <xf numFmtId="49" fontId="22" fillId="0" borderId="16" xfId="0" applyNumberFormat="1" applyFont="1" applyBorder="1" applyAlignment="1">
      <alignment horizontal="center" wrapText="1"/>
    </xf>
    <xf numFmtId="2" fontId="22" fillId="0" borderId="17" xfId="0" applyNumberFormat="1" applyFont="1" applyBorder="1" applyAlignment="1">
      <alignment horizontal="center" wrapText="1"/>
    </xf>
    <xf numFmtId="2" fontId="22" fillId="0" borderId="27" xfId="1" applyNumberFormat="1" applyFont="1" applyFill="1" applyBorder="1" applyAlignment="1">
      <alignment horizontal="center" wrapText="1"/>
    </xf>
    <xf numFmtId="0" fontId="22" fillId="0" borderId="11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165" fontId="22" fillId="0" borderId="12" xfId="0" applyNumberFormat="1" applyFont="1" applyBorder="1" applyAlignment="1">
      <alignment horizontal="center" wrapText="1"/>
    </xf>
    <xf numFmtId="49" fontId="22" fillId="0" borderId="7" xfId="0" applyNumberFormat="1" applyFont="1" applyBorder="1" applyAlignment="1">
      <alignment horizontal="center" wrapText="1"/>
    </xf>
    <xf numFmtId="2" fontId="22" fillId="0" borderId="8" xfId="0" applyNumberFormat="1" applyFont="1" applyBorder="1" applyAlignment="1">
      <alignment horizontal="center" wrapText="1"/>
    </xf>
    <xf numFmtId="2" fontId="22" fillId="0" borderId="8" xfId="0" applyNumberFormat="1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0" fontId="7" fillId="0" borderId="0" xfId="0" applyFont="1"/>
    <xf numFmtId="164" fontId="10" fillId="0" borderId="0" xfId="0" applyNumberFormat="1" applyFont="1" applyAlignment="1">
      <alignment horizontal="center"/>
    </xf>
    <xf numFmtId="0" fontId="7" fillId="0" borderId="5" xfId="0" applyFont="1" applyBorder="1"/>
    <xf numFmtId="0" fontId="7" fillId="0" borderId="3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9" xfId="0" applyFont="1" applyBorder="1"/>
    <xf numFmtId="164" fontId="10" fillId="0" borderId="36" xfId="0" applyNumberFormat="1" applyFont="1" applyBorder="1" applyAlignment="1">
      <alignment horizontal="center"/>
    </xf>
    <xf numFmtId="164" fontId="10" fillId="0" borderId="10" xfId="0" applyNumberFormat="1" applyFont="1" applyBorder="1" applyAlignment="1">
      <alignment horizontal="center"/>
    </xf>
    <xf numFmtId="2" fontId="20" fillId="0" borderId="3" xfId="0" applyNumberFormat="1" applyFont="1" applyBorder="1" applyAlignment="1">
      <alignment horizontal="center"/>
    </xf>
    <xf numFmtId="165" fontId="20" fillId="0" borderId="3" xfId="0" applyNumberFormat="1" applyFont="1" applyBorder="1" applyAlignment="1">
      <alignment horizontal="center"/>
    </xf>
    <xf numFmtId="165" fontId="20" fillId="0" borderId="17" xfId="0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center"/>
    </xf>
    <xf numFmtId="165" fontId="20" fillId="0" borderId="1" xfId="0" applyNumberFormat="1" applyFont="1" applyBorder="1" applyAlignment="1">
      <alignment horizontal="center"/>
    </xf>
    <xf numFmtId="2" fontId="20" fillId="0" borderId="2" xfId="0" applyNumberFormat="1" applyFont="1" applyBorder="1" applyAlignment="1">
      <alignment horizontal="center"/>
    </xf>
    <xf numFmtId="165" fontId="20" fillId="0" borderId="2" xfId="0" applyNumberFormat="1" applyFont="1" applyBorder="1" applyAlignment="1">
      <alignment horizontal="center"/>
    </xf>
    <xf numFmtId="49" fontId="6" fillId="3" borderId="9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165" fontId="12" fillId="0" borderId="35" xfId="0" applyNumberFormat="1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/>
    </xf>
    <xf numFmtId="0" fontId="12" fillId="0" borderId="6" xfId="0" quotePrefix="1" applyFont="1" applyBorder="1" applyAlignment="1">
      <alignment horizontal="center" vertical="center" wrapText="1"/>
    </xf>
    <xf numFmtId="0" fontId="12" fillId="0" borderId="8" xfId="0" quotePrefix="1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49" fontId="19" fillId="0" borderId="44" xfId="0" applyNumberFormat="1" applyFont="1" applyBorder="1" applyAlignment="1">
      <alignment horizontal="center" vertical="center"/>
    </xf>
    <xf numFmtId="49" fontId="19" fillId="0" borderId="45" xfId="0" applyNumberFormat="1" applyFont="1" applyBorder="1" applyAlignment="1">
      <alignment horizontal="center" vertical="center"/>
    </xf>
    <xf numFmtId="49" fontId="19" fillId="0" borderId="46" xfId="0" applyNumberFormat="1" applyFont="1" applyBorder="1" applyAlignment="1">
      <alignment horizontal="center" vertical="center"/>
    </xf>
    <xf numFmtId="10" fontId="12" fillId="3" borderId="36" xfId="0" applyNumberFormat="1" applyFont="1" applyFill="1" applyBorder="1" applyAlignment="1">
      <alignment horizontal="center" vertical="center"/>
    </xf>
    <xf numFmtId="10" fontId="12" fillId="3" borderId="10" xfId="0" applyNumberFormat="1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49" fontId="12" fillId="0" borderId="18" xfId="0" applyNumberFormat="1" applyFont="1" applyBorder="1" applyAlignment="1">
      <alignment horizontal="center" vertical="center"/>
    </xf>
    <xf numFmtId="49" fontId="12" fillId="0" borderId="19" xfId="0" applyNumberFormat="1" applyFont="1" applyBorder="1" applyAlignment="1">
      <alignment horizontal="center" vertical="center"/>
    </xf>
    <xf numFmtId="49" fontId="19" fillId="0" borderId="39" xfId="0" applyNumberFormat="1" applyFont="1" applyBorder="1" applyAlignment="1">
      <alignment horizontal="center" vertical="center"/>
    </xf>
    <xf numFmtId="49" fontId="19" fillId="0" borderId="40" xfId="0" applyNumberFormat="1" applyFont="1" applyBorder="1" applyAlignment="1">
      <alignment horizontal="center" vertical="center"/>
    </xf>
    <xf numFmtId="49" fontId="19" fillId="0" borderId="41" xfId="0" applyNumberFormat="1" applyFont="1" applyBorder="1" applyAlignment="1">
      <alignment horizontal="center" vertical="center"/>
    </xf>
    <xf numFmtId="165" fontId="12" fillId="3" borderId="35" xfId="0" applyNumberFormat="1" applyFont="1" applyFill="1" applyBorder="1" applyAlignment="1">
      <alignment horizontal="center" vertical="center"/>
    </xf>
    <xf numFmtId="165" fontId="12" fillId="3" borderId="6" xfId="0" applyNumberFormat="1" applyFont="1" applyFill="1" applyBorder="1" applyAlignment="1">
      <alignment horizontal="center" vertical="center"/>
    </xf>
    <xf numFmtId="49" fontId="19" fillId="0" borderId="42" xfId="0" applyNumberFormat="1" applyFont="1" applyBorder="1" applyAlignment="1">
      <alignment horizontal="center" vertical="center" wrapText="1"/>
    </xf>
    <xf numFmtId="49" fontId="19" fillId="0" borderId="43" xfId="0" applyNumberFormat="1" applyFont="1" applyBorder="1" applyAlignment="1">
      <alignment horizontal="center" vertical="center" wrapText="1"/>
    </xf>
    <xf numFmtId="49" fontId="19" fillId="0" borderId="33" xfId="0" applyNumberFormat="1" applyFont="1" applyBorder="1" applyAlignment="1">
      <alignment horizontal="center" vertical="center" wrapText="1"/>
    </xf>
    <xf numFmtId="10" fontId="12" fillId="3" borderId="1" xfId="0" applyNumberFormat="1" applyFont="1" applyFill="1" applyBorder="1" applyAlignment="1">
      <alignment horizontal="center" vertical="center"/>
    </xf>
    <xf numFmtId="10" fontId="12" fillId="3" borderId="8" xfId="0" applyNumberFormat="1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22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42D6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114229</xdr:colOff>
      <xdr:row>19</xdr:row>
      <xdr:rowOff>186212</xdr:rowOff>
    </xdr:from>
    <xdr:to>
      <xdr:col>24</xdr:col>
      <xdr:colOff>1652452</xdr:colOff>
      <xdr:row>27</xdr:row>
      <xdr:rowOff>211509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169C6C-6B80-4AB7-A793-213C56225C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946809" y="5863112"/>
          <a:ext cx="4990083" cy="22274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114229</xdr:colOff>
      <xdr:row>19</xdr:row>
      <xdr:rowOff>186212</xdr:rowOff>
    </xdr:from>
    <xdr:to>
      <xdr:col>24</xdr:col>
      <xdr:colOff>1652452</xdr:colOff>
      <xdr:row>27</xdr:row>
      <xdr:rowOff>211509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592729" y="5850412"/>
          <a:ext cx="4996251" cy="22477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C8D1C-E4CC-428B-85D4-7A96692BCE82}">
  <dimension ref="A1:Y52"/>
  <sheetViews>
    <sheetView showGridLines="0" tabSelected="1" topLeftCell="F1" zoomScale="70" zoomScaleNormal="70" workbookViewId="0">
      <pane ySplit="1" topLeftCell="A2" activePane="bottomLeft" state="frozen"/>
      <selection pane="bottomLeft" activeCell="Y20" sqref="Y20"/>
    </sheetView>
  </sheetViews>
  <sheetFormatPr defaultRowHeight="14.45"/>
  <cols>
    <col min="1" max="1" width="21.140625" customWidth="1"/>
    <col min="2" max="2" width="15.28515625" customWidth="1"/>
    <col min="3" max="3" width="10" style="7" customWidth="1"/>
    <col min="4" max="4" width="9.140625" customWidth="1"/>
    <col min="5" max="5" width="8.85546875" style="7"/>
    <col min="7" max="7" width="8.85546875" style="7"/>
    <col min="9" max="9" width="8.85546875" style="7"/>
    <col min="11" max="11" width="8.85546875" style="7"/>
    <col min="13" max="13" width="8.85546875" style="7"/>
    <col min="15" max="15" width="11.42578125" style="7" customWidth="1"/>
    <col min="16" max="16" width="11.5703125" customWidth="1"/>
    <col min="17" max="17" width="23.85546875" customWidth="1"/>
    <col min="18" max="18" width="25.7109375" customWidth="1"/>
    <col min="19" max="19" width="2.42578125" customWidth="1"/>
    <col min="22" max="22" width="7" customWidth="1"/>
    <col min="23" max="23" width="20.28515625" customWidth="1"/>
    <col min="24" max="24" width="30" customWidth="1"/>
    <col min="25" max="25" width="41.7109375" customWidth="1"/>
  </cols>
  <sheetData>
    <row r="1" spans="1:25" ht="39.6" customHeight="1" thickBot="1">
      <c r="A1" s="116" t="s">
        <v>0</v>
      </c>
      <c r="B1" s="60"/>
      <c r="C1" s="149" t="s">
        <v>1</v>
      </c>
      <c r="D1" s="150"/>
      <c r="E1" s="149" t="s">
        <v>2</v>
      </c>
      <c r="F1" s="150"/>
      <c r="G1" s="149" t="s">
        <v>3</v>
      </c>
      <c r="H1" s="150"/>
      <c r="I1" s="149" t="s">
        <v>4</v>
      </c>
      <c r="J1" s="150"/>
      <c r="K1" s="149" t="s">
        <v>5</v>
      </c>
      <c r="L1" s="150"/>
      <c r="M1" s="149" t="s">
        <v>6</v>
      </c>
      <c r="N1" s="150"/>
      <c r="O1" s="149" t="s">
        <v>7</v>
      </c>
      <c r="P1" s="150"/>
      <c r="Q1" s="59"/>
      <c r="R1" s="59"/>
      <c r="S1" s="1"/>
    </row>
    <row r="2" spans="1:25" ht="34.9" customHeight="1" thickBot="1">
      <c r="A2" s="61" t="s">
        <v>8</v>
      </c>
      <c r="B2" s="61" t="s">
        <v>9</v>
      </c>
      <c r="C2" s="114" t="s">
        <v>10</v>
      </c>
      <c r="D2" s="115" t="s">
        <v>11</v>
      </c>
      <c r="E2" s="114" t="s">
        <v>10</v>
      </c>
      <c r="F2" s="115" t="s">
        <v>11</v>
      </c>
      <c r="G2" s="114" t="s">
        <v>10</v>
      </c>
      <c r="H2" s="115" t="s">
        <v>11</v>
      </c>
      <c r="I2" s="114" t="s">
        <v>10</v>
      </c>
      <c r="J2" s="115" t="s">
        <v>12</v>
      </c>
      <c r="K2" s="114" t="s">
        <v>10</v>
      </c>
      <c r="L2" s="115" t="s">
        <v>11</v>
      </c>
      <c r="M2" s="114" t="s">
        <v>10</v>
      </c>
      <c r="N2" s="115" t="s">
        <v>11</v>
      </c>
      <c r="O2" s="114" t="s">
        <v>10</v>
      </c>
      <c r="P2" s="115" t="s">
        <v>11</v>
      </c>
      <c r="Q2" s="56" t="s">
        <v>13</v>
      </c>
      <c r="R2" s="56" t="s">
        <v>14</v>
      </c>
      <c r="S2" s="2"/>
      <c r="T2" s="151" t="s">
        <v>13</v>
      </c>
      <c r="U2" s="152"/>
      <c r="V2" s="152"/>
      <c r="W2" s="153"/>
      <c r="X2" s="157" t="s">
        <v>15</v>
      </c>
      <c r="Y2" s="159" t="s">
        <v>16</v>
      </c>
    </row>
    <row r="3" spans="1:25" ht="19.899999999999999" customHeight="1">
      <c r="A3" s="121"/>
      <c r="B3" s="109"/>
      <c r="C3" s="110"/>
      <c r="D3" s="111"/>
      <c r="E3" s="110"/>
      <c r="F3" s="111"/>
      <c r="G3" s="112"/>
      <c r="H3" s="113"/>
      <c r="I3" s="110"/>
      <c r="J3" s="111"/>
      <c r="K3" s="112"/>
      <c r="L3" s="113"/>
      <c r="M3" s="110"/>
      <c r="N3" s="111"/>
      <c r="O3" s="62"/>
      <c r="P3" s="63"/>
      <c r="Q3" s="75">
        <f>D3+F3+H3+J3+L3+N3+P3</f>
        <v>0</v>
      </c>
      <c r="R3" s="76">
        <f>SUM(Q3*B3)</f>
        <v>0</v>
      </c>
      <c r="S3" s="2"/>
      <c r="T3" s="154"/>
      <c r="U3" s="155"/>
      <c r="V3" s="155"/>
      <c r="W3" s="156"/>
      <c r="X3" s="158"/>
      <c r="Y3" s="160"/>
    </row>
    <row r="4" spans="1:25" ht="19.899999999999999" customHeight="1">
      <c r="A4" s="10"/>
      <c r="B4" s="11"/>
      <c r="C4" s="12"/>
      <c r="D4" s="13"/>
      <c r="E4" s="12"/>
      <c r="F4" s="14"/>
      <c r="G4" s="12"/>
      <c r="H4" s="13"/>
      <c r="I4" s="12"/>
      <c r="J4" s="13"/>
      <c r="K4" s="12"/>
      <c r="L4" s="13"/>
      <c r="M4" s="12"/>
      <c r="N4" s="13"/>
      <c r="O4" s="12"/>
      <c r="P4" s="15"/>
      <c r="Q4" s="77">
        <f>D4+F4+H4+J4+L4+N4+P4</f>
        <v>0</v>
      </c>
      <c r="R4" s="78">
        <f>SUM(Q4*B4)</f>
        <v>0</v>
      </c>
      <c r="S4" s="2"/>
      <c r="T4" s="161" t="s">
        <v>17</v>
      </c>
      <c r="U4" s="162"/>
      <c r="V4" s="162"/>
      <c r="W4" s="138">
        <f>SUM(Q3:Q5)</f>
        <v>0</v>
      </c>
      <c r="X4" s="139">
        <f>SUM(R3:R5)</f>
        <v>0</v>
      </c>
      <c r="Y4" s="140">
        <f>X4*1.3</f>
        <v>0</v>
      </c>
    </row>
    <row r="5" spans="1:25" ht="19.899999999999999" customHeight="1" thickBot="1">
      <c r="A5" s="16"/>
      <c r="B5" s="17"/>
      <c r="C5" s="18"/>
      <c r="D5" s="19"/>
      <c r="E5" s="20"/>
      <c r="F5" s="21"/>
      <c r="G5" s="18"/>
      <c r="H5" s="19"/>
      <c r="I5" s="20"/>
      <c r="J5" s="19"/>
      <c r="K5" s="18"/>
      <c r="L5" s="21"/>
      <c r="M5" s="18"/>
      <c r="N5" s="21"/>
      <c r="O5" s="18"/>
      <c r="P5" s="19"/>
      <c r="Q5" s="79">
        <f>D5+F5+H5+J5+L5+N5+P5</f>
        <v>0</v>
      </c>
      <c r="R5" s="80">
        <f>SUM(Q5*B5)</f>
        <v>0</v>
      </c>
      <c r="S5" s="2"/>
      <c r="T5" s="147" t="s">
        <v>18</v>
      </c>
      <c r="U5" s="148"/>
      <c r="V5" s="148"/>
      <c r="W5" s="141">
        <f>SUM(Q7:Q8)</f>
        <v>0</v>
      </c>
      <c r="X5" s="142">
        <f>SUM(R7:R8)</f>
        <v>0</v>
      </c>
      <c r="Y5" s="140">
        <f t="shared" ref="Y5:Y9" si="0">X5*1.3</f>
        <v>0</v>
      </c>
    </row>
    <row r="6" spans="1:25" ht="37.9" customHeight="1" thickBot="1">
      <c r="A6" s="61" t="s">
        <v>19</v>
      </c>
      <c r="B6" s="61" t="s">
        <v>9</v>
      </c>
      <c r="C6" s="114" t="s">
        <v>10</v>
      </c>
      <c r="D6" s="115" t="s">
        <v>11</v>
      </c>
      <c r="E6" s="114" t="s">
        <v>10</v>
      </c>
      <c r="F6" s="115" t="s">
        <v>11</v>
      </c>
      <c r="G6" s="114" t="s">
        <v>10</v>
      </c>
      <c r="H6" s="115" t="s">
        <v>11</v>
      </c>
      <c r="I6" s="114" t="s">
        <v>10</v>
      </c>
      <c r="J6" s="115" t="s">
        <v>12</v>
      </c>
      <c r="K6" s="114" t="s">
        <v>10</v>
      </c>
      <c r="L6" s="115" t="s">
        <v>11</v>
      </c>
      <c r="M6" s="114" t="s">
        <v>10</v>
      </c>
      <c r="N6" s="115" t="s">
        <v>11</v>
      </c>
      <c r="O6" s="114" t="s">
        <v>10</v>
      </c>
      <c r="P6" s="115" t="s">
        <v>11</v>
      </c>
      <c r="Q6" s="56" t="s">
        <v>13</v>
      </c>
      <c r="R6" s="56" t="s">
        <v>14</v>
      </c>
      <c r="S6" s="2"/>
      <c r="T6" s="147" t="s">
        <v>20</v>
      </c>
      <c r="U6" s="148"/>
      <c r="V6" s="148"/>
      <c r="W6" s="141">
        <f>SUM(Q10:Q24)</f>
        <v>0</v>
      </c>
      <c r="X6" s="142">
        <f>SUM(R10:R24)</f>
        <v>0</v>
      </c>
      <c r="Y6" s="140">
        <f t="shared" si="0"/>
        <v>0</v>
      </c>
    </row>
    <row r="7" spans="1:25" ht="19.899999999999999" customHeight="1">
      <c r="A7" s="65"/>
      <c r="B7" s="66"/>
      <c r="C7" s="67"/>
      <c r="D7" s="68"/>
      <c r="E7" s="67"/>
      <c r="F7" s="69"/>
      <c r="G7" s="67"/>
      <c r="H7" s="68"/>
      <c r="I7" s="67"/>
      <c r="J7" s="68"/>
      <c r="K7" s="67"/>
      <c r="L7" s="68"/>
      <c r="M7" s="67"/>
      <c r="N7" s="68"/>
      <c r="O7" s="67"/>
      <c r="P7" s="84"/>
      <c r="Q7" s="82">
        <f>D7+F7+H7+J7+L7+N7+P7</f>
        <v>0</v>
      </c>
      <c r="R7" s="83">
        <f>SUM(Q7*B7)</f>
        <v>0</v>
      </c>
      <c r="S7" s="2"/>
      <c r="T7" s="147" t="s">
        <v>21</v>
      </c>
      <c r="U7" s="148"/>
      <c r="V7" s="148"/>
      <c r="W7" s="141">
        <f>SUM(Q26:Q32)</f>
        <v>0</v>
      </c>
      <c r="X7" s="142">
        <f>SUM(R26:R32)</f>
        <v>0</v>
      </c>
      <c r="Y7" s="140">
        <f t="shared" si="0"/>
        <v>0</v>
      </c>
    </row>
    <row r="8" spans="1:25" ht="19.899999999999999" customHeight="1" thickBot="1">
      <c r="A8" s="70"/>
      <c r="B8" s="71"/>
      <c r="C8" s="72"/>
      <c r="D8" s="73"/>
      <c r="E8" s="72"/>
      <c r="F8" s="74"/>
      <c r="G8" s="72"/>
      <c r="H8" s="74"/>
      <c r="I8" s="72"/>
      <c r="J8" s="73"/>
      <c r="K8" s="72"/>
      <c r="L8" s="73"/>
      <c r="M8" s="72"/>
      <c r="N8" s="73"/>
      <c r="O8" s="72"/>
      <c r="P8" s="85"/>
      <c r="Q8" s="79">
        <f>D8+F8+H8+J8+L8+N8+P8</f>
        <v>0</v>
      </c>
      <c r="R8" s="80">
        <f>SUM(Q8*B8)</f>
        <v>0</v>
      </c>
      <c r="S8" s="2"/>
      <c r="T8" s="147" t="s">
        <v>22</v>
      </c>
      <c r="U8" s="148"/>
      <c r="V8" s="148"/>
      <c r="W8" s="141">
        <f>SUM(Q34:Q35)</f>
        <v>0</v>
      </c>
      <c r="X8" s="142">
        <f>SUM(R34:R35)</f>
        <v>0</v>
      </c>
      <c r="Y8" s="140">
        <f t="shared" si="0"/>
        <v>0</v>
      </c>
    </row>
    <row r="9" spans="1:25" ht="37.9" customHeight="1" thickBot="1">
      <c r="A9" s="61" t="s">
        <v>23</v>
      </c>
      <c r="B9" s="61" t="s">
        <v>9</v>
      </c>
      <c r="C9" s="114" t="s">
        <v>10</v>
      </c>
      <c r="D9" s="115" t="s">
        <v>11</v>
      </c>
      <c r="E9" s="114" t="s">
        <v>10</v>
      </c>
      <c r="F9" s="115" t="s">
        <v>11</v>
      </c>
      <c r="G9" s="114" t="s">
        <v>10</v>
      </c>
      <c r="H9" s="115" t="s">
        <v>11</v>
      </c>
      <c r="I9" s="114" t="s">
        <v>10</v>
      </c>
      <c r="J9" s="115" t="s">
        <v>12</v>
      </c>
      <c r="K9" s="114" t="s">
        <v>10</v>
      </c>
      <c r="L9" s="115" t="s">
        <v>11</v>
      </c>
      <c r="M9" s="114" t="s">
        <v>10</v>
      </c>
      <c r="N9" s="115" t="s">
        <v>11</v>
      </c>
      <c r="O9" s="114" t="s">
        <v>10</v>
      </c>
      <c r="P9" s="115" t="s">
        <v>11</v>
      </c>
      <c r="Q9" s="57" t="s">
        <v>13</v>
      </c>
      <c r="R9" s="57" t="s">
        <v>14</v>
      </c>
      <c r="S9" s="2"/>
      <c r="T9" s="168" t="s">
        <v>24</v>
      </c>
      <c r="U9" s="169"/>
      <c r="V9" s="169"/>
      <c r="W9" s="143">
        <f>Q37+Q38</f>
        <v>0</v>
      </c>
      <c r="X9" s="144">
        <f>R37+R38</f>
        <v>0</v>
      </c>
      <c r="Y9" s="140">
        <f t="shared" si="0"/>
        <v>0</v>
      </c>
    </row>
    <row r="10" spans="1:25" ht="19.899999999999999" customHeight="1" thickBot="1">
      <c r="A10" s="93"/>
      <c r="B10" s="109"/>
      <c r="C10" s="112"/>
      <c r="D10" s="113"/>
      <c r="E10" s="112"/>
      <c r="F10" s="111"/>
      <c r="G10" s="112"/>
      <c r="H10" s="113"/>
      <c r="I10" s="112"/>
      <c r="J10" s="113"/>
      <c r="K10" s="112"/>
      <c r="L10" s="113"/>
      <c r="M10" s="112"/>
      <c r="N10" s="113"/>
      <c r="O10" s="112"/>
      <c r="P10" s="120"/>
      <c r="Q10" s="82">
        <f t="shared" ref="Q10:Q24" si="1">D10+F10+H10+J10+L10+N10+P10</f>
        <v>0</v>
      </c>
      <c r="R10" s="83">
        <f t="shared" ref="R10:R24" si="2">SUM(Q10*B10)</f>
        <v>0</v>
      </c>
      <c r="S10" s="2"/>
      <c r="T10" s="170" t="s">
        <v>25</v>
      </c>
      <c r="U10" s="171"/>
      <c r="V10" s="171"/>
      <c r="W10" s="97">
        <f>SUM(Q3:Q38)</f>
        <v>0</v>
      </c>
      <c r="X10" s="98">
        <f>SUM(R3:R38)</f>
        <v>0</v>
      </c>
      <c r="Y10" s="99">
        <f>X10*1.3</f>
        <v>0</v>
      </c>
    </row>
    <row r="11" spans="1:25" ht="19.899999999999999" customHeight="1" thickBot="1">
      <c r="A11" s="122"/>
      <c r="B11" s="123"/>
      <c r="C11" s="124"/>
      <c r="D11" s="125"/>
      <c r="E11" s="124"/>
      <c r="F11" s="125"/>
      <c r="G11" s="124"/>
      <c r="H11" s="125"/>
      <c r="I11" s="124"/>
      <c r="J11" s="125"/>
      <c r="K11" s="124"/>
      <c r="L11" s="126"/>
      <c r="M11" s="124"/>
      <c r="N11" s="125"/>
      <c r="O11" s="12"/>
      <c r="P11" s="81"/>
      <c r="Q11" s="77">
        <f t="shared" si="1"/>
        <v>0</v>
      </c>
      <c r="R11" s="78">
        <f t="shared" si="2"/>
        <v>0</v>
      </c>
      <c r="S11" s="2"/>
      <c r="T11" s="95"/>
      <c r="U11" s="95"/>
      <c r="V11" s="95"/>
      <c r="W11" s="96"/>
      <c r="X11" s="94"/>
      <c r="Y11" s="94"/>
    </row>
    <row r="12" spans="1:25" ht="19.899999999999999" customHeight="1">
      <c r="A12" s="22"/>
      <c r="B12" s="23"/>
      <c r="C12" s="12"/>
      <c r="D12" s="13"/>
      <c r="E12" s="12"/>
      <c r="F12" s="13"/>
      <c r="G12" s="12"/>
      <c r="H12" s="13"/>
      <c r="I12" s="12"/>
      <c r="J12" s="13"/>
      <c r="K12" s="12"/>
      <c r="L12" s="13"/>
      <c r="M12" s="12"/>
      <c r="N12" s="13"/>
      <c r="O12" s="12"/>
      <c r="P12" s="81"/>
      <c r="Q12" s="77">
        <f t="shared" si="1"/>
        <v>0</v>
      </c>
      <c r="R12" s="78">
        <f t="shared" si="2"/>
        <v>0</v>
      </c>
      <c r="S12" s="2"/>
      <c r="T12" s="172" t="s">
        <v>26</v>
      </c>
      <c r="U12" s="173"/>
      <c r="V12" s="173"/>
      <c r="W12" s="174"/>
      <c r="X12" s="175"/>
      <c r="Y12" s="176"/>
    </row>
    <row r="13" spans="1:25" ht="19.899999999999999" customHeight="1">
      <c r="A13" s="22"/>
      <c r="B13" s="23"/>
      <c r="C13" s="12"/>
      <c r="D13" s="13"/>
      <c r="E13" s="12"/>
      <c r="F13" s="13"/>
      <c r="G13" s="12"/>
      <c r="H13" s="13"/>
      <c r="I13" s="12"/>
      <c r="J13" s="13"/>
      <c r="K13" s="12"/>
      <c r="L13" s="13"/>
      <c r="M13" s="12"/>
      <c r="N13" s="13"/>
      <c r="O13" s="12"/>
      <c r="P13" s="81"/>
      <c r="Q13" s="77">
        <f t="shared" si="1"/>
        <v>0</v>
      </c>
      <c r="R13" s="78">
        <f t="shared" si="2"/>
        <v>0</v>
      </c>
      <c r="S13" s="2"/>
      <c r="T13" s="177" t="s">
        <v>27</v>
      </c>
      <c r="U13" s="178"/>
      <c r="V13" s="178"/>
      <c r="W13" s="179"/>
      <c r="X13" s="180"/>
      <c r="Y13" s="181"/>
    </row>
    <row r="14" spans="1:25" ht="19.899999999999999" customHeight="1" thickBot="1">
      <c r="A14" s="22"/>
      <c r="B14" s="23"/>
      <c r="C14" s="12"/>
      <c r="D14" s="13"/>
      <c r="E14" s="12"/>
      <c r="F14" s="14"/>
      <c r="G14" s="12"/>
      <c r="H14" s="13"/>
      <c r="I14" s="24"/>
      <c r="J14" s="13"/>
      <c r="K14" s="12"/>
      <c r="L14" s="13"/>
      <c r="M14" s="12"/>
      <c r="N14" s="14"/>
      <c r="O14" s="12"/>
      <c r="P14" s="81"/>
      <c r="Q14" s="77">
        <f t="shared" si="1"/>
        <v>0</v>
      </c>
      <c r="R14" s="78">
        <f t="shared" si="2"/>
        <v>0</v>
      </c>
      <c r="S14" s="2"/>
      <c r="T14" s="177" t="s">
        <v>28</v>
      </c>
      <c r="U14" s="178"/>
      <c r="V14" s="178"/>
      <c r="W14" s="179"/>
      <c r="X14" s="166"/>
      <c r="Y14" s="167"/>
    </row>
    <row r="15" spans="1:25" ht="19.899999999999999" customHeight="1" thickBot="1">
      <c r="A15" s="10"/>
      <c r="B15" s="11"/>
      <c r="C15" s="12"/>
      <c r="D15" s="13"/>
      <c r="E15" s="12"/>
      <c r="F15" s="13"/>
      <c r="G15" s="12"/>
      <c r="H15" s="13"/>
      <c r="I15" s="12"/>
      <c r="J15" s="13"/>
      <c r="K15" s="12"/>
      <c r="L15" s="13"/>
      <c r="M15" s="12"/>
      <c r="N15" s="14"/>
      <c r="O15" s="12"/>
      <c r="P15" s="81"/>
      <c r="Q15" s="77">
        <f t="shared" si="1"/>
        <v>0</v>
      </c>
      <c r="R15" s="78">
        <f t="shared" si="2"/>
        <v>0</v>
      </c>
      <c r="S15" s="2"/>
      <c r="T15" s="163" t="s">
        <v>29</v>
      </c>
      <c r="U15" s="164"/>
      <c r="V15" s="164"/>
      <c r="W15" s="165"/>
      <c r="X15" s="166"/>
      <c r="Y15" s="167"/>
    </row>
    <row r="16" spans="1:25" ht="19.899999999999999" customHeight="1">
      <c r="A16" s="22"/>
      <c r="B16" s="23"/>
      <c r="C16" s="12"/>
      <c r="D16" s="13"/>
      <c r="E16" s="12"/>
      <c r="F16" s="14"/>
      <c r="G16" s="12"/>
      <c r="H16" s="13"/>
      <c r="I16" s="24"/>
      <c r="J16" s="13"/>
      <c r="K16" s="12"/>
      <c r="L16" s="13"/>
      <c r="M16" s="12"/>
      <c r="N16" s="14"/>
      <c r="O16" s="12"/>
      <c r="P16" s="81"/>
      <c r="Q16" s="77">
        <f t="shared" si="1"/>
        <v>0</v>
      </c>
      <c r="R16" s="78">
        <f t="shared" si="2"/>
        <v>0</v>
      </c>
      <c r="S16" s="2"/>
    </row>
    <row r="17" spans="1:19" ht="19.899999999999999" customHeight="1">
      <c r="A17" s="10"/>
      <c r="B17" s="11"/>
      <c r="C17" s="12"/>
      <c r="D17" s="14"/>
      <c r="E17" s="12"/>
      <c r="F17" s="13"/>
      <c r="G17" s="12"/>
      <c r="H17" s="13"/>
      <c r="I17" s="12"/>
      <c r="J17" s="13"/>
      <c r="K17" s="12"/>
      <c r="L17" s="13"/>
      <c r="M17" s="12"/>
      <c r="N17" s="14"/>
      <c r="O17" s="12"/>
      <c r="P17" s="81"/>
      <c r="Q17" s="77">
        <f t="shared" si="1"/>
        <v>0</v>
      </c>
      <c r="R17" s="78">
        <f t="shared" si="2"/>
        <v>0</v>
      </c>
      <c r="S17" s="2"/>
    </row>
    <row r="18" spans="1:19" ht="19.899999999999999" customHeight="1">
      <c r="A18" s="22"/>
      <c r="B18" s="23"/>
      <c r="C18" s="12"/>
      <c r="D18" s="13"/>
      <c r="E18" s="12"/>
      <c r="F18" s="14"/>
      <c r="G18" s="12"/>
      <c r="H18" s="13"/>
      <c r="I18" s="24"/>
      <c r="J18" s="13"/>
      <c r="K18" s="12"/>
      <c r="L18" s="13"/>
      <c r="M18" s="12"/>
      <c r="N18" s="14"/>
      <c r="O18" s="12"/>
      <c r="P18" s="81"/>
      <c r="Q18" s="77">
        <f t="shared" si="1"/>
        <v>0</v>
      </c>
      <c r="R18" s="78">
        <f t="shared" si="2"/>
        <v>0</v>
      </c>
      <c r="S18" s="2"/>
    </row>
    <row r="19" spans="1:19" ht="19.899999999999999" customHeight="1">
      <c r="A19" s="22"/>
      <c r="B19" s="23"/>
      <c r="C19" s="12"/>
      <c r="D19" s="13"/>
      <c r="E19" s="12"/>
      <c r="F19" s="14"/>
      <c r="G19" s="12"/>
      <c r="H19" s="13"/>
      <c r="I19" s="24"/>
      <c r="J19" s="13"/>
      <c r="K19" s="12"/>
      <c r="L19" s="13"/>
      <c r="M19" s="12"/>
      <c r="N19" s="14"/>
      <c r="O19" s="12"/>
      <c r="P19" s="81"/>
      <c r="Q19" s="77">
        <f t="shared" si="1"/>
        <v>0</v>
      </c>
      <c r="R19" s="78">
        <f t="shared" si="2"/>
        <v>0</v>
      </c>
      <c r="S19" s="2"/>
    </row>
    <row r="20" spans="1:19" ht="19.899999999999999" customHeight="1">
      <c r="A20" s="10"/>
      <c r="B20" s="11"/>
      <c r="C20" s="12"/>
      <c r="D20" s="13"/>
      <c r="E20" s="12"/>
      <c r="F20" s="13"/>
      <c r="G20" s="12"/>
      <c r="H20" s="13"/>
      <c r="I20" s="12"/>
      <c r="J20" s="13"/>
      <c r="K20" s="12"/>
      <c r="L20" s="13"/>
      <c r="M20" s="12"/>
      <c r="N20" s="14"/>
      <c r="O20" s="12"/>
      <c r="P20" s="81"/>
      <c r="Q20" s="77">
        <f t="shared" si="1"/>
        <v>0</v>
      </c>
      <c r="R20" s="78">
        <f t="shared" si="2"/>
        <v>0</v>
      </c>
      <c r="S20" s="2"/>
    </row>
    <row r="21" spans="1:19" ht="19.899999999999999" customHeight="1">
      <c r="A21" s="10"/>
      <c r="B21" s="11"/>
      <c r="C21" s="12"/>
      <c r="D21" s="13"/>
      <c r="E21" s="12"/>
      <c r="F21" s="14"/>
      <c r="G21" s="12"/>
      <c r="H21" s="13"/>
      <c r="I21" s="24"/>
      <c r="J21" s="13"/>
      <c r="K21" s="12"/>
      <c r="L21" s="13"/>
      <c r="M21" s="12"/>
      <c r="N21" s="14"/>
      <c r="O21" s="12"/>
      <c r="P21" s="81"/>
      <c r="Q21" s="77">
        <f t="shared" si="1"/>
        <v>0</v>
      </c>
      <c r="R21" s="78">
        <f t="shared" si="2"/>
        <v>0</v>
      </c>
      <c r="S21" s="2"/>
    </row>
    <row r="22" spans="1:19" ht="19.899999999999999" customHeight="1">
      <c r="A22" s="10"/>
      <c r="B22" s="11"/>
      <c r="C22" s="12"/>
      <c r="D22" s="13"/>
      <c r="E22" s="12"/>
      <c r="F22" s="13"/>
      <c r="G22" s="12"/>
      <c r="H22" s="13"/>
      <c r="I22" s="12"/>
      <c r="J22" s="13"/>
      <c r="K22" s="12"/>
      <c r="L22" s="13"/>
      <c r="M22" s="12"/>
      <c r="N22" s="14"/>
      <c r="O22" s="12"/>
      <c r="P22" s="81"/>
      <c r="Q22" s="77">
        <f t="shared" si="1"/>
        <v>0</v>
      </c>
      <c r="R22" s="78">
        <f t="shared" si="2"/>
        <v>0</v>
      </c>
      <c r="S22" s="2"/>
    </row>
    <row r="23" spans="1:19" ht="19.899999999999999" customHeight="1">
      <c r="A23" s="10"/>
      <c r="B23" s="11"/>
      <c r="C23" s="12"/>
      <c r="D23" s="13"/>
      <c r="E23" s="12"/>
      <c r="F23" s="14"/>
      <c r="G23" s="12"/>
      <c r="H23" s="13"/>
      <c r="I23" s="24"/>
      <c r="J23" s="13"/>
      <c r="K23" s="12"/>
      <c r="L23" s="13"/>
      <c r="M23" s="12"/>
      <c r="N23" s="14"/>
      <c r="O23" s="12"/>
      <c r="P23" s="81"/>
      <c r="Q23" s="77">
        <f t="shared" si="1"/>
        <v>0</v>
      </c>
      <c r="R23" s="78">
        <f t="shared" si="2"/>
        <v>0</v>
      </c>
      <c r="S23" s="2"/>
    </row>
    <row r="24" spans="1:19" ht="19.899999999999999" customHeight="1" thickBot="1">
      <c r="A24" s="16"/>
      <c r="B24" s="17"/>
      <c r="C24" s="18"/>
      <c r="D24" s="19"/>
      <c r="E24" s="18"/>
      <c r="F24" s="21"/>
      <c r="G24" s="18"/>
      <c r="H24" s="19"/>
      <c r="I24" s="20"/>
      <c r="J24" s="19"/>
      <c r="K24" s="18"/>
      <c r="L24" s="19"/>
      <c r="M24" s="18"/>
      <c r="N24" s="21"/>
      <c r="O24" s="18"/>
      <c r="P24" s="64"/>
      <c r="Q24" s="79">
        <f t="shared" si="1"/>
        <v>0</v>
      </c>
      <c r="R24" s="80">
        <f t="shared" si="2"/>
        <v>0</v>
      </c>
      <c r="S24" s="2"/>
    </row>
    <row r="25" spans="1:19" ht="34.9" customHeight="1" thickBot="1">
      <c r="A25" s="61" t="s">
        <v>30</v>
      </c>
      <c r="B25" s="52" t="s">
        <v>9</v>
      </c>
      <c r="C25" s="145" t="s">
        <v>10</v>
      </c>
      <c r="D25" s="146" t="s">
        <v>11</v>
      </c>
      <c r="E25" s="145" t="s">
        <v>10</v>
      </c>
      <c r="F25" s="146" t="s">
        <v>11</v>
      </c>
      <c r="G25" s="145" t="s">
        <v>10</v>
      </c>
      <c r="H25" s="146" t="s">
        <v>11</v>
      </c>
      <c r="I25" s="145" t="s">
        <v>10</v>
      </c>
      <c r="J25" s="146" t="s">
        <v>12</v>
      </c>
      <c r="K25" s="145" t="s">
        <v>10</v>
      </c>
      <c r="L25" s="146" t="s">
        <v>11</v>
      </c>
      <c r="M25" s="145" t="s">
        <v>10</v>
      </c>
      <c r="N25" s="146" t="s">
        <v>11</v>
      </c>
      <c r="O25" s="145" t="s">
        <v>10</v>
      </c>
      <c r="P25" s="146" t="s">
        <v>11</v>
      </c>
      <c r="Q25" s="58" t="s">
        <v>13</v>
      </c>
      <c r="R25" s="58" t="s">
        <v>14</v>
      </c>
      <c r="S25" s="2"/>
    </row>
    <row r="26" spans="1:19" ht="19.899999999999999" customHeight="1">
      <c r="A26" s="38"/>
      <c r="B26" s="39"/>
      <c r="C26" s="40"/>
      <c r="D26" s="41"/>
      <c r="E26" s="40"/>
      <c r="F26" s="42"/>
      <c r="G26" s="40"/>
      <c r="H26" s="41"/>
      <c r="I26" s="43"/>
      <c r="J26" s="41"/>
      <c r="K26" s="40"/>
      <c r="L26" s="41"/>
      <c r="M26" s="40"/>
      <c r="N26" s="42"/>
      <c r="O26" s="40"/>
      <c r="P26" s="86"/>
      <c r="Q26" s="82">
        <f t="shared" ref="Q26:Q32" si="3">D26+F26+H26+J26+L26+N26+P26</f>
        <v>0</v>
      </c>
      <c r="R26" s="83">
        <f t="shared" ref="R26:R32" si="4">SUM(Q26*B26)</f>
        <v>0</v>
      </c>
      <c r="S26" s="2"/>
    </row>
    <row r="27" spans="1:19" ht="19.899999999999999" customHeight="1">
      <c r="A27" s="10"/>
      <c r="B27" s="11"/>
      <c r="C27" s="12"/>
      <c r="D27" s="13"/>
      <c r="E27" s="12"/>
      <c r="F27" s="13"/>
      <c r="G27" s="12"/>
      <c r="H27" s="13"/>
      <c r="I27" s="12"/>
      <c r="J27" s="13"/>
      <c r="K27" s="12"/>
      <c r="L27" s="14"/>
      <c r="M27" s="12"/>
      <c r="N27" s="13"/>
      <c r="O27" s="12"/>
      <c r="P27" s="81"/>
      <c r="Q27" s="77">
        <f t="shared" si="3"/>
        <v>0</v>
      </c>
      <c r="R27" s="78">
        <f t="shared" si="4"/>
        <v>0</v>
      </c>
      <c r="S27" s="2"/>
    </row>
    <row r="28" spans="1:19" ht="19.899999999999999" customHeight="1">
      <c r="A28" s="22"/>
      <c r="B28" s="23"/>
      <c r="C28" s="12"/>
      <c r="D28" s="13"/>
      <c r="E28" s="12"/>
      <c r="F28" s="13"/>
      <c r="G28" s="12"/>
      <c r="H28" s="13"/>
      <c r="I28" s="12"/>
      <c r="J28" s="13"/>
      <c r="K28" s="12"/>
      <c r="L28" s="13"/>
      <c r="M28" s="12"/>
      <c r="N28" s="13"/>
      <c r="O28" s="12"/>
      <c r="P28" s="81"/>
      <c r="Q28" s="77">
        <f t="shared" si="3"/>
        <v>0</v>
      </c>
      <c r="R28" s="78">
        <f t="shared" si="4"/>
        <v>0</v>
      </c>
      <c r="S28" s="2"/>
    </row>
    <row r="29" spans="1:19" ht="19.899999999999999" customHeight="1">
      <c r="A29" s="22"/>
      <c r="B29" s="23"/>
      <c r="C29" s="12"/>
      <c r="D29" s="13"/>
      <c r="E29" s="12"/>
      <c r="F29" s="13"/>
      <c r="G29" s="12"/>
      <c r="H29" s="13"/>
      <c r="I29" s="12"/>
      <c r="J29" s="13"/>
      <c r="K29" s="12"/>
      <c r="L29" s="13"/>
      <c r="M29" s="12"/>
      <c r="N29" s="13"/>
      <c r="O29" s="12"/>
      <c r="P29" s="81"/>
      <c r="Q29" s="77">
        <f t="shared" si="3"/>
        <v>0</v>
      </c>
      <c r="R29" s="78">
        <f t="shared" si="4"/>
        <v>0</v>
      </c>
      <c r="S29" s="2"/>
    </row>
    <row r="30" spans="1:19" ht="19.899999999999999" customHeight="1">
      <c r="A30" s="22"/>
      <c r="B30" s="23"/>
      <c r="C30" s="12"/>
      <c r="D30" s="13"/>
      <c r="E30" s="12"/>
      <c r="F30" s="14"/>
      <c r="G30" s="12"/>
      <c r="H30" s="13"/>
      <c r="I30" s="24"/>
      <c r="J30" s="13"/>
      <c r="K30" s="12"/>
      <c r="L30" s="13"/>
      <c r="M30" s="12"/>
      <c r="N30" s="14"/>
      <c r="O30" s="12"/>
      <c r="P30" s="81"/>
      <c r="Q30" s="77">
        <f t="shared" si="3"/>
        <v>0</v>
      </c>
      <c r="R30" s="78">
        <f t="shared" si="4"/>
        <v>0</v>
      </c>
      <c r="S30" s="2"/>
    </row>
    <row r="31" spans="1:19" ht="19.899999999999999" customHeight="1">
      <c r="A31" s="10"/>
      <c r="B31" s="11"/>
      <c r="C31" s="12"/>
      <c r="D31" s="13"/>
      <c r="E31" s="12"/>
      <c r="F31" s="13"/>
      <c r="G31" s="12"/>
      <c r="H31" s="13"/>
      <c r="I31" s="12"/>
      <c r="J31" s="13"/>
      <c r="K31" s="12"/>
      <c r="L31" s="13"/>
      <c r="M31" s="12"/>
      <c r="N31" s="14"/>
      <c r="O31" s="12"/>
      <c r="P31" s="81"/>
      <c r="Q31" s="77">
        <f t="shared" si="3"/>
        <v>0</v>
      </c>
      <c r="R31" s="78">
        <f t="shared" si="4"/>
        <v>0</v>
      </c>
      <c r="S31" s="2"/>
    </row>
    <row r="32" spans="1:19" ht="19.899999999999999" customHeight="1" thickBot="1">
      <c r="A32" s="25"/>
      <c r="B32" s="26"/>
      <c r="C32" s="18"/>
      <c r="D32" s="19"/>
      <c r="E32" s="18"/>
      <c r="F32" s="21"/>
      <c r="G32" s="18"/>
      <c r="H32" s="19"/>
      <c r="I32" s="20"/>
      <c r="J32" s="19"/>
      <c r="K32" s="18"/>
      <c r="L32" s="19"/>
      <c r="M32" s="18"/>
      <c r="N32" s="21"/>
      <c r="O32" s="18"/>
      <c r="P32" s="64"/>
      <c r="Q32" s="79">
        <f t="shared" si="3"/>
        <v>0</v>
      </c>
      <c r="R32" s="80">
        <f t="shared" si="4"/>
        <v>0</v>
      </c>
      <c r="S32" s="2"/>
    </row>
    <row r="33" spans="1:19" ht="34.9" customHeight="1" thickBot="1">
      <c r="A33" s="61" t="s">
        <v>31</v>
      </c>
      <c r="B33" s="52" t="s">
        <v>9</v>
      </c>
      <c r="C33" s="145" t="s">
        <v>10</v>
      </c>
      <c r="D33" s="146" t="s">
        <v>11</v>
      </c>
      <c r="E33" s="145" t="s">
        <v>10</v>
      </c>
      <c r="F33" s="146" t="s">
        <v>11</v>
      </c>
      <c r="G33" s="145" t="s">
        <v>10</v>
      </c>
      <c r="H33" s="146" t="s">
        <v>11</v>
      </c>
      <c r="I33" s="145" t="s">
        <v>10</v>
      </c>
      <c r="J33" s="146" t="s">
        <v>12</v>
      </c>
      <c r="K33" s="145" t="s">
        <v>10</v>
      </c>
      <c r="L33" s="146" t="s">
        <v>11</v>
      </c>
      <c r="M33" s="145" t="s">
        <v>10</v>
      </c>
      <c r="N33" s="146" t="s">
        <v>11</v>
      </c>
      <c r="O33" s="145" t="s">
        <v>10</v>
      </c>
      <c r="P33" s="146" t="s">
        <v>11</v>
      </c>
      <c r="Q33" s="58" t="s">
        <v>13</v>
      </c>
      <c r="R33" s="58" t="s">
        <v>14</v>
      </c>
      <c r="S33" s="2"/>
    </row>
    <row r="34" spans="1:19" ht="19.899999999999999" customHeight="1">
      <c r="A34" s="93"/>
      <c r="B34" s="117"/>
      <c r="C34" s="118"/>
      <c r="D34" s="119"/>
      <c r="E34" s="118"/>
      <c r="F34" s="119"/>
      <c r="G34" s="118"/>
      <c r="H34" s="119"/>
      <c r="I34" s="118"/>
      <c r="J34" s="119"/>
      <c r="K34" s="118"/>
      <c r="L34" s="119"/>
      <c r="M34" s="118"/>
      <c r="N34" s="119"/>
      <c r="O34" s="118"/>
      <c r="P34" s="119"/>
      <c r="Q34" s="87">
        <f>D34+F34+H34+J34+L34+N34+P34</f>
        <v>0</v>
      </c>
      <c r="R34" s="88">
        <f>SUM(Q34*B34)</f>
        <v>0</v>
      </c>
      <c r="S34" s="2"/>
    </row>
    <row r="35" spans="1:19" ht="19.899999999999999" customHeight="1" thickBot="1">
      <c r="A35" s="16" t="s">
        <v>32</v>
      </c>
      <c r="B35" s="17"/>
      <c r="C35" s="18"/>
      <c r="D35" s="19"/>
      <c r="E35" s="18"/>
      <c r="F35" s="19"/>
      <c r="G35" s="18"/>
      <c r="H35" s="19"/>
      <c r="I35" s="18"/>
      <c r="J35" s="19"/>
      <c r="K35" s="18"/>
      <c r="L35" s="19"/>
      <c r="M35" s="20"/>
      <c r="N35" s="21"/>
      <c r="O35" s="18"/>
      <c r="P35" s="64"/>
      <c r="Q35" s="89">
        <f>D35+F35+H35+J35+L35+N35+P35</f>
        <v>0</v>
      </c>
      <c r="R35" s="90">
        <f>SUM(Q35*B35)</f>
        <v>0</v>
      </c>
      <c r="S35" s="2"/>
    </row>
    <row r="36" spans="1:19" ht="34.9" customHeight="1" thickBot="1">
      <c r="A36" s="61" t="s">
        <v>33</v>
      </c>
      <c r="B36" s="53" t="s">
        <v>9</v>
      </c>
      <c r="C36" s="54" t="s">
        <v>10</v>
      </c>
      <c r="D36" s="55" t="s">
        <v>11</v>
      </c>
      <c r="E36" s="54" t="s">
        <v>10</v>
      </c>
      <c r="F36" s="55" t="s">
        <v>11</v>
      </c>
      <c r="G36" s="54" t="s">
        <v>10</v>
      </c>
      <c r="H36" s="55" t="s">
        <v>11</v>
      </c>
      <c r="I36" s="54" t="s">
        <v>10</v>
      </c>
      <c r="J36" s="55" t="s">
        <v>12</v>
      </c>
      <c r="K36" s="54" t="s">
        <v>10</v>
      </c>
      <c r="L36" s="55" t="s">
        <v>11</v>
      </c>
      <c r="M36" s="54" t="s">
        <v>10</v>
      </c>
      <c r="N36" s="55" t="s">
        <v>11</v>
      </c>
      <c r="O36" s="54" t="s">
        <v>10</v>
      </c>
      <c r="P36" s="55" t="s">
        <v>11</v>
      </c>
      <c r="Q36" s="58" t="s">
        <v>13</v>
      </c>
      <c r="R36" s="58" t="s">
        <v>14</v>
      </c>
      <c r="S36" s="2"/>
    </row>
    <row r="37" spans="1:19" ht="19.899999999999999" customHeight="1">
      <c r="A37" s="44"/>
      <c r="B37" s="45"/>
      <c r="C37" s="46"/>
      <c r="D37" s="47"/>
      <c r="E37" s="46"/>
      <c r="F37" s="47"/>
      <c r="G37" s="46"/>
      <c r="H37" s="47"/>
      <c r="I37" s="46"/>
      <c r="J37" s="47"/>
      <c r="K37" s="46"/>
      <c r="L37" s="48"/>
      <c r="M37" s="46"/>
      <c r="N37" s="47"/>
      <c r="O37" s="46"/>
      <c r="P37" s="91"/>
      <c r="Q37" s="87">
        <f>D37+F37+H37+J37+L37+N37+P37</f>
        <v>0</v>
      </c>
      <c r="R37" s="88">
        <f>SUM(Q37*B37)</f>
        <v>0</v>
      </c>
      <c r="S37" s="2"/>
    </row>
    <row r="38" spans="1:19" ht="19.899999999999999" customHeight="1" thickBot="1">
      <c r="A38" s="16"/>
      <c r="B38" s="27"/>
      <c r="C38" s="28"/>
      <c r="D38" s="29"/>
      <c r="E38" s="28"/>
      <c r="F38" s="29"/>
      <c r="G38" s="28"/>
      <c r="H38" s="29"/>
      <c r="I38" s="28"/>
      <c r="J38" s="29"/>
      <c r="K38" s="28"/>
      <c r="L38" s="30"/>
      <c r="M38" s="28"/>
      <c r="N38" s="29"/>
      <c r="O38" s="28"/>
      <c r="P38" s="92"/>
      <c r="Q38" s="89">
        <f>D38+F38+H38+J38+L38+N38+P38</f>
        <v>0</v>
      </c>
      <c r="R38" s="90">
        <f>SUM(Q38*B38)</f>
        <v>0</v>
      </c>
      <c r="S38" s="2"/>
    </row>
    <row r="39" spans="1:19">
      <c r="A39" s="3"/>
      <c r="B39" s="4"/>
      <c r="C39" s="6"/>
      <c r="D39" s="3"/>
      <c r="E39" s="6"/>
      <c r="F39" s="3"/>
      <c r="G39" s="6"/>
      <c r="H39" s="3"/>
      <c r="I39" s="6"/>
      <c r="J39" s="3"/>
      <c r="K39" s="6"/>
      <c r="L39" s="1"/>
      <c r="M39" s="6"/>
      <c r="N39" s="3"/>
      <c r="O39" s="6"/>
      <c r="P39" s="1"/>
      <c r="Q39" s="1"/>
      <c r="R39" s="8"/>
      <c r="S39" s="2"/>
    </row>
    <row r="41" spans="1:19" ht="72.599999999999994" customHeight="1">
      <c r="S41" s="5"/>
    </row>
    <row r="42" spans="1:19" ht="19.899999999999999" customHeight="1">
      <c r="S42" s="9"/>
    </row>
    <row r="43" spans="1:19" ht="19.899999999999999" customHeight="1">
      <c r="S43" s="9"/>
    </row>
    <row r="44" spans="1:19" ht="19.899999999999999" customHeight="1">
      <c r="S44" s="9"/>
    </row>
    <row r="45" spans="1:19" ht="19.899999999999999" customHeight="1">
      <c r="S45" s="9"/>
    </row>
    <row r="46" spans="1:19" ht="19.899999999999999" customHeight="1">
      <c r="S46" s="9"/>
    </row>
    <row r="47" spans="1:19" ht="19.899999999999999" customHeight="1">
      <c r="S47" s="9"/>
    </row>
    <row r="48" spans="1:19" ht="43.9" customHeight="1"/>
    <row r="49" ht="23.45" customHeight="1"/>
    <row r="50" ht="34.9" customHeight="1"/>
    <row r="51" ht="34.9" customHeight="1"/>
    <row r="52" ht="34.9" customHeight="1"/>
  </sheetData>
  <mergeCells count="25">
    <mergeCell ref="X2:X3"/>
    <mergeCell ref="Y2:Y3"/>
    <mergeCell ref="T4:V4"/>
    <mergeCell ref="T15:W15"/>
    <mergeCell ref="X15:Y15"/>
    <mergeCell ref="T6:V6"/>
    <mergeCell ref="T7:V7"/>
    <mergeCell ref="T8:V8"/>
    <mergeCell ref="T9:V9"/>
    <mergeCell ref="T10:V10"/>
    <mergeCell ref="T12:W12"/>
    <mergeCell ref="X12:Y12"/>
    <mergeCell ref="T13:W13"/>
    <mergeCell ref="X13:Y13"/>
    <mergeCell ref="T14:W14"/>
    <mergeCell ref="X14:Y14"/>
    <mergeCell ref="T5:V5"/>
    <mergeCell ref="C1:D1"/>
    <mergeCell ref="E1:F1"/>
    <mergeCell ref="G1:H1"/>
    <mergeCell ref="I1:J1"/>
    <mergeCell ref="K1:L1"/>
    <mergeCell ref="M1:N1"/>
    <mergeCell ref="O1:P1"/>
    <mergeCell ref="T2:W3"/>
  </mergeCells>
  <conditionalFormatting sqref="X14:X15">
    <cfRule type="expression" dxfId="3" priority="1">
      <formula>X14&lt;=X12</formula>
    </cfRule>
    <cfRule type="expression" dxfId="2" priority="2">
      <formula>X14&gt;X12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2"/>
  <sheetViews>
    <sheetView showGridLines="0" zoomScale="70" zoomScaleNormal="70" workbookViewId="0">
      <pane ySplit="1" topLeftCell="A24" activePane="bottomLeft" state="frozen"/>
      <selection pane="bottomLeft" activeCell="B36" sqref="B36:P36"/>
    </sheetView>
  </sheetViews>
  <sheetFormatPr defaultRowHeight="14.45"/>
  <cols>
    <col min="1" max="1" width="21.140625" customWidth="1"/>
    <col min="2" max="2" width="15.28515625" customWidth="1"/>
    <col min="3" max="3" width="10" style="7" customWidth="1"/>
    <col min="4" max="4" width="9.140625" customWidth="1"/>
    <col min="5" max="5" width="9.140625" style="7"/>
    <col min="7" max="7" width="9.140625" style="7"/>
    <col min="9" max="9" width="9.140625" style="7"/>
    <col min="11" max="11" width="9.140625" style="7"/>
    <col min="13" max="13" width="9.140625" style="7"/>
    <col min="15" max="15" width="11.42578125" style="7" customWidth="1"/>
    <col min="16" max="16" width="11.5703125" customWidth="1"/>
    <col min="17" max="17" width="23.85546875" customWidth="1"/>
    <col min="18" max="18" width="25.7109375" customWidth="1"/>
    <col min="19" max="19" width="2.42578125" customWidth="1"/>
    <col min="22" max="22" width="7" customWidth="1"/>
    <col min="23" max="23" width="20.28515625" customWidth="1"/>
    <col min="24" max="24" width="30" customWidth="1"/>
    <col min="25" max="25" width="41.7109375" customWidth="1"/>
  </cols>
  <sheetData>
    <row r="1" spans="1:25" ht="63" customHeight="1" thickBot="1">
      <c r="A1" s="116" t="s">
        <v>34</v>
      </c>
      <c r="B1" s="60"/>
      <c r="C1" s="149" t="s">
        <v>1</v>
      </c>
      <c r="D1" s="150"/>
      <c r="E1" s="149" t="s">
        <v>2</v>
      </c>
      <c r="F1" s="150"/>
      <c r="G1" s="149" t="s">
        <v>3</v>
      </c>
      <c r="H1" s="150"/>
      <c r="I1" s="149" t="s">
        <v>4</v>
      </c>
      <c r="J1" s="150"/>
      <c r="K1" s="149" t="s">
        <v>5</v>
      </c>
      <c r="L1" s="150"/>
      <c r="M1" s="149" t="s">
        <v>6</v>
      </c>
      <c r="N1" s="150"/>
      <c r="O1" s="149" t="s">
        <v>7</v>
      </c>
      <c r="P1" s="150"/>
      <c r="Q1" s="59"/>
      <c r="R1" s="59"/>
      <c r="S1" s="1"/>
    </row>
    <row r="2" spans="1:25" ht="34.9" customHeight="1" thickBot="1">
      <c r="A2" s="61" t="s">
        <v>8</v>
      </c>
      <c r="B2" s="61" t="s">
        <v>9</v>
      </c>
      <c r="C2" s="114" t="s">
        <v>10</v>
      </c>
      <c r="D2" s="115" t="s">
        <v>11</v>
      </c>
      <c r="E2" s="114" t="s">
        <v>10</v>
      </c>
      <c r="F2" s="115" t="s">
        <v>11</v>
      </c>
      <c r="G2" s="114" t="s">
        <v>10</v>
      </c>
      <c r="H2" s="115" t="s">
        <v>11</v>
      </c>
      <c r="I2" s="114" t="s">
        <v>10</v>
      </c>
      <c r="J2" s="115" t="s">
        <v>12</v>
      </c>
      <c r="K2" s="114" t="s">
        <v>10</v>
      </c>
      <c r="L2" s="115" t="s">
        <v>11</v>
      </c>
      <c r="M2" s="114" t="s">
        <v>10</v>
      </c>
      <c r="N2" s="115" t="s">
        <v>11</v>
      </c>
      <c r="O2" s="114" t="s">
        <v>10</v>
      </c>
      <c r="P2" s="115" t="s">
        <v>11</v>
      </c>
      <c r="Q2" s="56" t="s">
        <v>13</v>
      </c>
      <c r="R2" s="56" t="s">
        <v>14</v>
      </c>
      <c r="S2" s="2"/>
      <c r="T2" s="151" t="s">
        <v>13</v>
      </c>
      <c r="U2" s="152"/>
      <c r="V2" s="152"/>
      <c r="W2" s="153"/>
      <c r="X2" s="157" t="s">
        <v>15</v>
      </c>
      <c r="Y2" s="159" t="s">
        <v>16</v>
      </c>
    </row>
    <row r="3" spans="1:25" ht="19.899999999999999" customHeight="1">
      <c r="A3" s="121" t="s">
        <v>35</v>
      </c>
      <c r="B3" s="109">
        <v>12.21</v>
      </c>
      <c r="C3" s="110" t="s">
        <v>36</v>
      </c>
      <c r="D3" s="111">
        <v>12.5</v>
      </c>
      <c r="E3" s="110" t="s">
        <v>36</v>
      </c>
      <c r="F3" s="111">
        <v>12.5</v>
      </c>
      <c r="G3" s="112"/>
      <c r="H3" s="113"/>
      <c r="I3" s="110" t="s">
        <v>36</v>
      </c>
      <c r="J3" s="111">
        <v>12.5</v>
      </c>
      <c r="K3" s="112"/>
      <c r="L3" s="113"/>
      <c r="M3" s="110" t="s">
        <v>36</v>
      </c>
      <c r="N3" s="111">
        <v>11.5</v>
      </c>
      <c r="O3" s="62"/>
      <c r="P3" s="63"/>
      <c r="Q3" s="75">
        <f>D3+F3+H3+J3+L3+N3+P3</f>
        <v>49</v>
      </c>
      <c r="R3" s="76">
        <f>SUM(Q3*B3)</f>
        <v>598.29000000000008</v>
      </c>
      <c r="S3" s="2"/>
      <c r="T3" s="154"/>
      <c r="U3" s="155"/>
      <c r="V3" s="155"/>
      <c r="W3" s="156"/>
      <c r="X3" s="158"/>
      <c r="Y3" s="160"/>
    </row>
    <row r="4" spans="1:25" ht="19.899999999999999" customHeight="1">
      <c r="A4" s="10"/>
      <c r="B4" s="11"/>
      <c r="C4" s="12"/>
      <c r="D4" s="13"/>
      <c r="E4" s="12"/>
      <c r="F4" s="14"/>
      <c r="G4" s="12"/>
      <c r="H4" s="13"/>
      <c r="I4" s="12"/>
      <c r="J4" s="13"/>
      <c r="K4" s="12"/>
      <c r="L4" s="13"/>
      <c r="M4" s="12"/>
      <c r="N4" s="13"/>
      <c r="O4" s="12"/>
      <c r="P4" s="15"/>
      <c r="Q4" s="77">
        <f>D4+F4+H4+J4+L4+N4+P4</f>
        <v>0</v>
      </c>
      <c r="R4" s="78">
        <f>SUM(Q4*B4)</f>
        <v>0</v>
      </c>
      <c r="S4" s="2"/>
      <c r="T4" s="182" t="s">
        <v>17</v>
      </c>
      <c r="U4" s="183"/>
      <c r="V4" s="183"/>
      <c r="W4" s="31">
        <f>SUM(Q3:Q5)</f>
        <v>49</v>
      </c>
      <c r="X4" s="32">
        <f>SUM(R3:R5)</f>
        <v>598.29000000000008</v>
      </c>
      <c r="Y4" s="33">
        <f>X4*1.3</f>
        <v>777.77700000000016</v>
      </c>
    </row>
    <row r="5" spans="1:25" ht="19.899999999999999" customHeight="1" thickBot="1">
      <c r="A5" s="16"/>
      <c r="B5" s="17"/>
      <c r="C5" s="18"/>
      <c r="D5" s="19"/>
      <c r="E5" s="20"/>
      <c r="F5" s="21"/>
      <c r="G5" s="18"/>
      <c r="H5" s="19"/>
      <c r="I5" s="20"/>
      <c r="J5" s="19"/>
      <c r="K5" s="18"/>
      <c r="L5" s="21"/>
      <c r="M5" s="18"/>
      <c r="N5" s="21"/>
      <c r="O5" s="18"/>
      <c r="P5" s="19"/>
      <c r="Q5" s="79">
        <f>D5+F5+H5+J5+L5+N5+P5</f>
        <v>0</v>
      </c>
      <c r="R5" s="80">
        <f>SUM(Q5*B5)</f>
        <v>0</v>
      </c>
      <c r="S5" s="2"/>
      <c r="T5" s="184" t="s">
        <v>18</v>
      </c>
      <c r="U5" s="185"/>
      <c r="V5" s="185"/>
      <c r="W5" s="34">
        <f>SUM(Q7:Q8)</f>
        <v>0</v>
      </c>
      <c r="X5" s="35">
        <f>SUM(R7:R8)</f>
        <v>0</v>
      </c>
      <c r="Y5" s="33">
        <f t="shared" ref="Y5:Y9" si="0">X5*1.3</f>
        <v>0</v>
      </c>
    </row>
    <row r="6" spans="1:25" ht="37.9" customHeight="1" thickBot="1">
      <c r="A6" s="61" t="s">
        <v>19</v>
      </c>
      <c r="B6" s="61" t="s">
        <v>9</v>
      </c>
      <c r="C6" s="114" t="s">
        <v>10</v>
      </c>
      <c r="D6" s="115" t="s">
        <v>11</v>
      </c>
      <c r="E6" s="114" t="s">
        <v>10</v>
      </c>
      <c r="F6" s="115" t="s">
        <v>11</v>
      </c>
      <c r="G6" s="114" t="s">
        <v>10</v>
      </c>
      <c r="H6" s="115" t="s">
        <v>11</v>
      </c>
      <c r="I6" s="114" t="s">
        <v>10</v>
      </c>
      <c r="J6" s="115" t="s">
        <v>12</v>
      </c>
      <c r="K6" s="114" t="s">
        <v>10</v>
      </c>
      <c r="L6" s="115" t="s">
        <v>11</v>
      </c>
      <c r="M6" s="114" t="s">
        <v>10</v>
      </c>
      <c r="N6" s="115" t="s">
        <v>11</v>
      </c>
      <c r="O6" s="114" t="s">
        <v>10</v>
      </c>
      <c r="P6" s="115" t="s">
        <v>11</v>
      </c>
      <c r="Q6" s="56" t="s">
        <v>13</v>
      </c>
      <c r="R6" s="56" t="s">
        <v>14</v>
      </c>
      <c r="S6" s="2"/>
      <c r="T6" s="184" t="s">
        <v>20</v>
      </c>
      <c r="U6" s="185"/>
      <c r="V6" s="185"/>
      <c r="W6" s="34">
        <f>SUM(Q10:Q24)</f>
        <v>39</v>
      </c>
      <c r="X6" s="35">
        <f>SUM(R10:R24)</f>
        <v>431.99</v>
      </c>
      <c r="Y6" s="33">
        <f t="shared" si="0"/>
        <v>561.58699999999999</v>
      </c>
    </row>
    <row r="7" spans="1:25" ht="19.899999999999999" customHeight="1">
      <c r="A7" s="65"/>
      <c r="B7" s="66"/>
      <c r="C7" s="67"/>
      <c r="D7" s="68"/>
      <c r="E7" s="67"/>
      <c r="F7" s="69"/>
      <c r="G7" s="67"/>
      <c r="H7" s="68"/>
      <c r="I7" s="67"/>
      <c r="J7" s="68"/>
      <c r="K7" s="67"/>
      <c r="L7" s="68"/>
      <c r="M7" s="67"/>
      <c r="N7" s="68"/>
      <c r="O7" s="67"/>
      <c r="P7" s="84"/>
      <c r="Q7" s="82">
        <f>D7+F7+H7+J7+L7+N7+P7</f>
        <v>0</v>
      </c>
      <c r="R7" s="83">
        <f>SUM(Q7*B7)</f>
        <v>0</v>
      </c>
      <c r="S7" s="2"/>
      <c r="T7" s="184" t="s">
        <v>21</v>
      </c>
      <c r="U7" s="185"/>
      <c r="V7" s="185"/>
      <c r="W7" s="34">
        <f>SUM(Q26:Q32)</f>
        <v>0</v>
      </c>
      <c r="X7" s="35">
        <f>SUM(R26:R32)</f>
        <v>0</v>
      </c>
      <c r="Y7" s="33">
        <f t="shared" si="0"/>
        <v>0</v>
      </c>
    </row>
    <row r="8" spans="1:25" ht="19.899999999999999" customHeight="1" thickBot="1">
      <c r="A8" s="70"/>
      <c r="B8" s="71"/>
      <c r="C8" s="72"/>
      <c r="D8" s="73"/>
      <c r="E8" s="72"/>
      <c r="F8" s="74"/>
      <c r="G8" s="72"/>
      <c r="H8" s="74"/>
      <c r="I8" s="72"/>
      <c r="J8" s="73"/>
      <c r="K8" s="72"/>
      <c r="L8" s="73"/>
      <c r="M8" s="72"/>
      <c r="N8" s="73"/>
      <c r="O8" s="72"/>
      <c r="P8" s="85"/>
      <c r="Q8" s="79">
        <f>D8+F8+H8+J8+L8+N8+P8</f>
        <v>0</v>
      </c>
      <c r="R8" s="80">
        <f>SUM(Q8*B8)</f>
        <v>0</v>
      </c>
      <c r="S8" s="2"/>
      <c r="T8" s="184" t="s">
        <v>22</v>
      </c>
      <c r="U8" s="185"/>
      <c r="V8" s="185"/>
      <c r="W8" s="34">
        <f>SUM(Q34:Q35)</f>
        <v>10</v>
      </c>
      <c r="X8" s="35">
        <f>SUM(R34:R35)</f>
        <v>122.10000000000001</v>
      </c>
      <c r="Y8" s="33">
        <f t="shared" si="0"/>
        <v>158.73000000000002</v>
      </c>
    </row>
    <row r="9" spans="1:25" ht="37.9" customHeight="1" thickBot="1">
      <c r="A9" s="61" t="s">
        <v>23</v>
      </c>
      <c r="B9" s="61" t="s">
        <v>9</v>
      </c>
      <c r="C9" s="114" t="s">
        <v>10</v>
      </c>
      <c r="D9" s="115" t="s">
        <v>11</v>
      </c>
      <c r="E9" s="114" t="s">
        <v>10</v>
      </c>
      <c r="F9" s="115" t="s">
        <v>11</v>
      </c>
      <c r="G9" s="114" t="s">
        <v>10</v>
      </c>
      <c r="H9" s="115" t="s">
        <v>11</v>
      </c>
      <c r="I9" s="114" t="s">
        <v>10</v>
      </c>
      <c r="J9" s="115" t="s">
        <v>12</v>
      </c>
      <c r="K9" s="114" t="s">
        <v>10</v>
      </c>
      <c r="L9" s="115" t="s">
        <v>11</v>
      </c>
      <c r="M9" s="114" t="s">
        <v>10</v>
      </c>
      <c r="N9" s="115" t="s">
        <v>11</v>
      </c>
      <c r="O9" s="114" t="s">
        <v>10</v>
      </c>
      <c r="P9" s="115" t="s">
        <v>11</v>
      </c>
      <c r="Q9" s="57" t="s">
        <v>13</v>
      </c>
      <c r="R9" s="57" t="s">
        <v>14</v>
      </c>
      <c r="S9" s="2"/>
      <c r="T9" s="186" t="s">
        <v>24</v>
      </c>
      <c r="U9" s="187"/>
      <c r="V9" s="187"/>
      <c r="W9" s="36">
        <f>Q37+Q38</f>
        <v>0</v>
      </c>
      <c r="X9" s="37">
        <f>R37+R38</f>
        <v>0</v>
      </c>
      <c r="Y9" s="33">
        <f t="shared" si="0"/>
        <v>0</v>
      </c>
    </row>
    <row r="10" spans="1:25" ht="19.899999999999999" customHeight="1" thickBot="1">
      <c r="A10" s="93" t="s">
        <v>37</v>
      </c>
      <c r="B10" s="109">
        <v>10</v>
      </c>
      <c r="C10" s="112"/>
      <c r="D10" s="113"/>
      <c r="E10" s="112" t="s">
        <v>38</v>
      </c>
      <c r="F10" s="111">
        <v>6</v>
      </c>
      <c r="G10" s="112"/>
      <c r="H10" s="113"/>
      <c r="I10" s="112"/>
      <c r="J10" s="113"/>
      <c r="K10" s="112" t="s">
        <v>39</v>
      </c>
      <c r="L10" s="113">
        <v>5.5</v>
      </c>
      <c r="M10" s="112" t="s">
        <v>40</v>
      </c>
      <c r="N10" s="113">
        <v>4.5</v>
      </c>
      <c r="O10" s="112" t="s">
        <v>41</v>
      </c>
      <c r="P10" s="120">
        <v>4</v>
      </c>
      <c r="Q10" s="82">
        <f t="shared" ref="Q10:Q24" si="1">D10+F10+H10+J10+L10+N10+P10</f>
        <v>20</v>
      </c>
      <c r="R10" s="83">
        <f t="shared" ref="R10:R24" si="2">SUM(Q10*B10)</f>
        <v>200</v>
      </c>
      <c r="S10" s="2"/>
      <c r="T10" s="170" t="s">
        <v>25</v>
      </c>
      <c r="U10" s="171"/>
      <c r="V10" s="171"/>
      <c r="W10" s="97">
        <f>SUM(Q3:Q38)</f>
        <v>98</v>
      </c>
      <c r="X10" s="98">
        <f>SUM(R3:R38)</f>
        <v>1152.3800000000001</v>
      </c>
      <c r="Y10" s="99">
        <f>X10*1.3</f>
        <v>1498.0940000000003</v>
      </c>
    </row>
    <row r="11" spans="1:25" ht="19.899999999999999" customHeight="1" thickBot="1">
      <c r="A11" s="122" t="s">
        <v>42</v>
      </c>
      <c r="B11" s="123">
        <v>12.21</v>
      </c>
      <c r="C11" s="124"/>
      <c r="D11" s="125"/>
      <c r="E11" s="124"/>
      <c r="F11" s="125"/>
      <c r="G11" s="124"/>
      <c r="H11" s="125"/>
      <c r="I11" s="124" t="s">
        <v>43</v>
      </c>
      <c r="J11" s="125">
        <v>3</v>
      </c>
      <c r="K11" s="124" t="s">
        <v>44</v>
      </c>
      <c r="L11" s="126">
        <v>6.5</v>
      </c>
      <c r="M11" s="124" t="s">
        <v>45</v>
      </c>
      <c r="N11" s="125">
        <v>9.5</v>
      </c>
      <c r="O11" s="12"/>
      <c r="P11" s="81"/>
      <c r="Q11" s="77">
        <f t="shared" si="1"/>
        <v>19</v>
      </c>
      <c r="R11" s="78">
        <f t="shared" si="2"/>
        <v>231.99</v>
      </c>
      <c r="S11" s="2"/>
      <c r="T11" s="95"/>
      <c r="U11" s="95"/>
      <c r="V11" s="95"/>
      <c r="W11" s="96"/>
      <c r="X11" s="94"/>
      <c r="Y11" s="94"/>
    </row>
    <row r="12" spans="1:25" ht="19.899999999999999" customHeight="1">
      <c r="A12" s="22"/>
      <c r="B12" s="23"/>
      <c r="C12" s="12"/>
      <c r="D12" s="13"/>
      <c r="E12" s="12"/>
      <c r="F12" s="13"/>
      <c r="G12" s="12"/>
      <c r="H12" s="13"/>
      <c r="I12" s="12"/>
      <c r="J12" s="13"/>
      <c r="K12" s="12"/>
      <c r="L12" s="13"/>
      <c r="M12" s="12"/>
      <c r="N12" s="13"/>
      <c r="O12" s="12"/>
      <c r="P12" s="81"/>
      <c r="Q12" s="77">
        <f t="shared" si="1"/>
        <v>0</v>
      </c>
      <c r="R12" s="78">
        <f t="shared" si="2"/>
        <v>0</v>
      </c>
      <c r="S12" s="2"/>
      <c r="T12" s="172" t="s">
        <v>26</v>
      </c>
      <c r="U12" s="173"/>
      <c r="V12" s="173"/>
      <c r="W12" s="174"/>
      <c r="X12" s="175">
        <v>6000</v>
      </c>
      <c r="Y12" s="176"/>
    </row>
    <row r="13" spans="1:25" ht="19.899999999999999" customHeight="1">
      <c r="A13" s="22"/>
      <c r="B13" s="23"/>
      <c r="C13" s="12"/>
      <c r="D13" s="13"/>
      <c r="E13" s="12"/>
      <c r="F13" s="13"/>
      <c r="G13" s="12"/>
      <c r="H13" s="13"/>
      <c r="I13" s="12"/>
      <c r="J13" s="13"/>
      <c r="K13" s="12"/>
      <c r="L13" s="13"/>
      <c r="M13" s="12"/>
      <c r="N13" s="13"/>
      <c r="O13" s="12"/>
      <c r="P13" s="81"/>
      <c r="Q13" s="77">
        <f t="shared" si="1"/>
        <v>0</v>
      </c>
      <c r="R13" s="78">
        <f t="shared" si="2"/>
        <v>0</v>
      </c>
      <c r="S13" s="2"/>
      <c r="T13" s="177" t="s">
        <v>27</v>
      </c>
      <c r="U13" s="178"/>
      <c r="V13" s="178"/>
      <c r="W13" s="179"/>
      <c r="X13" s="180">
        <v>0.25</v>
      </c>
      <c r="Y13" s="181"/>
    </row>
    <row r="14" spans="1:25" ht="19.899999999999999" customHeight="1" thickBot="1">
      <c r="A14" s="22"/>
      <c r="B14" s="23"/>
      <c r="C14" s="12"/>
      <c r="D14" s="13"/>
      <c r="E14" s="12"/>
      <c r="F14" s="14"/>
      <c r="G14" s="12"/>
      <c r="H14" s="13"/>
      <c r="I14" s="24"/>
      <c r="J14" s="13"/>
      <c r="K14" s="12"/>
      <c r="L14" s="13"/>
      <c r="M14" s="12"/>
      <c r="N14" s="14"/>
      <c r="O14" s="12"/>
      <c r="P14" s="81"/>
      <c r="Q14" s="77">
        <f t="shared" si="1"/>
        <v>0</v>
      </c>
      <c r="R14" s="78">
        <f t="shared" si="2"/>
        <v>0</v>
      </c>
      <c r="S14" s="2"/>
      <c r="T14" s="177" t="s">
        <v>46</v>
      </c>
      <c r="U14" s="178"/>
      <c r="V14" s="178"/>
      <c r="W14" s="179"/>
      <c r="X14" s="166">
        <f>(X10/X12)</f>
        <v>0.19206333333333336</v>
      </c>
      <c r="Y14" s="167"/>
    </row>
    <row r="15" spans="1:25" ht="19.899999999999999" customHeight="1" thickBot="1">
      <c r="A15" s="10"/>
      <c r="B15" s="11"/>
      <c r="C15" s="12"/>
      <c r="D15" s="13"/>
      <c r="E15" s="12"/>
      <c r="F15" s="13"/>
      <c r="G15" s="12"/>
      <c r="H15" s="13"/>
      <c r="I15" s="12"/>
      <c r="J15" s="13"/>
      <c r="K15" s="12"/>
      <c r="L15" s="13"/>
      <c r="M15" s="12"/>
      <c r="N15" s="14"/>
      <c r="O15" s="12"/>
      <c r="P15" s="81"/>
      <c r="Q15" s="77">
        <f t="shared" si="1"/>
        <v>0</v>
      </c>
      <c r="R15" s="78">
        <f t="shared" si="2"/>
        <v>0</v>
      </c>
      <c r="S15" s="2"/>
      <c r="T15" s="163" t="s">
        <v>29</v>
      </c>
      <c r="U15" s="164"/>
      <c r="V15" s="164"/>
      <c r="W15" s="165"/>
      <c r="X15" s="166">
        <f>(Y10/X12)</f>
        <v>0.24968233333333337</v>
      </c>
      <c r="Y15" s="167"/>
    </row>
    <row r="16" spans="1:25" ht="19.899999999999999" customHeight="1">
      <c r="A16" s="22"/>
      <c r="B16" s="23"/>
      <c r="C16" s="12"/>
      <c r="D16" s="13"/>
      <c r="E16" s="12"/>
      <c r="F16" s="14"/>
      <c r="G16" s="12"/>
      <c r="H16" s="13"/>
      <c r="I16" s="24"/>
      <c r="J16" s="13"/>
      <c r="K16" s="12"/>
      <c r="L16" s="13"/>
      <c r="M16" s="12"/>
      <c r="N16" s="14"/>
      <c r="O16" s="12"/>
      <c r="P16" s="81"/>
      <c r="Q16" s="77">
        <f t="shared" si="1"/>
        <v>0</v>
      </c>
      <c r="R16" s="78">
        <f t="shared" si="2"/>
        <v>0</v>
      </c>
      <c r="S16" s="2"/>
    </row>
    <row r="17" spans="1:19" ht="19.899999999999999" customHeight="1">
      <c r="A17" s="10"/>
      <c r="B17" s="11"/>
      <c r="C17" s="12"/>
      <c r="D17" s="14"/>
      <c r="E17" s="12"/>
      <c r="F17" s="13"/>
      <c r="G17" s="12"/>
      <c r="H17" s="13"/>
      <c r="I17" s="12"/>
      <c r="J17" s="13"/>
      <c r="K17" s="12"/>
      <c r="L17" s="13"/>
      <c r="M17" s="12"/>
      <c r="N17" s="14"/>
      <c r="O17" s="12"/>
      <c r="P17" s="81"/>
      <c r="Q17" s="77">
        <f t="shared" si="1"/>
        <v>0</v>
      </c>
      <c r="R17" s="78">
        <f t="shared" si="2"/>
        <v>0</v>
      </c>
      <c r="S17" s="2"/>
    </row>
    <row r="18" spans="1:19" ht="19.899999999999999" customHeight="1">
      <c r="A18" s="22"/>
      <c r="B18" s="23"/>
      <c r="C18" s="12"/>
      <c r="D18" s="13"/>
      <c r="E18" s="12"/>
      <c r="F18" s="14"/>
      <c r="G18" s="12"/>
      <c r="H18" s="13"/>
      <c r="I18" s="24"/>
      <c r="J18" s="13"/>
      <c r="K18" s="12"/>
      <c r="L18" s="13"/>
      <c r="M18" s="12"/>
      <c r="N18" s="14"/>
      <c r="O18" s="12"/>
      <c r="P18" s="81"/>
      <c r="Q18" s="77">
        <f t="shared" si="1"/>
        <v>0</v>
      </c>
      <c r="R18" s="78">
        <f t="shared" si="2"/>
        <v>0</v>
      </c>
      <c r="S18" s="2"/>
    </row>
    <row r="19" spans="1:19" ht="19.899999999999999" customHeight="1">
      <c r="A19" s="22"/>
      <c r="B19" s="23"/>
      <c r="C19" s="12"/>
      <c r="D19" s="13"/>
      <c r="E19" s="12"/>
      <c r="F19" s="14"/>
      <c r="G19" s="12"/>
      <c r="H19" s="13"/>
      <c r="I19" s="24"/>
      <c r="J19" s="13"/>
      <c r="K19" s="12"/>
      <c r="L19" s="13"/>
      <c r="M19" s="12"/>
      <c r="N19" s="14"/>
      <c r="O19" s="12"/>
      <c r="P19" s="81"/>
      <c r="Q19" s="77">
        <f t="shared" si="1"/>
        <v>0</v>
      </c>
      <c r="R19" s="78">
        <f t="shared" si="2"/>
        <v>0</v>
      </c>
      <c r="S19" s="2"/>
    </row>
    <row r="20" spans="1:19" ht="19.899999999999999" customHeight="1">
      <c r="A20" s="10"/>
      <c r="B20" s="11"/>
      <c r="C20" s="12"/>
      <c r="D20" s="13"/>
      <c r="E20" s="12"/>
      <c r="F20" s="13"/>
      <c r="G20" s="12"/>
      <c r="H20" s="13"/>
      <c r="I20" s="12"/>
      <c r="J20" s="13"/>
      <c r="K20" s="12"/>
      <c r="L20" s="13"/>
      <c r="M20" s="12"/>
      <c r="N20" s="14"/>
      <c r="O20" s="12"/>
      <c r="P20" s="81"/>
      <c r="Q20" s="77">
        <f t="shared" si="1"/>
        <v>0</v>
      </c>
      <c r="R20" s="78">
        <f t="shared" si="2"/>
        <v>0</v>
      </c>
      <c r="S20" s="2"/>
    </row>
    <row r="21" spans="1:19" ht="19.899999999999999" customHeight="1">
      <c r="A21" s="10"/>
      <c r="B21" s="11"/>
      <c r="C21" s="12"/>
      <c r="D21" s="13"/>
      <c r="E21" s="12"/>
      <c r="F21" s="14"/>
      <c r="G21" s="12"/>
      <c r="H21" s="13"/>
      <c r="I21" s="24"/>
      <c r="J21" s="13"/>
      <c r="K21" s="12"/>
      <c r="L21" s="13"/>
      <c r="M21" s="12"/>
      <c r="N21" s="14"/>
      <c r="O21" s="12"/>
      <c r="P21" s="81"/>
      <c r="Q21" s="77">
        <f t="shared" si="1"/>
        <v>0</v>
      </c>
      <c r="R21" s="78">
        <f t="shared" si="2"/>
        <v>0</v>
      </c>
      <c r="S21" s="2"/>
    </row>
    <row r="22" spans="1:19" ht="19.899999999999999" customHeight="1">
      <c r="A22" s="10"/>
      <c r="B22" s="11"/>
      <c r="C22" s="12"/>
      <c r="D22" s="13"/>
      <c r="E22" s="12"/>
      <c r="F22" s="13"/>
      <c r="G22" s="12"/>
      <c r="H22" s="13"/>
      <c r="I22" s="12"/>
      <c r="J22" s="13"/>
      <c r="K22" s="12"/>
      <c r="L22" s="13"/>
      <c r="M22" s="12"/>
      <c r="N22" s="14"/>
      <c r="O22" s="12"/>
      <c r="P22" s="81"/>
      <c r="Q22" s="77">
        <f t="shared" si="1"/>
        <v>0</v>
      </c>
      <c r="R22" s="78">
        <f t="shared" si="2"/>
        <v>0</v>
      </c>
      <c r="S22" s="2"/>
    </row>
    <row r="23" spans="1:19" ht="19.899999999999999" customHeight="1">
      <c r="A23" s="10"/>
      <c r="B23" s="11"/>
      <c r="C23" s="12"/>
      <c r="D23" s="13"/>
      <c r="E23" s="12"/>
      <c r="F23" s="14"/>
      <c r="G23" s="12"/>
      <c r="H23" s="13"/>
      <c r="I23" s="24"/>
      <c r="J23" s="13"/>
      <c r="K23" s="12"/>
      <c r="L23" s="13"/>
      <c r="M23" s="12"/>
      <c r="N23" s="14"/>
      <c r="O23" s="12"/>
      <c r="P23" s="81"/>
      <c r="Q23" s="77">
        <f t="shared" si="1"/>
        <v>0</v>
      </c>
      <c r="R23" s="78">
        <f t="shared" si="2"/>
        <v>0</v>
      </c>
      <c r="S23" s="2"/>
    </row>
    <row r="24" spans="1:19" ht="19.899999999999999" customHeight="1" thickBot="1">
      <c r="A24" s="16"/>
      <c r="B24" s="17"/>
      <c r="C24" s="18"/>
      <c r="D24" s="19"/>
      <c r="E24" s="18"/>
      <c r="F24" s="21"/>
      <c r="G24" s="18"/>
      <c r="H24" s="19"/>
      <c r="I24" s="20"/>
      <c r="J24" s="19"/>
      <c r="K24" s="18"/>
      <c r="L24" s="19"/>
      <c r="M24" s="18"/>
      <c r="N24" s="21"/>
      <c r="O24" s="18"/>
      <c r="P24" s="64"/>
      <c r="Q24" s="79">
        <f t="shared" si="1"/>
        <v>0</v>
      </c>
      <c r="R24" s="80">
        <f t="shared" si="2"/>
        <v>0</v>
      </c>
      <c r="S24" s="2"/>
    </row>
    <row r="25" spans="1:19" ht="34.9" customHeight="1" thickBot="1">
      <c r="A25" s="61" t="s">
        <v>30</v>
      </c>
      <c r="B25" s="52" t="s">
        <v>9</v>
      </c>
      <c r="C25" s="145" t="s">
        <v>10</v>
      </c>
      <c r="D25" s="146" t="s">
        <v>11</v>
      </c>
      <c r="E25" s="145" t="s">
        <v>10</v>
      </c>
      <c r="F25" s="146" t="s">
        <v>11</v>
      </c>
      <c r="G25" s="145" t="s">
        <v>10</v>
      </c>
      <c r="H25" s="146" t="s">
        <v>11</v>
      </c>
      <c r="I25" s="145" t="s">
        <v>10</v>
      </c>
      <c r="J25" s="146" t="s">
        <v>12</v>
      </c>
      <c r="K25" s="145" t="s">
        <v>10</v>
      </c>
      <c r="L25" s="146" t="s">
        <v>11</v>
      </c>
      <c r="M25" s="145" t="s">
        <v>10</v>
      </c>
      <c r="N25" s="146" t="s">
        <v>11</v>
      </c>
      <c r="O25" s="145" t="s">
        <v>10</v>
      </c>
      <c r="P25" s="146" t="s">
        <v>11</v>
      </c>
      <c r="Q25" s="58" t="s">
        <v>13</v>
      </c>
      <c r="R25" s="58" t="s">
        <v>14</v>
      </c>
      <c r="S25" s="2"/>
    </row>
    <row r="26" spans="1:19" ht="19.899999999999999" customHeight="1">
      <c r="A26" s="38"/>
      <c r="B26" s="39"/>
      <c r="C26" s="40"/>
      <c r="D26" s="41"/>
      <c r="E26" s="40"/>
      <c r="F26" s="42"/>
      <c r="G26" s="40"/>
      <c r="H26" s="41"/>
      <c r="I26" s="43"/>
      <c r="J26" s="41"/>
      <c r="K26" s="40"/>
      <c r="L26" s="41"/>
      <c r="M26" s="40"/>
      <c r="N26" s="42"/>
      <c r="O26" s="40"/>
      <c r="P26" s="86"/>
      <c r="Q26" s="82">
        <f t="shared" ref="Q26:Q32" si="3">D26+F26+H26+J26+L26+N26+P26</f>
        <v>0</v>
      </c>
      <c r="R26" s="83">
        <f t="shared" ref="R26:R32" si="4">SUM(Q26*B26)</f>
        <v>0</v>
      </c>
      <c r="S26" s="2"/>
    </row>
    <row r="27" spans="1:19" ht="19.899999999999999" customHeight="1">
      <c r="A27" s="10"/>
      <c r="B27" s="11"/>
      <c r="C27" s="12"/>
      <c r="D27" s="13"/>
      <c r="E27" s="12"/>
      <c r="F27" s="13"/>
      <c r="G27" s="12"/>
      <c r="H27" s="13"/>
      <c r="I27" s="12"/>
      <c r="J27" s="13"/>
      <c r="K27" s="12"/>
      <c r="L27" s="14"/>
      <c r="M27" s="12"/>
      <c r="N27" s="13"/>
      <c r="O27" s="12"/>
      <c r="P27" s="81"/>
      <c r="Q27" s="77">
        <f t="shared" si="3"/>
        <v>0</v>
      </c>
      <c r="R27" s="78">
        <f t="shared" si="4"/>
        <v>0</v>
      </c>
      <c r="S27" s="2"/>
    </row>
    <row r="28" spans="1:19" ht="19.899999999999999" customHeight="1">
      <c r="A28" s="22"/>
      <c r="B28" s="23"/>
      <c r="C28" s="12"/>
      <c r="D28" s="13"/>
      <c r="E28" s="12"/>
      <c r="F28" s="13"/>
      <c r="G28" s="12"/>
      <c r="H28" s="13"/>
      <c r="I28" s="12"/>
      <c r="J28" s="13"/>
      <c r="K28" s="12"/>
      <c r="L28" s="13"/>
      <c r="M28" s="12"/>
      <c r="N28" s="13"/>
      <c r="O28" s="12"/>
      <c r="P28" s="81"/>
      <c r="Q28" s="77">
        <f t="shared" si="3"/>
        <v>0</v>
      </c>
      <c r="R28" s="78">
        <f t="shared" si="4"/>
        <v>0</v>
      </c>
      <c r="S28" s="2"/>
    </row>
    <row r="29" spans="1:19" ht="19.899999999999999" customHeight="1">
      <c r="A29" s="22"/>
      <c r="B29" s="23"/>
      <c r="C29" s="12"/>
      <c r="D29" s="13"/>
      <c r="E29" s="12"/>
      <c r="F29" s="13"/>
      <c r="G29" s="12"/>
      <c r="H29" s="13"/>
      <c r="I29" s="12"/>
      <c r="J29" s="13"/>
      <c r="K29" s="12"/>
      <c r="L29" s="13"/>
      <c r="M29" s="12"/>
      <c r="N29" s="13"/>
      <c r="O29" s="12"/>
      <c r="P29" s="81"/>
      <c r="Q29" s="77">
        <f t="shared" si="3"/>
        <v>0</v>
      </c>
      <c r="R29" s="78">
        <f t="shared" si="4"/>
        <v>0</v>
      </c>
      <c r="S29" s="2"/>
    </row>
    <row r="30" spans="1:19" ht="19.899999999999999" customHeight="1">
      <c r="A30" s="22"/>
      <c r="B30" s="23"/>
      <c r="C30" s="12"/>
      <c r="D30" s="13"/>
      <c r="E30" s="12"/>
      <c r="F30" s="14"/>
      <c r="G30" s="12"/>
      <c r="H30" s="13"/>
      <c r="I30" s="24"/>
      <c r="J30" s="13"/>
      <c r="K30" s="12"/>
      <c r="L30" s="13"/>
      <c r="M30" s="12"/>
      <c r="N30" s="14"/>
      <c r="O30" s="12"/>
      <c r="P30" s="81"/>
      <c r="Q30" s="77">
        <f t="shared" si="3"/>
        <v>0</v>
      </c>
      <c r="R30" s="78">
        <f t="shared" si="4"/>
        <v>0</v>
      </c>
      <c r="S30" s="2"/>
    </row>
    <row r="31" spans="1:19" ht="19.899999999999999" customHeight="1">
      <c r="A31" s="10"/>
      <c r="B31" s="11"/>
      <c r="C31" s="12"/>
      <c r="D31" s="13"/>
      <c r="E31" s="12"/>
      <c r="F31" s="13"/>
      <c r="G31" s="12"/>
      <c r="H31" s="13"/>
      <c r="I31" s="12"/>
      <c r="J31" s="13"/>
      <c r="K31" s="12"/>
      <c r="L31" s="13"/>
      <c r="M31" s="12"/>
      <c r="N31" s="14"/>
      <c r="O31" s="12"/>
      <c r="P31" s="81"/>
      <c r="Q31" s="77">
        <f t="shared" si="3"/>
        <v>0</v>
      </c>
      <c r="R31" s="78">
        <f t="shared" si="4"/>
        <v>0</v>
      </c>
      <c r="S31" s="2"/>
    </row>
    <row r="32" spans="1:19" ht="19.899999999999999" customHeight="1" thickBot="1">
      <c r="A32" s="25"/>
      <c r="B32" s="26"/>
      <c r="C32" s="18"/>
      <c r="D32" s="19"/>
      <c r="E32" s="18"/>
      <c r="F32" s="21"/>
      <c r="G32" s="18"/>
      <c r="H32" s="19"/>
      <c r="I32" s="20"/>
      <c r="J32" s="19"/>
      <c r="K32" s="18"/>
      <c r="L32" s="19"/>
      <c r="M32" s="18"/>
      <c r="N32" s="21"/>
      <c r="O32" s="18"/>
      <c r="P32" s="64"/>
      <c r="Q32" s="79">
        <f t="shared" si="3"/>
        <v>0</v>
      </c>
      <c r="R32" s="80">
        <f t="shared" si="4"/>
        <v>0</v>
      </c>
      <c r="S32" s="2"/>
    </row>
    <row r="33" spans="1:19" ht="34.9" customHeight="1" thickBot="1">
      <c r="A33" s="61" t="s">
        <v>31</v>
      </c>
      <c r="B33" s="52" t="s">
        <v>9</v>
      </c>
      <c r="C33" s="145" t="s">
        <v>10</v>
      </c>
      <c r="D33" s="146" t="s">
        <v>11</v>
      </c>
      <c r="E33" s="145" t="s">
        <v>10</v>
      </c>
      <c r="F33" s="146" t="s">
        <v>11</v>
      </c>
      <c r="G33" s="145" t="s">
        <v>10</v>
      </c>
      <c r="H33" s="146" t="s">
        <v>11</v>
      </c>
      <c r="I33" s="145" t="s">
        <v>10</v>
      </c>
      <c r="J33" s="146" t="s">
        <v>12</v>
      </c>
      <c r="K33" s="145" t="s">
        <v>10</v>
      </c>
      <c r="L33" s="146" t="s">
        <v>11</v>
      </c>
      <c r="M33" s="145" t="s">
        <v>10</v>
      </c>
      <c r="N33" s="146" t="s">
        <v>11</v>
      </c>
      <c r="O33" s="145" t="s">
        <v>10</v>
      </c>
      <c r="P33" s="146" t="s">
        <v>11</v>
      </c>
      <c r="Q33" s="58" t="s">
        <v>13</v>
      </c>
      <c r="R33" s="58" t="s">
        <v>14</v>
      </c>
      <c r="S33" s="2"/>
    </row>
    <row r="34" spans="1:19" ht="19.899999999999999" customHeight="1">
      <c r="A34" s="93" t="s">
        <v>47</v>
      </c>
      <c r="B34" s="117">
        <v>12.21</v>
      </c>
      <c r="C34" s="118" t="s">
        <v>48</v>
      </c>
      <c r="D34" s="119">
        <v>1</v>
      </c>
      <c r="E34" s="118" t="s">
        <v>48</v>
      </c>
      <c r="F34" s="119">
        <v>1</v>
      </c>
      <c r="G34" s="118"/>
      <c r="H34" s="119"/>
      <c r="I34" s="118" t="s">
        <v>49</v>
      </c>
      <c r="J34" s="119">
        <v>2</v>
      </c>
      <c r="K34" s="118" t="s">
        <v>49</v>
      </c>
      <c r="L34" s="119">
        <v>2</v>
      </c>
      <c r="M34" s="118" t="s">
        <v>49</v>
      </c>
      <c r="N34" s="119">
        <v>2</v>
      </c>
      <c r="O34" s="118" t="s">
        <v>49</v>
      </c>
      <c r="P34" s="119">
        <v>2</v>
      </c>
      <c r="Q34" s="87">
        <f>D34+F34+H34+J34+L34+N34+P34</f>
        <v>10</v>
      </c>
      <c r="R34" s="88">
        <f>SUM(Q34*B34)</f>
        <v>122.10000000000001</v>
      </c>
      <c r="S34" s="2"/>
    </row>
    <row r="35" spans="1:19" ht="19.899999999999999" customHeight="1" thickBot="1">
      <c r="A35" s="16" t="s">
        <v>32</v>
      </c>
      <c r="B35" s="17"/>
      <c r="C35" s="18"/>
      <c r="D35" s="19"/>
      <c r="E35" s="18"/>
      <c r="F35" s="19"/>
      <c r="G35" s="18"/>
      <c r="H35" s="19"/>
      <c r="I35" s="18"/>
      <c r="J35" s="19"/>
      <c r="K35" s="18"/>
      <c r="L35" s="19"/>
      <c r="M35" s="20"/>
      <c r="N35" s="21"/>
      <c r="O35" s="18"/>
      <c r="P35" s="64"/>
      <c r="Q35" s="89">
        <f>D35+F35+H35+J35+L35+N35+P35</f>
        <v>0</v>
      </c>
      <c r="R35" s="90">
        <f>SUM(Q35*B35)</f>
        <v>0</v>
      </c>
      <c r="S35" s="2"/>
    </row>
    <row r="36" spans="1:19" ht="34.9" customHeight="1" thickBot="1">
      <c r="A36" s="61" t="s">
        <v>33</v>
      </c>
      <c r="B36" s="52" t="s">
        <v>9</v>
      </c>
      <c r="C36" s="145" t="s">
        <v>10</v>
      </c>
      <c r="D36" s="146" t="s">
        <v>11</v>
      </c>
      <c r="E36" s="145" t="s">
        <v>10</v>
      </c>
      <c r="F36" s="146" t="s">
        <v>11</v>
      </c>
      <c r="G36" s="145" t="s">
        <v>10</v>
      </c>
      <c r="H36" s="146" t="s">
        <v>11</v>
      </c>
      <c r="I36" s="145" t="s">
        <v>10</v>
      </c>
      <c r="J36" s="146" t="s">
        <v>12</v>
      </c>
      <c r="K36" s="145" t="s">
        <v>10</v>
      </c>
      <c r="L36" s="146" t="s">
        <v>11</v>
      </c>
      <c r="M36" s="145" t="s">
        <v>10</v>
      </c>
      <c r="N36" s="146" t="s">
        <v>11</v>
      </c>
      <c r="O36" s="145" t="s">
        <v>10</v>
      </c>
      <c r="P36" s="146" t="s">
        <v>11</v>
      </c>
      <c r="Q36" s="58" t="s">
        <v>13</v>
      </c>
      <c r="R36" s="58" t="s">
        <v>14</v>
      </c>
      <c r="S36" s="2"/>
    </row>
    <row r="37" spans="1:19" ht="19.899999999999999" customHeight="1">
      <c r="A37" s="44"/>
      <c r="B37" s="45"/>
      <c r="C37" s="46"/>
      <c r="D37" s="47"/>
      <c r="E37" s="46"/>
      <c r="F37" s="47"/>
      <c r="G37" s="46"/>
      <c r="H37" s="47"/>
      <c r="I37" s="46"/>
      <c r="J37" s="47"/>
      <c r="K37" s="46"/>
      <c r="L37" s="48"/>
      <c r="M37" s="46"/>
      <c r="N37" s="47"/>
      <c r="O37" s="46"/>
      <c r="P37" s="91"/>
      <c r="Q37" s="87">
        <f>D37+F37+H37+J37+L37+N37+P37</f>
        <v>0</v>
      </c>
      <c r="R37" s="88">
        <f>SUM(Q37*B37)</f>
        <v>0</v>
      </c>
      <c r="S37" s="2"/>
    </row>
    <row r="38" spans="1:19" ht="19.899999999999999" customHeight="1" thickBot="1">
      <c r="A38" s="16"/>
      <c r="B38" s="27"/>
      <c r="C38" s="28"/>
      <c r="D38" s="29"/>
      <c r="E38" s="28"/>
      <c r="F38" s="29"/>
      <c r="G38" s="28"/>
      <c r="H38" s="29"/>
      <c r="I38" s="28"/>
      <c r="J38" s="29"/>
      <c r="K38" s="28"/>
      <c r="L38" s="30"/>
      <c r="M38" s="28"/>
      <c r="N38" s="29"/>
      <c r="O38" s="28"/>
      <c r="P38" s="92"/>
      <c r="Q38" s="89">
        <f>D38+F38+H38+J38+L38+N38+P38</f>
        <v>0</v>
      </c>
      <c r="R38" s="90">
        <f>SUM(Q38*B38)</f>
        <v>0</v>
      </c>
      <c r="S38" s="2"/>
    </row>
    <row r="39" spans="1:19">
      <c r="A39" s="3"/>
      <c r="B39" s="4"/>
      <c r="C39" s="6"/>
      <c r="D39" s="3"/>
      <c r="E39" s="6"/>
      <c r="F39" s="3"/>
      <c r="G39" s="6"/>
      <c r="H39" s="3"/>
      <c r="I39" s="6"/>
      <c r="J39" s="3"/>
      <c r="K39" s="6"/>
      <c r="L39" s="1"/>
      <c r="M39" s="6"/>
      <c r="N39" s="3"/>
      <c r="O39" s="6"/>
      <c r="P39" s="1"/>
      <c r="Q39" s="1"/>
      <c r="R39" s="8"/>
      <c r="S39" s="2"/>
    </row>
    <row r="41" spans="1:19" ht="72.599999999999994" customHeight="1">
      <c r="S41" s="5"/>
    </row>
    <row r="42" spans="1:19" ht="19.899999999999999" customHeight="1">
      <c r="S42" s="9"/>
    </row>
    <row r="43" spans="1:19" ht="19.899999999999999" customHeight="1">
      <c r="S43" s="9"/>
    </row>
    <row r="44" spans="1:19" ht="19.899999999999999" customHeight="1">
      <c r="S44" s="9"/>
    </row>
    <row r="45" spans="1:19" ht="19.899999999999999" customHeight="1">
      <c r="S45" s="9"/>
    </row>
    <row r="46" spans="1:19" ht="19.899999999999999" customHeight="1">
      <c r="S46" s="9"/>
    </row>
    <row r="47" spans="1:19" ht="19.899999999999999" customHeight="1">
      <c r="S47" s="9"/>
    </row>
    <row r="48" spans="1:19" ht="43.9" customHeight="1"/>
    <row r="49" ht="23.45" customHeight="1"/>
    <row r="50" ht="34.9" customHeight="1"/>
    <row r="51" ht="34.9" customHeight="1"/>
    <row r="52" ht="34.9" customHeight="1"/>
  </sheetData>
  <mergeCells count="25">
    <mergeCell ref="X2:X3"/>
    <mergeCell ref="Y2:Y3"/>
    <mergeCell ref="T2:W3"/>
    <mergeCell ref="T10:V10"/>
    <mergeCell ref="X12:Y12"/>
    <mergeCell ref="T4:V4"/>
    <mergeCell ref="T5:V5"/>
    <mergeCell ref="T6:V6"/>
    <mergeCell ref="T7:V7"/>
    <mergeCell ref="T8:V8"/>
    <mergeCell ref="T9:V9"/>
    <mergeCell ref="X13:Y13"/>
    <mergeCell ref="X15:Y15"/>
    <mergeCell ref="T12:W12"/>
    <mergeCell ref="T13:W13"/>
    <mergeCell ref="T15:W15"/>
    <mergeCell ref="T14:W14"/>
    <mergeCell ref="X14:Y14"/>
    <mergeCell ref="O1:P1"/>
    <mergeCell ref="C1:D1"/>
    <mergeCell ref="E1:F1"/>
    <mergeCell ref="G1:H1"/>
    <mergeCell ref="I1:J1"/>
    <mergeCell ref="K1:L1"/>
    <mergeCell ref="M1:N1"/>
  </mergeCells>
  <conditionalFormatting sqref="X14:X15">
    <cfRule type="expression" dxfId="1" priority="1">
      <formula>X14&lt;=X12</formula>
    </cfRule>
    <cfRule type="expression" dxfId="0" priority="3">
      <formula>X14&gt;X12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2312E-D484-4AF8-B942-04FC13EAF6A6}">
  <dimension ref="A1:F10"/>
  <sheetViews>
    <sheetView workbookViewId="0">
      <selection activeCell="I11" sqref="I11"/>
    </sheetView>
  </sheetViews>
  <sheetFormatPr defaultRowHeight="14.45"/>
  <cols>
    <col min="1" max="1" width="21.42578125" customWidth="1"/>
    <col min="2" max="2" width="12.7109375" customWidth="1"/>
    <col min="4" max="4" width="11" customWidth="1"/>
    <col min="5" max="5" width="13.7109375" customWidth="1"/>
    <col min="6" max="6" width="13.85546875" customWidth="1"/>
  </cols>
  <sheetData>
    <row r="1" spans="1:6">
      <c r="A1" s="102"/>
      <c r="B1" s="102"/>
      <c r="C1" s="102"/>
      <c r="D1" s="102"/>
      <c r="E1" s="102"/>
    </row>
    <row r="2" spans="1:6" ht="22.15" customHeight="1">
      <c r="A2" s="188" t="s">
        <v>50</v>
      </c>
      <c r="B2" s="188"/>
      <c r="C2" s="188"/>
      <c r="D2" s="188"/>
      <c r="E2" s="188"/>
      <c r="F2" s="49"/>
    </row>
    <row r="3" spans="1:6" ht="15.6">
      <c r="A3" s="127" t="s">
        <v>51</v>
      </c>
      <c r="B3" s="128" t="s">
        <v>52</v>
      </c>
      <c r="C3" s="128" t="s">
        <v>53</v>
      </c>
      <c r="D3" s="128" t="s">
        <v>54</v>
      </c>
      <c r="E3" s="128" t="s">
        <v>55</v>
      </c>
      <c r="F3" s="51"/>
    </row>
    <row r="4" spans="1:6" ht="15.6">
      <c r="A4" s="127" t="s">
        <v>56</v>
      </c>
      <c r="B4" s="129">
        <v>12.21</v>
      </c>
      <c r="C4" s="129">
        <v>10</v>
      </c>
      <c r="D4" s="129">
        <v>7.55</v>
      </c>
      <c r="E4" s="129">
        <v>7.55</v>
      </c>
      <c r="F4" s="50"/>
    </row>
    <row r="5" spans="1:6" ht="15.6">
      <c r="A5" s="130"/>
      <c r="B5" s="131"/>
      <c r="C5" s="131"/>
      <c r="D5" s="131"/>
      <c r="E5" s="131"/>
      <c r="F5" s="50"/>
    </row>
    <row r="6" spans="1:6" ht="20.45" customHeight="1" thickBot="1">
      <c r="A6" s="189" t="s">
        <v>57</v>
      </c>
      <c r="B6" s="189"/>
      <c r="C6" s="189"/>
      <c r="D6" s="189"/>
      <c r="E6" s="189"/>
      <c r="F6" s="49"/>
    </row>
    <row r="7" spans="1:6" ht="15.6">
      <c r="A7" s="132" t="s">
        <v>51</v>
      </c>
      <c r="B7" s="133" t="s">
        <v>52</v>
      </c>
      <c r="C7" s="133" t="s">
        <v>53</v>
      </c>
      <c r="D7" s="133" t="s">
        <v>54</v>
      </c>
      <c r="E7" s="134" t="s">
        <v>55</v>
      </c>
      <c r="F7" s="49"/>
    </row>
    <row r="8" spans="1:6" ht="16.149999999999999" thickBot="1">
      <c r="A8" s="135" t="s">
        <v>56</v>
      </c>
      <c r="B8" s="136">
        <v>11.44</v>
      </c>
      <c r="C8" s="136">
        <v>8.6</v>
      </c>
      <c r="D8" s="136">
        <v>6.4</v>
      </c>
      <c r="E8" s="137">
        <v>6.4</v>
      </c>
      <c r="F8" s="49"/>
    </row>
    <row r="9" spans="1:6">
      <c r="A9" s="49"/>
      <c r="B9" s="49"/>
      <c r="C9" s="49"/>
      <c r="D9" s="49"/>
      <c r="E9" s="49"/>
      <c r="F9" s="49"/>
    </row>
    <row r="10" spans="1:6">
      <c r="A10" s="49"/>
      <c r="B10" s="49"/>
      <c r="C10" s="49"/>
      <c r="D10" s="49"/>
      <c r="E10" s="49"/>
      <c r="F10" s="49"/>
    </row>
  </sheetData>
  <mergeCells count="2">
    <mergeCell ref="A2:E2"/>
    <mergeCell ref="A6:E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90EC6-CFF1-49DD-AC62-AE9780D4ABFB}">
  <dimension ref="A1:B12"/>
  <sheetViews>
    <sheetView workbookViewId="0">
      <selection activeCell="D7" sqref="D7"/>
    </sheetView>
  </sheetViews>
  <sheetFormatPr defaultRowHeight="14.45"/>
  <cols>
    <col min="1" max="1" width="100.7109375" customWidth="1"/>
    <col min="2" max="2" width="19" customWidth="1"/>
  </cols>
  <sheetData>
    <row r="1" spans="1:2" ht="15" thickBot="1"/>
    <row r="2" spans="1:2" ht="25.15" customHeight="1">
      <c r="A2" s="100" t="s">
        <v>58</v>
      </c>
      <c r="B2" s="105">
        <v>0.185</v>
      </c>
    </row>
    <row r="3" spans="1:2" ht="25.15" customHeight="1">
      <c r="A3" s="103" t="s">
        <v>59</v>
      </c>
      <c r="B3" s="106">
        <v>0.19700000000000001</v>
      </c>
    </row>
    <row r="4" spans="1:2" ht="25.15" customHeight="1">
      <c r="A4" s="103" t="s">
        <v>60</v>
      </c>
      <c r="B4" s="106">
        <v>0.218</v>
      </c>
    </row>
    <row r="5" spans="1:2" ht="25.15" customHeight="1">
      <c r="A5" s="103" t="s">
        <v>61</v>
      </c>
      <c r="B5" s="107">
        <v>0.23400000000000001</v>
      </c>
    </row>
    <row r="6" spans="1:2" ht="25.15" customHeight="1">
      <c r="A6" s="103" t="s">
        <v>62</v>
      </c>
      <c r="B6" s="107">
        <v>0.248</v>
      </c>
    </row>
    <row r="7" spans="1:2" ht="25.15" customHeight="1">
      <c r="A7" s="103" t="s">
        <v>63</v>
      </c>
      <c r="B7" s="107">
        <v>0.27300000000000002</v>
      </c>
    </row>
    <row r="8" spans="1:2" ht="25.15" customHeight="1">
      <c r="A8" s="103" t="s">
        <v>64</v>
      </c>
      <c r="B8" s="107">
        <v>0.25800000000000001</v>
      </c>
    </row>
    <row r="9" spans="1:2" ht="25.15" customHeight="1">
      <c r="A9" s="103" t="s">
        <v>65</v>
      </c>
      <c r="B9" s="107">
        <v>0.28699999999999998</v>
      </c>
    </row>
    <row r="10" spans="1:2" ht="25.15" customHeight="1" thickBot="1">
      <c r="A10" s="101" t="s">
        <v>66</v>
      </c>
      <c r="B10" s="108">
        <v>0.30299999999999999</v>
      </c>
    </row>
    <row r="12" spans="1:2" ht="28.15">
      <c r="A12" s="104" t="s">
        <v>67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1386E88D6A824BBB3DEFE0A024A4B9" ma:contentTypeVersion="13" ma:contentTypeDescription="Create a new document." ma:contentTypeScope="" ma:versionID="363a6c40062ffbea5ff9385b68eecaf1">
  <xsd:schema xmlns:xsd="http://www.w3.org/2001/XMLSchema" xmlns:xs="http://www.w3.org/2001/XMLSchema" xmlns:p="http://schemas.microsoft.com/office/2006/metadata/properties" xmlns:ns3="29ff80dd-7dbe-4a29-b8fd-2d4d0e42dba1" xmlns:ns4="36af6203-708e-4196-8f98-a69685fb2eea" targetNamespace="http://schemas.microsoft.com/office/2006/metadata/properties" ma:root="true" ma:fieldsID="9f0068c594cee849ede4f1debc7ba27f" ns3:_="" ns4:_="">
    <xsd:import namespace="29ff80dd-7dbe-4a29-b8fd-2d4d0e42dba1"/>
    <xsd:import namespace="36af6203-708e-4196-8f98-a69685fb2ee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ff80dd-7dbe-4a29-b8fd-2d4d0e42dba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af6203-708e-4196-8f98-a69685fb2e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2D0E9F-835D-47C4-9414-E326346FDE7F}"/>
</file>

<file path=customXml/itemProps2.xml><?xml version="1.0" encoding="utf-8"?>
<ds:datastoreItem xmlns:ds="http://schemas.openxmlformats.org/officeDocument/2006/customXml" ds:itemID="{CAF24F52-A46D-4F3A-87FC-F9C78BF3ADD8}"/>
</file>

<file path=customXml/itemProps3.xml><?xml version="1.0" encoding="utf-8"?>
<ds:datastoreItem xmlns:ds="http://schemas.openxmlformats.org/officeDocument/2006/customXml" ds:itemID="{260D0389-CB9E-4E38-ADFB-0CCC47691F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HEINEKEN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Kerry Nicol</dc:creator>
  <cp:keywords/>
  <dc:description/>
  <cp:lastModifiedBy/>
  <cp:revision/>
  <dcterms:created xsi:type="dcterms:W3CDTF">2020-10-20T13:32:04Z</dcterms:created>
  <dcterms:modified xsi:type="dcterms:W3CDTF">2025-04-09T14:34:01Z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0x0101002E1386E88D6A824BBB3DEFE0A024A4B9</vt:lpwstr>
  </property>
</Properties>
</file>