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ployé 1" sheetId="1" r:id="rId4"/>
  </sheets>
  <definedNames/>
  <calcPr/>
</workbook>
</file>

<file path=xl/sharedStrings.xml><?xml version="1.0" encoding="utf-8"?>
<sst xmlns="http://schemas.openxmlformats.org/spreadsheetml/2006/main" count="27" uniqueCount="20">
  <si>
    <t>Période de paie débutant le</t>
  </si>
  <si>
    <t xml:space="preserve">Nombre d'heures par jour avant temps supplémentaire          </t>
  </si>
  <si>
    <t>Nom de l'employé</t>
  </si>
  <si>
    <t xml:space="preserve">Nombre d'heures par semaine avant temps supplémentaire    </t>
  </si>
  <si>
    <t>Numéro de l'employé</t>
  </si>
  <si>
    <t>Semaine 1</t>
  </si>
  <si>
    <t>Date (JJ/MM/AAAA)</t>
  </si>
  <si>
    <t>Début de la plage horaire</t>
  </si>
  <si>
    <t>Fin de la plage horaire</t>
  </si>
  <si>
    <t>Temps de pause non payé</t>
  </si>
  <si>
    <t>Temps régulier</t>
  </si>
  <si>
    <t>Temps supplémentaire</t>
  </si>
  <si>
    <t>Heures totales</t>
  </si>
  <si>
    <t>Total semaine 1</t>
  </si>
  <si>
    <t>Semaine 2</t>
  </si>
  <si>
    <t>Total semaine 2</t>
  </si>
  <si>
    <t>TOTAL</t>
  </si>
  <si>
    <t>Information importante</t>
  </si>
  <si>
    <r>
      <rPr>
        <rFont val="Arial"/>
        <color rgb="FF1B3D61"/>
        <sz val="12.0"/>
      </rPr>
      <t xml:space="preserve">Seulement les cellules </t>
    </r>
    <r>
      <rPr>
        <rFont val="Arial"/>
        <b/>
        <color rgb="FF1B3D61"/>
        <sz val="12.0"/>
      </rPr>
      <t>bleutées sont à remplir</t>
    </r>
    <r>
      <rPr>
        <rFont val="Arial"/>
        <color rgb="FF1B3D61"/>
        <sz val="12.0"/>
      </rPr>
      <t>; les autres cellules se rempliront automatiquement</t>
    </r>
  </si>
  <si>
    <r>
      <rPr>
        <rFont val="Arial"/>
        <color rgb="FF1B3D61"/>
        <sz val="12.0"/>
      </rPr>
      <t xml:space="preserve">Utilisez le </t>
    </r>
    <r>
      <rPr>
        <rFont val="Arial"/>
        <b/>
        <color rgb="FF1B3D61"/>
        <sz val="12.0"/>
      </rPr>
      <t>deux-points</t>
    </r>
    <r>
      <rPr>
        <rFont val="Arial"/>
        <color rgb="FF1B3D61"/>
        <sz val="12.0"/>
      </rPr>
      <t xml:space="preserve">  :  pour séparer les heures des minutes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</si>
</sst>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C0C]d\ mmm\ yyyy"/>
    <numFmt numFmtId="165" formatCode="hh:mm"/>
    <numFmt numFmtId="166" formatCode="D/M/YYYY"/>
    <numFmt numFmtId="167" formatCode="[hh]:mm"/>
  </numFmts>
  <fonts count="15">
    <font>
      <sz val="10.0"/>
      <color rgb="FF000000"/>
      <name val="Arial"/>
      <scheme val="minor"/>
    </font>
    <font>
      <sz val="12.0"/>
      <color theme="1"/>
      <name val="Monserrat"/>
    </font>
    <font>
      <b/>
      <sz val="11.0"/>
      <color rgb="FF1B3D61"/>
      <name val="Arial"/>
    </font>
    <font>
      <sz val="11.0"/>
      <color rgb="FF1B3D61"/>
      <name val="Arial"/>
    </font>
    <font/>
    <font>
      <sz val="12.0"/>
      <color rgb="FF1B3D61"/>
      <name val="Arial"/>
    </font>
    <font>
      <b/>
      <sz val="15.0"/>
      <color rgb="FFF0005A"/>
      <name val="Arial"/>
    </font>
    <font>
      <b/>
      <sz val="12.0"/>
      <color rgb="FF1B3D61"/>
      <name val="Arial"/>
    </font>
    <font>
      <sz val="12.0"/>
      <color theme="1"/>
      <name val="Arial"/>
    </font>
    <font>
      <b/>
      <sz val="12.0"/>
      <color theme="0"/>
      <name val="Arial"/>
    </font>
    <font>
      <b/>
      <sz val="14.0"/>
      <color rgb="FF1B3D61"/>
      <name val="Arial"/>
    </font>
    <font>
      <sz val="12.0"/>
      <color rgb="FF0F6973"/>
      <name val="Arial"/>
    </font>
    <font>
      <sz val="12.0"/>
      <color theme="0"/>
      <name val="Arial"/>
    </font>
    <font>
      <sz val="14.0"/>
      <color theme="0"/>
      <name val="Arial"/>
    </font>
    <font>
      <b/>
      <sz val="14.0"/>
      <color rgb="FF0F6973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8F4FF"/>
        <bgColor rgb="FFE8F4FF"/>
      </patternFill>
    </fill>
    <fill>
      <patternFill patternType="solid">
        <fgColor rgb="FF1B3D61"/>
        <bgColor rgb="FF1B3D61"/>
      </patternFill>
    </fill>
  </fills>
  <borders count="34">
    <border/>
    <border>
      <left/>
      <right/>
      <top/>
      <bottom/>
    </border>
    <border>
      <left/>
      <right/>
      <top/>
      <bottom style="thin">
        <color rgb="FFF0005A"/>
      </bottom>
    </border>
    <border>
      <left/>
      <top/>
      <bottom style="thin">
        <color rgb="FFF0005A"/>
      </bottom>
    </border>
    <border>
      <right/>
      <top/>
      <bottom style="thin">
        <color rgb="FFF0005A"/>
      </bottom>
    </border>
    <border>
      <bottom style="thin">
        <color rgb="FFF0005A"/>
      </bottom>
    </border>
    <border>
      <left/>
      <bottom style="thin">
        <color rgb="FFF0005A"/>
      </bottom>
    </border>
    <border>
      <right/>
      <bottom style="thin">
        <color rgb="FFF0005A"/>
      </bottom>
    </border>
    <border>
      <left/>
      <right/>
      <bottom style="thin">
        <color rgb="FFF0005A"/>
      </bottom>
    </border>
    <border>
      <left/>
      <right/>
      <bottom/>
    </border>
    <border>
      <left/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/>
      <right style="thin">
        <color rgb="FFF0005A"/>
      </right>
      <top/>
      <bottom style="thin">
        <color rgb="FFF0005A"/>
      </bottom>
    </border>
    <border>
      <right style="thin">
        <color rgb="FFF0005A"/>
      </right>
      <top/>
    </border>
    <border>
      <left style="thin">
        <color rgb="FFF0005A"/>
      </left>
      <right style="thin">
        <color rgb="FFF0005A"/>
      </right>
      <top/>
    </border>
    <border>
      <left style="thin">
        <color rgb="FFF0005A"/>
      </left>
      <right/>
      <top/>
      <bottom style="thin">
        <color rgb="FFF0005A"/>
      </bottom>
    </border>
    <border>
      <left/>
      <right style="thin">
        <color rgb="FFF0005A"/>
      </right>
      <bottom style="thin">
        <color rgb="FFF0005A"/>
      </bottom>
    </border>
    <border>
      <left style="thin">
        <color rgb="FFF0005A"/>
      </left>
      <right style="thin">
        <color rgb="FFF0005A"/>
      </right>
      <top style="thin">
        <color rgb="FFF0005A"/>
      </top>
      <bottom style="thin">
        <color rgb="FFF0005A"/>
      </bottom>
    </border>
    <border>
      <right/>
      <top style="thin">
        <color rgb="FFF0005A"/>
      </top>
      <bottom style="thin">
        <color rgb="FFF0005A"/>
      </bottom>
    </border>
    <border>
      <left/>
      <right style="thin">
        <color rgb="FFF0005A"/>
      </right>
      <top style="thin">
        <color rgb="FFF0005A"/>
      </top>
      <bottom style="thin">
        <color rgb="FFF0005A"/>
      </bottom>
    </border>
    <border>
      <right style="thin">
        <color rgb="FF91C3BE"/>
      </right>
      <bottom style="thin">
        <color rgb="FFF0005A"/>
      </bottom>
    </border>
    <border>
      <left style="thin">
        <color rgb="FFF0005A"/>
      </left>
      <right style="thin">
        <color rgb="FFF0005A"/>
      </right>
      <bottom style="thin">
        <color rgb="FFF0005A"/>
      </bottom>
    </border>
    <border>
      <left style="thin">
        <color rgb="FFF0005A"/>
      </left>
      <right/>
      <top style="thin">
        <color rgb="FFF0005A"/>
      </top>
      <bottom style="thin">
        <color rgb="FFF0005A"/>
      </bottom>
    </border>
    <border>
      <left/>
      <right style="thin">
        <color rgb="FFF0005A"/>
      </right>
      <top/>
      <bottom/>
    </border>
    <border>
      <right style="thin">
        <color rgb="FFF0005A"/>
      </right>
      <top/>
      <bottom style="thin">
        <color rgb="FFF0005A"/>
      </bottom>
    </border>
    <border>
      <left style="thin">
        <color rgb="FF91C3BE"/>
      </left>
      <right style="thin">
        <color rgb="FF91C3BE"/>
      </right>
      <bottom style="thin">
        <color rgb="FF91C3BE"/>
      </bottom>
    </border>
    <border>
      <left/>
      <top style="thin">
        <color rgb="FF91C3BE"/>
      </top>
      <bottom style="thin">
        <color rgb="FFF0005A"/>
      </bottom>
    </border>
    <border>
      <top style="thin">
        <color rgb="FF91C3BE"/>
      </top>
      <bottom style="thin">
        <color rgb="FFF0005A"/>
      </bottom>
    </border>
    <border>
      <right style="thin">
        <color rgb="FF91C3BE"/>
      </right>
      <top style="thin">
        <color rgb="FF91C3BE"/>
      </top>
      <bottom style="thin">
        <color rgb="FFF0005A"/>
      </bottom>
    </border>
    <border>
      <left/>
      <right style="thin">
        <color rgb="FF91C3BE"/>
      </right>
      <top/>
    </border>
    <border>
      <left/>
      <right/>
      <top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left" vertical="center"/>
    </xf>
    <xf borderId="3" fillId="2" fontId="3" numFmtId="164" xfId="0" applyAlignment="1" applyBorder="1" applyFont="1" applyNumberFormat="1">
      <alignment horizontal="left" readingOrder="0" vertical="center"/>
    </xf>
    <xf borderId="4" fillId="0" fontId="4" numFmtId="0" xfId="0" applyBorder="1" applyFont="1"/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2" fillId="2" fontId="3" numFmtId="165" xfId="0" applyAlignment="1" applyBorder="1" applyFont="1" applyNumberFormat="1">
      <alignment horizontal="left" vertical="center"/>
    </xf>
    <xf borderId="5" fillId="0" fontId="2" numFmtId="0" xfId="0" applyAlignment="1" applyBorder="1" applyFont="1">
      <alignment horizontal="left" vertical="center"/>
    </xf>
    <xf borderId="6" fillId="2" fontId="3" numFmtId="166" xfId="0" applyAlignment="1" applyBorder="1" applyFont="1" applyNumberFormat="1">
      <alignment horizontal="center" vertical="center"/>
    </xf>
    <xf borderId="7" fillId="0" fontId="4" numFmtId="0" xfId="0" applyBorder="1" applyFont="1"/>
    <xf borderId="8" fillId="2" fontId="2" numFmtId="0" xfId="0" applyAlignment="1" applyBorder="1" applyFont="1">
      <alignment vertical="center"/>
    </xf>
    <xf borderId="8" fillId="2" fontId="3" numFmtId="46" xfId="0" applyAlignment="1" applyBorder="1" applyFont="1" applyNumberFormat="1">
      <alignment horizontal="left" vertical="center"/>
    </xf>
    <xf borderId="8" fillId="2" fontId="2" numFmtId="0" xfId="0" applyAlignment="1" applyBorder="1" applyFont="1">
      <alignment horizontal="left" vertical="center"/>
    </xf>
    <xf borderId="1" fillId="2" fontId="3" numFmtId="0" xfId="0" applyBorder="1" applyFont="1"/>
    <xf borderId="9" fillId="2" fontId="3" numFmtId="0" xfId="0" applyBorder="1" applyFont="1"/>
    <xf borderId="9" fillId="2" fontId="5" numFmtId="0" xfId="0" applyBorder="1" applyFont="1"/>
    <xf borderId="10" fillId="2" fontId="5" numFmtId="0" xfId="0" applyBorder="1" applyFont="1"/>
    <xf borderId="11" fillId="0" fontId="4" numFmtId="0" xfId="0" applyBorder="1" applyFont="1"/>
    <xf borderId="1" fillId="2" fontId="5" numFmtId="0" xfId="0" applyBorder="1" applyFont="1"/>
    <xf borderId="12" fillId="2" fontId="6" numFmtId="0" xfId="0" applyAlignment="1" applyBorder="1" applyFont="1">
      <alignment horizontal="center" vertical="center"/>
    </xf>
    <xf borderId="13" fillId="0" fontId="4" numFmtId="0" xfId="0" applyBorder="1" applyFont="1"/>
    <xf borderId="14" fillId="0" fontId="4" numFmtId="0" xfId="0" applyBorder="1" applyFont="1"/>
    <xf borderId="1" fillId="2" fontId="1" numFmtId="0" xfId="0" applyAlignment="1" applyBorder="1" applyFont="1">
      <alignment horizontal="center"/>
    </xf>
    <xf borderId="15" fillId="2" fontId="7" numFmtId="0" xfId="0" applyAlignment="1" applyBorder="1" applyFont="1">
      <alignment horizontal="center" vertical="center"/>
    </xf>
    <xf borderId="16" fillId="2" fontId="7" numFmtId="0" xfId="0" applyAlignment="1" applyBorder="1" applyFont="1">
      <alignment horizontal="center" vertical="center"/>
    </xf>
    <xf borderId="17" fillId="2" fontId="7" numFmtId="0" xfId="0" applyAlignment="1" applyBorder="1" applyFont="1">
      <alignment horizontal="center" vertical="center"/>
    </xf>
    <xf borderId="18" fillId="2" fontId="7" numFmtId="0" xfId="0" applyAlignment="1" applyBorder="1" applyFont="1">
      <alignment horizontal="center" vertical="center"/>
    </xf>
    <xf borderId="19" fillId="2" fontId="5" numFmtId="164" xfId="0" applyAlignment="1" applyBorder="1" applyFont="1" applyNumberFormat="1">
      <alignment horizontal="center" vertical="center"/>
    </xf>
    <xf borderId="20" fillId="3" fontId="8" numFmtId="20" xfId="0" applyAlignment="1" applyBorder="1" applyFill="1" applyFont="1" applyNumberFormat="1">
      <alignment horizontal="center" vertical="center"/>
    </xf>
    <xf borderId="20" fillId="3" fontId="8" numFmtId="20" xfId="0" applyAlignment="1" applyBorder="1" applyFont="1" applyNumberFormat="1">
      <alignment horizontal="center" readingOrder="0" vertical="center"/>
    </xf>
    <xf borderId="20" fillId="2" fontId="8" numFmtId="167" xfId="0" applyAlignment="1" applyBorder="1" applyFont="1" applyNumberFormat="1">
      <alignment horizontal="center" vertical="center"/>
    </xf>
    <xf borderId="21" fillId="2" fontId="8" numFmtId="167" xfId="0" applyAlignment="1" applyBorder="1" applyFont="1" applyNumberFormat="1">
      <alignment horizontal="center" vertical="center"/>
    </xf>
    <xf borderId="22" fillId="2" fontId="5" numFmtId="164" xfId="0" applyAlignment="1" applyBorder="1" applyFont="1" applyNumberFormat="1">
      <alignment horizontal="center" vertical="center"/>
    </xf>
    <xf borderId="6" fillId="2" fontId="7" numFmtId="0" xfId="0" applyAlignment="1" applyBorder="1" applyFont="1">
      <alignment horizontal="right" vertical="center"/>
    </xf>
    <xf borderId="5" fillId="0" fontId="4" numFmtId="0" xfId="0" applyBorder="1" applyFont="1"/>
    <xf borderId="23" fillId="0" fontId="4" numFmtId="0" xfId="0" applyBorder="1" applyFont="1"/>
    <xf borderId="24" fillId="2" fontId="8" numFmtId="20" xfId="0" applyAlignment="1" applyBorder="1" applyFont="1" applyNumberFormat="1">
      <alignment horizontal="center" vertical="center"/>
    </xf>
    <xf borderId="24" fillId="2" fontId="8" numFmtId="46" xfId="0" applyAlignment="1" applyBorder="1" applyFont="1" applyNumberFormat="1">
      <alignment horizontal="center" vertical="center"/>
    </xf>
    <xf borderId="24" fillId="2" fontId="8" numFmtId="167" xfId="0" applyAlignment="1" applyBorder="1" applyFont="1" applyNumberFormat="1">
      <alignment horizontal="center" vertical="center"/>
    </xf>
    <xf borderId="25" fillId="2" fontId="8" numFmtId="167" xfId="0" applyAlignment="1" applyBorder="1" applyFont="1" applyNumberFormat="1">
      <alignment horizontal="center" vertical="center"/>
    </xf>
    <xf borderId="9" fillId="2" fontId="8" numFmtId="0" xfId="0" applyBorder="1" applyFont="1"/>
    <xf borderId="26" fillId="2" fontId="7" numFmtId="0" xfId="0" applyAlignment="1" applyBorder="1" applyFont="1">
      <alignment horizontal="center" vertical="center"/>
    </xf>
    <xf borderId="27" fillId="2" fontId="7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center" vertical="center"/>
    </xf>
    <xf borderId="28" fillId="2" fontId="8" numFmtId="167" xfId="0" applyAlignment="1" applyBorder="1" applyFont="1" applyNumberFormat="1">
      <alignment horizontal="center" vertical="center"/>
    </xf>
    <xf borderId="29" fillId="2" fontId="7" numFmtId="0" xfId="0" applyAlignment="1" applyBorder="1" applyFont="1">
      <alignment horizontal="right" vertical="center"/>
    </xf>
    <xf borderId="30" fillId="0" fontId="4" numFmtId="0" xfId="0" applyBorder="1" applyFont="1"/>
    <xf borderId="31" fillId="0" fontId="4" numFmtId="0" xfId="0" applyBorder="1" applyFont="1"/>
    <xf borderId="32" fillId="2" fontId="8" numFmtId="0" xfId="0" applyBorder="1" applyFont="1"/>
    <xf borderId="33" fillId="2" fontId="8" numFmtId="0" xfId="0" applyBorder="1" applyFont="1"/>
    <xf borderId="1" fillId="2" fontId="8" numFmtId="0" xfId="0" applyBorder="1" applyFont="1"/>
    <xf borderId="12" fillId="2" fontId="8" numFmtId="0" xfId="0" applyBorder="1" applyFont="1"/>
    <xf borderId="20" fillId="4" fontId="9" numFmtId="0" xfId="0" applyAlignment="1" applyBorder="1" applyFill="1" applyFont="1">
      <alignment horizontal="center" vertical="center"/>
    </xf>
    <xf borderId="20" fillId="4" fontId="9" numFmtId="46" xfId="0" applyAlignment="1" applyBorder="1" applyFont="1" applyNumberFormat="1">
      <alignment horizontal="center" vertical="center"/>
    </xf>
    <xf borderId="14" fillId="2" fontId="1" numFmtId="0" xfId="0" applyBorder="1" applyFont="1"/>
    <xf borderId="1" fillId="2" fontId="10" numFmtId="0" xfId="0" applyAlignment="1" applyBorder="1" applyFont="1">
      <alignment readingOrder="0" vertical="center"/>
    </xf>
    <xf borderId="1" fillId="2" fontId="11" numFmtId="0" xfId="0" applyAlignment="1" applyBorder="1" applyFont="1">
      <alignment vertical="center"/>
    </xf>
    <xf borderId="1" fillId="2" fontId="12" numFmtId="0" xfId="0" applyAlignment="1" applyBorder="1" applyFont="1">
      <alignment horizontal="center" vertical="center"/>
    </xf>
    <xf borderId="1" fillId="2" fontId="13" numFmtId="0" xfId="0" applyAlignment="1" applyBorder="1" applyFont="1">
      <alignment vertical="center"/>
    </xf>
    <xf borderId="1" fillId="2" fontId="5" numFmtId="0" xfId="0" applyAlignment="1" applyBorder="1" applyFont="1">
      <alignment readingOrder="0" vertical="center"/>
    </xf>
    <xf borderId="1" fillId="2" fontId="5" numFmtId="0" xfId="0" applyAlignment="1" applyBorder="1" applyFont="1">
      <alignment vertical="center"/>
    </xf>
    <xf borderId="1" fillId="2" fontId="8" numFmtId="0" xfId="0" applyAlignment="1" applyBorder="1" applyFont="1">
      <alignment vertical="center"/>
    </xf>
    <xf borderId="1" fillId="2" fontId="11" numFmtId="0" xfId="0" applyAlignment="1" applyBorder="1" applyFont="1">
      <alignment vertical="top"/>
    </xf>
    <xf borderId="1" fillId="2" fontId="11" numFmtId="0" xfId="0" applyBorder="1" applyFont="1"/>
    <xf borderId="1" fillId="2" fontId="1" numFmtId="0" xfId="0" applyAlignment="1" applyBorder="1" applyFont="1">
      <alignment vertical="center"/>
    </xf>
    <xf borderId="1" fillId="2" fontId="14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1952625</xdr:colOff>
      <xdr:row>0</xdr:row>
      <xdr:rowOff>190500</xdr:rowOff>
    </xdr:from>
    <xdr:ext cx="2647950" cy="666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2.63"/>
    <col customWidth="1" min="2" max="2" width="32.63"/>
    <col customWidth="1" min="3" max="4" width="26.75"/>
    <col customWidth="1" min="5" max="5" width="30.13"/>
    <col customWidth="1" min="6" max="6" width="29.0"/>
    <col customWidth="1" min="7" max="7" width="29.25"/>
    <col customWidth="1" min="8" max="8" width="29.0"/>
    <col customWidth="1" min="9" max="9" width="14.38"/>
    <col customWidth="1" min="10" max="26" width="11.8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6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idden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1"/>
      <c r="B8" s="2" t="s">
        <v>0</v>
      </c>
      <c r="C8" s="3">
        <v>44713.0</v>
      </c>
      <c r="D8" s="4"/>
      <c r="E8" s="5"/>
      <c r="F8" s="6" t="s">
        <v>1</v>
      </c>
      <c r="G8" s="6"/>
      <c r="H8" s="7">
        <v>0.3333333333333333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"/>
      <c r="B9" s="8" t="s">
        <v>2</v>
      </c>
      <c r="C9" s="9"/>
      <c r="D9" s="10"/>
      <c r="E9" s="5"/>
      <c r="F9" s="11" t="s">
        <v>3</v>
      </c>
      <c r="G9" s="11"/>
      <c r="H9" s="12">
        <v>1.6666666666666667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1"/>
      <c r="B10" s="13" t="s">
        <v>4</v>
      </c>
      <c r="C10" s="9"/>
      <c r="D10" s="10"/>
      <c r="E10" s="14"/>
      <c r="F10" s="15"/>
      <c r="G10" s="15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1"/>
      <c r="B11" s="16"/>
      <c r="C11" s="17"/>
      <c r="D11" s="18"/>
      <c r="E11" s="14"/>
      <c r="F11" s="14"/>
      <c r="G11" s="14"/>
      <c r="H11" s="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D12" s="19"/>
      <c r="E12" s="19"/>
      <c r="F12" s="19"/>
      <c r="G12" s="19"/>
      <c r="H12" s="1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1"/>
      <c r="B13" s="20" t="s">
        <v>5</v>
      </c>
      <c r="C13" s="21"/>
      <c r="D13" s="21"/>
      <c r="E13" s="21"/>
      <c r="F13" s="21"/>
      <c r="G13" s="21"/>
      <c r="H13" s="2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2.5" customHeight="1">
      <c r="A14" s="23"/>
      <c r="B14" s="24" t="s">
        <v>6</v>
      </c>
      <c r="C14" s="25" t="s">
        <v>7</v>
      </c>
      <c r="D14" s="26" t="s">
        <v>8</v>
      </c>
      <c r="E14" s="26" t="s">
        <v>9</v>
      </c>
      <c r="F14" s="26" t="s">
        <v>10</v>
      </c>
      <c r="G14" s="26" t="s">
        <v>11</v>
      </c>
      <c r="H14" s="27" t="s">
        <v>12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2.5" customHeight="1">
      <c r="A15" s="1"/>
      <c r="B15" s="28">
        <f>$C$8</f>
        <v>44713</v>
      </c>
      <c r="C15" s="29">
        <v>0.3333333333333333</v>
      </c>
      <c r="D15" s="30">
        <v>0.75</v>
      </c>
      <c r="E15" s="29">
        <v>0.020833333333333332</v>
      </c>
      <c r="F15" s="31">
        <f t="shared" ref="F15:F21" si="1">IF(D15-C15=0,0,IF(D15-C15-E15&gt;0,IF(D15-C15-E15&lt;$H$8,D15-C15-E15,$H$8),IF(D15+1-C15-E15&lt;$H$8,D15+1-C15-E15,$H$8)))</f>
        <v>0.3333333333</v>
      </c>
      <c r="G15" s="31">
        <f t="shared" ref="G15:G21" si="2">IF(D15-C15-E15&lt;0,D15-C15-E15-F15+1,D15-C15-E15-F15)</f>
        <v>0.0625</v>
      </c>
      <c r="H15" s="32">
        <f t="shared" ref="H15:H21" si="3">SUM(F15:G15)</f>
        <v>0.3958333333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2.5" customHeight="1">
      <c r="A16" s="1"/>
      <c r="B16" s="33">
        <f>$C$8+1</f>
        <v>44714</v>
      </c>
      <c r="C16" s="29">
        <v>0.375</v>
      </c>
      <c r="D16" s="29">
        <v>0.7291666666666666</v>
      </c>
      <c r="E16" s="29">
        <v>0.020833333333333332</v>
      </c>
      <c r="F16" s="31">
        <f t="shared" si="1"/>
        <v>0.3333333333</v>
      </c>
      <c r="G16" s="31">
        <f t="shared" si="2"/>
        <v>0</v>
      </c>
      <c r="H16" s="32">
        <f t="shared" si="3"/>
        <v>0.3333333333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2.5" customHeight="1">
      <c r="A17" s="1"/>
      <c r="B17" s="33">
        <f>$C$8+2</f>
        <v>44715</v>
      </c>
      <c r="C17" s="29">
        <v>0.0</v>
      </c>
      <c r="D17" s="29">
        <v>0.0</v>
      </c>
      <c r="E17" s="29">
        <v>0.0</v>
      </c>
      <c r="F17" s="31">
        <f t="shared" si="1"/>
        <v>0</v>
      </c>
      <c r="G17" s="31">
        <f t="shared" si="2"/>
        <v>0</v>
      </c>
      <c r="H17" s="32">
        <f t="shared" si="3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2.5" customHeight="1">
      <c r="A18" s="1"/>
      <c r="B18" s="33">
        <f>$C$8+3</f>
        <v>44716</v>
      </c>
      <c r="C18" s="29">
        <v>0.0</v>
      </c>
      <c r="D18" s="29">
        <v>0.0</v>
      </c>
      <c r="E18" s="29">
        <v>0.0</v>
      </c>
      <c r="F18" s="31">
        <f t="shared" si="1"/>
        <v>0</v>
      </c>
      <c r="G18" s="31">
        <f t="shared" si="2"/>
        <v>0</v>
      </c>
      <c r="H18" s="32">
        <f t="shared" si="3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2.5" customHeight="1">
      <c r="A19" s="1"/>
      <c r="B19" s="33">
        <f>$C$8+4</f>
        <v>44717</v>
      </c>
      <c r="C19" s="29">
        <v>0.0</v>
      </c>
      <c r="D19" s="29">
        <v>0.0</v>
      </c>
      <c r="E19" s="29">
        <v>0.0</v>
      </c>
      <c r="F19" s="31">
        <f t="shared" si="1"/>
        <v>0</v>
      </c>
      <c r="G19" s="31">
        <f t="shared" si="2"/>
        <v>0</v>
      </c>
      <c r="H19" s="32">
        <f t="shared" si="3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2.5" customHeight="1">
      <c r="A20" s="1"/>
      <c r="B20" s="33">
        <f>$C$8+5</f>
        <v>44718</v>
      </c>
      <c r="C20" s="29">
        <v>0.0</v>
      </c>
      <c r="D20" s="29">
        <v>0.0</v>
      </c>
      <c r="E20" s="29">
        <v>0.0</v>
      </c>
      <c r="F20" s="31">
        <f t="shared" si="1"/>
        <v>0</v>
      </c>
      <c r="G20" s="31">
        <f t="shared" si="2"/>
        <v>0</v>
      </c>
      <c r="H20" s="32">
        <f t="shared" si="3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2.5" customHeight="1">
      <c r="A21" s="1"/>
      <c r="B21" s="33">
        <f>$C$8+6</f>
        <v>44719</v>
      </c>
      <c r="C21" s="29">
        <v>0.0</v>
      </c>
      <c r="D21" s="29">
        <v>0.0</v>
      </c>
      <c r="E21" s="29">
        <v>0.0</v>
      </c>
      <c r="F21" s="31">
        <f t="shared" si="1"/>
        <v>0</v>
      </c>
      <c r="G21" s="31">
        <f t="shared" si="2"/>
        <v>0</v>
      </c>
      <c r="H21" s="32">
        <f t="shared" si="3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1"/>
      <c r="B22" s="34" t="s">
        <v>13</v>
      </c>
      <c r="C22" s="35"/>
      <c r="D22" s="36"/>
      <c r="E22" s="37">
        <f>SUM(E15:E21)</f>
        <v>0.04166666667</v>
      </c>
      <c r="F22" s="38">
        <f>IF(SUM(F15:F21)&gt;$H$9,$H$9,SUM(F15:F21))</f>
        <v>0.6666666667</v>
      </c>
      <c r="G22" s="39">
        <f>(SUM(G15:G21))+(SUM(F15:F21)-F22)</f>
        <v>0.0625</v>
      </c>
      <c r="H22" s="40">
        <f>SUM(H15:H21)</f>
        <v>0.7291666667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41"/>
      <c r="C23" s="41"/>
      <c r="D23" s="41"/>
      <c r="E23" s="41"/>
      <c r="F23" s="41"/>
      <c r="G23" s="41"/>
      <c r="H23" s="4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1"/>
      <c r="B24" s="20" t="s">
        <v>14</v>
      </c>
      <c r="C24" s="21"/>
      <c r="D24" s="21"/>
      <c r="E24" s="21"/>
      <c r="F24" s="21"/>
      <c r="G24" s="21"/>
      <c r="H24" s="2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23"/>
      <c r="B25" s="42" t="s">
        <v>6</v>
      </c>
      <c r="C25" s="25" t="s">
        <v>7</v>
      </c>
      <c r="D25" s="25" t="s">
        <v>8</v>
      </c>
      <c r="E25" s="25" t="s">
        <v>9</v>
      </c>
      <c r="F25" s="25" t="s">
        <v>10</v>
      </c>
      <c r="G25" s="43" t="s">
        <v>11</v>
      </c>
      <c r="H25" s="44" t="s">
        <v>12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22.5" customHeight="1">
      <c r="A26" s="1"/>
      <c r="B26" s="33">
        <f>$C$8+7</f>
        <v>44720</v>
      </c>
      <c r="C26" s="29">
        <v>0.3333333333333333</v>
      </c>
      <c r="D26" s="29">
        <v>0.7083333333333334</v>
      </c>
      <c r="E26" s="29">
        <v>0.020833333333333332</v>
      </c>
      <c r="F26" s="31">
        <f t="shared" ref="F26:F32" si="4">IF(D26-C26=0,0,IF(D26-C26-E26&gt;0,IF(D26-C26-E26&lt;$H$8,D26-C26-E26,$H$8),IF(D26+1-C26-E26&lt;$H$8,D26+1-C26-E26,$H$8)))</f>
        <v>0.3333333333</v>
      </c>
      <c r="G26" s="45">
        <f t="shared" ref="G26:G32" si="5">IF(D26-C26-E26&lt;0,D26-C26-E26-F26+1,D26-C26-E26-F26)</f>
        <v>0.02083333333</v>
      </c>
      <c r="H26" s="40">
        <f t="shared" ref="H26:H32" si="6">SUM(F26:G26)</f>
        <v>0.3541666667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1"/>
      <c r="B27" s="33">
        <f>$C$8+8</f>
        <v>44721</v>
      </c>
      <c r="C27" s="29">
        <v>0.375</v>
      </c>
      <c r="D27" s="29">
        <v>0.7291666666666666</v>
      </c>
      <c r="E27" s="29">
        <v>0.020833333333333332</v>
      </c>
      <c r="F27" s="31">
        <f t="shared" si="4"/>
        <v>0.3333333333</v>
      </c>
      <c r="G27" s="31">
        <f t="shared" si="5"/>
        <v>0</v>
      </c>
      <c r="H27" s="40">
        <f t="shared" si="6"/>
        <v>0.3333333333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1"/>
      <c r="B28" s="33">
        <f>$C$8+9</f>
        <v>44722</v>
      </c>
      <c r="C28" s="29">
        <v>0.0</v>
      </c>
      <c r="D28" s="29">
        <v>0.0</v>
      </c>
      <c r="E28" s="29">
        <v>0.0</v>
      </c>
      <c r="F28" s="31">
        <f t="shared" si="4"/>
        <v>0</v>
      </c>
      <c r="G28" s="31">
        <f t="shared" si="5"/>
        <v>0</v>
      </c>
      <c r="H28" s="40">
        <f t="shared" si="6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>
      <c r="A29" s="1"/>
      <c r="B29" s="33">
        <f>$C$8+10</f>
        <v>44723</v>
      </c>
      <c r="C29" s="29">
        <v>0.0</v>
      </c>
      <c r="D29" s="29">
        <v>0.0</v>
      </c>
      <c r="E29" s="29">
        <v>0.0</v>
      </c>
      <c r="F29" s="31">
        <f t="shared" si="4"/>
        <v>0</v>
      </c>
      <c r="G29" s="31">
        <f t="shared" si="5"/>
        <v>0</v>
      </c>
      <c r="H29" s="40">
        <f t="shared" si="6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2.5" customHeight="1">
      <c r="A30" s="1"/>
      <c r="B30" s="33">
        <f>$C$8+11</f>
        <v>44724</v>
      </c>
      <c r="C30" s="29">
        <v>0.0</v>
      </c>
      <c r="D30" s="29">
        <v>0.0</v>
      </c>
      <c r="E30" s="29">
        <v>0.0</v>
      </c>
      <c r="F30" s="31">
        <f t="shared" si="4"/>
        <v>0</v>
      </c>
      <c r="G30" s="31">
        <f t="shared" si="5"/>
        <v>0</v>
      </c>
      <c r="H30" s="40">
        <f t="shared" si="6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2.5" customHeight="1">
      <c r="A31" s="1"/>
      <c r="B31" s="33">
        <f>$C$8+12</f>
        <v>44725</v>
      </c>
      <c r="C31" s="29">
        <v>0.0</v>
      </c>
      <c r="D31" s="29">
        <v>0.0</v>
      </c>
      <c r="E31" s="29">
        <v>0.0</v>
      </c>
      <c r="F31" s="31">
        <f t="shared" si="4"/>
        <v>0</v>
      </c>
      <c r="G31" s="31">
        <f t="shared" si="5"/>
        <v>0</v>
      </c>
      <c r="H31" s="40">
        <f t="shared" si="6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2.5" customHeight="1">
      <c r="A32" s="1"/>
      <c r="B32" s="33">
        <f>$C$8+13</f>
        <v>44726</v>
      </c>
      <c r="C32" s="29">
        <v>0.0</v>
      </c>
      <c r="D32" s="29">
        <v>0.0</v>
      </c>
      <c r="E32" s="29">
        <v>0.0</v>
      </c>
      <c r="F32" s="31">
        <f t="shared" si="4"/>
        <v>0</v>
      </c>
      <c r="G32" s="31">
        <f t="shared" si="5"/>
        <v>0</v>
      </c>
      <c r="H32" s="40">
        <f t="shared" si="6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1"/>
      <c r="B33" s="46" t="s">
        <v>15</v>
      </c>
      <c r="C33" s="47"/>
      <c r="D33" s="48"/>
      <c r="E33" s="31">
        <f>SUM(E26:E32)</f>
        <v>0.04166666667</v>
      </c>
      <c r="F33" s="31">
        <f>IF(SUM(F26:F32)&gt;$H$9,$H$9,SUM(F26:F32))</f>
        <v>0.6666666667</v>
      </c>
      <c r="G33" s="31">
        <f>(SUM(G26:G32))+(SUM(F26:F32)-F33)</f>
        <v>0.02083333333</v>
      </c>
      <c r="H33" s="40">
        <f>SUM(H26:H32)</f>
        <v>0.6875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41"/>
      <c r="C34" s="41"/>
      <c r="D34" s="41"/>
      <c r="E34" s="49"/>
      <c r="F34" s="50"/>
      <c r="G34" s="50"/>
      <c r="H34" s="5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3.75" customHeight="1">
      <c r="A35" s="1"/>
      <c r="B35" s="51"/>
      <c r="C35" s="51"/>
      <c r="D35" s="52"/>
      <c r="E35" s="53" t="s">
        <v>16</v>
      </c>
      <c r="F35" s="54">
        <f t="shared" ref="F35:H35" si="7">F22+F33</f>
        <v>1.333333333</v>
      </c>
      <c r="G35" s="54">
        <f t="shared" si="7"/>
        <v>0.08333333333</v>
      </c>
      <c r="H35" s="54">
        <f t="shared" si="7"/>
        <v>1.416666667</v>
      </c>
      <c r="I35" s="5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51"/>
      <c r="C36" s="51"/>
      <c r="D36" s="51"/>
      <c r="E36" s="41"/>
      <c r="F36" s="41"/>
      <c r="G36" s="41"/>
      <c r="H36" s="4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51"/>
      <c r="C37" s="51"/>
      <c r="D37" s="51"/>
      <c r="E37" s="51"/>
      <c r="F37" s="51"/>
      <c r="G37" s="51"/>
      <c r="H37" s="5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75" customHeight="1">
      <c r="A38" s="1"/>
      <c r="B38" s="56" t="s">
        <v>17</v>
      </c>
      <c r="C38" s="57"/>
      <c r="D38" s="57"/>
      <c r="E38" s="57"/>
      <c r="F38" s="58"/>
      <c r="G38" s="59"/>
      <c r="H38" s="5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75" customHeight="1">
      <c r="A39" s="1"/>
      <c r="B39" s="60" t="s">
        <v>18</v>
      </c>
      <c r="C39" s="61"/>
      <c r="D39" s="57"/>
      <c r="E39" s="57"/>
      <c r="F39" s="51"/>
      <c r="G39" s="59"/>
      <c r="H39" s="5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61" t="s">
        <v>19</v>
      </c>
      <c r="C40" s="61"/>
      <c r="D40" s="57"/>
      <c r="E40" s="57"/>
      <c r="F40" s="62"/>
      <c r="G40" s="59"/>
      <c r="H40" s="5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0" customHeight="1">
      <c r="A41" s="1"/>
      <c r="B41" s="63"/>
      <c r="C41" s="64"/>
      <c r="D41" s="64"/>
      <c r="E41" s="64"/>
      <c r="F41" s="62"/>
      <c r="G41" s="59"/>
      <c r="H41" s="5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2.5" customHeight="1">
      <c r="A42" s="65"/>
      <c r="B42" s="66"/>
      <c r="C42" s="57"/>
      <c r="D42" s="57"/>
      <c r="E42" s="57"/>
      <c r="F42" s="62"/>
      <c r="G42" s="59"/>
      <c r="H42" s="59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22.5" customHeight="1">
      <c r="A43" s="65"/>
      <c r="B43" s="57"/>
      <c r="C43" s="57"/>
      <c r="D43" s="57"/>
      <c r="E43" s="57"/>
      <c r="F43" s="51"/>
      <c r="G43" s="62"/>
      <c r="H43" s="62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22.5" customHeight="1">
      <c r="A44" s="65"/>
      <c r="B44" s="57"/>
      <c r="C44" s="57"/>
      <c r="D44" s="57"/>
      <c r="E44" s="57"/>
      <c r="F44" s="62"/>
      <c r="G44" s="62"/>
      <c r="H44" s="62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15.75" customHeight="1">
      <c r="A45" s="1"/>
      <c r="B45" s="57"/>
      <c r="C45" s="57"/>
      <c r="D45" s="57"/>
      <c r="E45" s="57"/>
      <c r="F45" s="62"/>
      <c r="G45" s="51"/>
      <c r="H45" s="5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2.5" customHeight="1">
      <c r="A46" s="65"/>
      <c r="B46" s="57"/>
      <c r="C46" s="57"/>
      <c r="D46" s="57"/>
      <c r="E46" s="57"/>
      <c r="F46" s="62"/>
      <c r="G46" s="62"/>
      <c r="H46" s="62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22.5" customHeight="1">
      <c r="A47" s="65"/>
      <c r="B47" s="57"/>
      <c r="C47" s="57"/>
      <c r="D47" s="57"/>
      <c r="E47" s="57"/>
      <c r="F47" s="62"/>
      <c r="G47" s="62"/>
      <c r="H47" s="62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22.5" customHeight="1">
      <c r="A48" s="65"/>
      <c r="B48" s="57"/>
      <c r="C48" s="57"/>
      <c r="D48" s="57"/>
      <c r="E48" s="57"/>
      <c r="F48" s="62"/>
      <c r="G48" s="62"/>
      <c r="H48" s="62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>
      <c r="A49" s="1"/>
      <c r="B49" s="51"/>
      <c r="C49" s="51"/>
      <c r="D49" s="51"/>
      <c r="E49" s="51"/>
      <c r="F49" s="51"/>
      <c r="G49" s="51"/>
      <c r="H49" s="5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C8:D8"/>
    <mergeCell ref="C9:D9"/>
    <mergeCell ref="C10:D10"/>
    <mergeCell ref="C11:D11"/>
    <mergeCell ref="B13:H13"/>
    <mergeCell ref="B22:D22"/>
    <mergeCell ref="B24:H24"/>
    <mergeCell ref="B33:D33"/>
  </mergeCells>
  <printOptions/>
  <pageMargins bottom="1.0" footer="0.0" header="0.0" left="0.75" right="0.75" top="1.0"/>
  <pageSetup orientation="landscape"/>
  <drawing r:id="rId1"/>
</worksheet>
</file>