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guimiento comercial febrero 2" sheetId="1" r:id="rId4"/>
  </sheets>
  <definedNames>
    <definedName name="Revenu_Mensuel_Total">'seguimiento comercial febrero 2'!$C$5</definedName>
    <definedName name="Dépenses_Mensuelles_Totales">'seguimiento comercial febrero 2'!$D$5</definedName>
    <definedName name="Épargne_Mensuelle_Totale">'seguimiento comercial febrero 2'!$D$11</definedName>
  </definedNames>
  <calcPr/>
  <extLst>
    <ext uri="GoogleSheetsCustomDataVersion1">
      <go:sheetsCustomData xmlns:go="http://customooxmlschemas.google.com/" r:id="rId5" roundtripDataSignature="AMtx7mjNJnCJJeXNaEwUx5Rwv+XiWXDeIQ=="/>
    </ext>
  </extLst>
</workbook>
</file>

<file path=xl/sharedStrings.xml><?xml version="1.0" encoding="utf-8"?>
<sst xmlns="http://schemas.openxmlformats.org/spreadsheetml/2006/main" count="97" uniqueCount="61">
  <si>
    <r>
      <rPr>
        <rFont val="Arial"/>
        <b val="0"/>
        <color rgb="FF00B0F0"/>
        <sz val="29.0"/>
      </rPr>
      <t xml:space="preserve">Cuadro de mando comercial </t>
    </r>
    <r>
      <rPr>
        <rFont val="Arial"/>
        <b val="0"/>
        <color rgb="FF282C27"/>
        <sz val="26.0"/>
      </rPr>
      <t xml:space="preserve">- febrero 2021 - vendedor: Carlos </t>
    </r>
  </si>
  <si>
    <t>Objetivo de facturación</t>
  </si>
  <si>
    <t>Facturación real</t>
  </si>
  <si>
    <t>Resto a hacer</t>
  </si>
  <si>
    <t>Facturación real %</t>
  </si>
  <si>
    <t>Resto a hacer %</t>
  </si>
  <si>
    <t xml:space="preserve">Facturación febrero 2020 </t>
  </si>
  <si>
    <t xml:space="preserve">Evolución </t>
  </si>
  <si>
    <t>(link al fichero excel febrero 2020)</t>
  </si>
  <si>
    <t>Facturación realizada</t>
  </si>
  <si>
    <t>Producto</t>
  </si>
  <si>
    <t>Precio unitario</t>
  </si>
  <si>
    <t>Número de ventas</t>
  </si>
  <si>
    <t>Total</t>
  </si>
  <si>
    <t>Factura</t>
  </si>
  <si>
    <t>Producto A</t>
  </si>
  <si>
    <t>enviada</t>
  </si>
  <si>
    <t>Producto B</t>
  </si>
  <si>
    <t>cobrada</t>
  </si>
  <si>
    <t>Producto C</t>
  </si>
  <si>
    <t>Cesta media</t>
  </si>
  <si>
    <t>Facturas cobradas</t>
  </si>
  <si>
    <t>% facturas cobradas</t>
  </si>
  <si>
    <t>Clientes / ventas</t>
  </si>
  <si>
    <t>Nº</t>
  </si>
  <si>
    <t xml:space="preserve">Cliente  </t>
  </si>
  <si>
    <t>Total gastado</t>
  </si>
  <si>
    <t>Tipo de cliente</t>
  </si>
  <si>
    <t>Toma de contacto</t>
  </si>
  <si>
    <t>Cliente A</t>
  </si>
  <si>
    <t>Regular</t>
  </si>
  <si>
    <t>Recordatorio email</t>
  </si>
  <si>
    <t>Cliente B</t>
  </si>
  <si>
    <t>Recordatorio teléfono</t>
  </si>
  <si>
    <t>Cliente C</t>
  </si>
  <si>
    <t>Nuevo</t>
  </si>
  <si>
    <t>Feria comercial</t>
  </si>
  <si>
    <t>Oportunidades en proceso de cierre (leads)</t>
  </si>
  <si>
    <t>Cliente / Cliente potencial</t>
  </si>
  <si>
    <t>En juego</t>
  </si>
  <si>
    <t>Estado</t>
  </si>
  <si>
    <t>Cliente D</t>
  </si>
  <si>
    <t>Antiguo</t>
  </si>
  <si>
    <t>Enviado</t>
  </si>
  <si>
    <t>Cliente E</t>
  </si>
  <si>
    <t>Cliente potencial A</t>
  </si>
  <si>
    <t>Llamada telefónica</t>
  </si>
  <si>
    <t>Cliente potencial B</t>
  </si>
  <si>
    <t>Linkedin</t>
  </si>
  <si>
    <t>Cliente potencial C</t>
  </si>
  <si>
    <t>Tasa de conversión</t>
  </si>
  <si>
    <t>Clientes (reales o posibles) contactados en febrero</t>
  </si>
  <si>
    <t>Oportunidades / numero de personas contactadas</t>
  </si>
  <si>
    <t>Ventas / número de personas contactadas</t>
  </si>
  <si>
    <t>Ventas / Contacto</t>
  </si>
  <si>
    <t>Email</t>
  </si>
  <si>
    <t>Feria</t>
  </si>
  <si>
    <t>%</t>
  </si>
  <si>
    <t>Oportunidades / Contacto</t>
  </si>
  <si>
    <t>Ratio tipo cliente / venta</t>
  </si>
  <si>
    <t>Ratio tipo oportunidades / lead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</si>
</sst>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\ &quot;€&quot;"/>
    <numFmt numFmtId="165" formatCode="#,##0.00\ &quot;€&quot;"/>
  </numFmts>
  <fonts count="11">
    <font>
      <b/>
      <sz val="12.0"/>
      <color rgb="FF7A8677"/>
      <name val="Arial"/>
    </font>
    <font>
      <b/>
      <sz val="29.0"/>
      <color rgb="FF282C27"/>
      <name val="Arial"/>
    </font>
    <font>
      <b/>
      <sz val="18.0"/>
      <color rgb="FF282C27"/>
      <name val="Arial"/>
    </font>
    <font>
      <b/>
      <sz val="18.0"/>
      <color rgb="FFFF0000"/>
      <name val="Arial"/>
    </font>
    <font>
      <sz val="12.0"/>
      <color rgb="FFFFFFFF"/>
      <name val="Arial"/>
    </font>
    <font>
      <b/>
      <sz val="12.0"/>
      <color rgb="FF282C27"/>
      <name val="Arial"/>
    </font>
    <font>
      <b/>
      <sz val="12.0"/>
      <color rgb="FF00B0F0"/>
      <name val="Arial"/>
    </font>
    <font>
      <sz val="12.0"/>
      <color rgb="FF282C27"/>
      <name val="Arial"/>
    </font>
    <font>
      <sz val="12.0"/>
      <color theme="1"/>
      <name val="Arial"/>
    </font>
    <font>
      <i/>
      <sz val="12.0"/>
      <color rgb="FF7A8677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6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1" numFmtId="0" xfId="0" applyAlignment="1" applyFont="1">
      <alignment horizontal="left" readingOrder="0"/>
    </xf>
    <xf borderId="0" fillId="0" fontId="3" numFmtId="0" xfId="0" applyFont="1"/>
    <xf borderId="0" fillId="0" fontId="4" numFmtId="9" xfId="0" applyFont="1" applyNumberFormat="1"/>
    <xf borderId="0" fillId="0" fontId="5" numFmtId="0" xfId="0" applyAlignment="1" applyFont="1">
      <alignment horizontal="center" readingOrder="0"/>
    </xf>
    <xf borderId="0" fillId="0" fontId="6" numFmtId="164" xfId="0" applyAlignment="1" applyFont="1" applyNumberFormat="1">
      <alignment horizontal="center"/>
    </xf>
    <xf borderId="0" fillId="0" fontId="7" numFmtId="0" xfId="0" applyAlignment="1" applyFont="1">
      <alignment horizontal="center"/>
    </xf>
    <xf borderId="0" fillId="0" fontId="7" numFmtId="10" xfId="0" applyAlignment="1" applyFont="1" applyNumberFormat="1">
      <alignment horizontal="center"/>
    </xf>
    <xf borderId="0" fillId="0" fontId="6" numFmtId="9" xfId="0" applyAlignment="1" applyFont="1" applyNumberFormat="1">
      <alignment horizontal="center"/>
    </xf>
    <xf borderId="1" fillId="2" fontId="8" numFmtId="0" xfId="0" applyBorder="1" applyFill="1" applyFont="1"/>
    <xf borderId="0" fillId="0" fontId="9" numFmtId="0" xfId="0" applyAlignment="1" applyFont="1">
      <alignment horizontal="center" readingOrder="0"/>
    </xf>
    <xf borderId="0" fillId="0" fontId="2" numFmtId="0" xfId="0" applyAlignment="1" applyFont="1">
      <alignment horizontal="left" readingOrder="0"/>
    </xf>
    <xf borderId="0" fillId="0" fontId="6" numFmtId="0" xfId="0" applyAlignment="1" applyFont="1">
      <alignment readingOrder="0"/>
    </xf>
    <xf borderId="0" fillId="0" fontId="6" numFmtId="0" xfId="0" applyAlignment="1" applyFont="1">
      <alignment horizontal="right" readingOrder="0"/>
    </xf>
    <xf borderId="0" fillId="0" fontId="6" numFmtId="0" xfId="0" applyAlignment="1" applyFont="1">
      <alignment horizontal="center" readingOrder="0"/>
    </xf>
    <xf borderId="0" fillId="0" fontId="6" numFmtId="0" xfId="0" applyAlignment="1" applyFont="1">
      <alignment horizontal="right"/>
    </xf>
    <xf borderId="2" fillId="0" fontId="5" numFmtId="0" xfId="0" applyAlignment="1" applyBorder="1" applyFont="1">
      <alignment readingOrder="0"/>
    </xf>
    <xf borderId="2" fillId="0" fontId="5" numFmtId="165" xfId="0" applyAlignment="1" applyBorder="1" applyFont="1" applyNumberFormat="1">
      <alignment horizontal="right"/>
    </xf>
    <xf borderId="2" fillId="0" fontId="5" numFmtId="0" xfId="0" applyAlignment="1" applyBorder="1" applyFont="1">
      <alignment horizontal="center"/>
    </xf>
    <xf borderId="2" fillId="0" fontId="5" numFmtId="0" xfId="0" applyAlignment="1" applyBorder="1" applyFont="1">
      <alignment horizontal="center" readingOrder="0"/>
    </xf>
    <xf borderId="0" fillId="0" fontId="5" numFmtId="0" xfId="0" applyFont="1"/>
    <xf borderId="0" fillId="0" fontId="0" numFmtId="165" xfId="0" applyAlignment="1" applyFont="1" applyNumberFormat="1">
      <alignment horizontal="left"/>
    </xf>
    <xf borderId="0" fillId="0" fontId="5" numFmtId="0" xfId="0" applyAlignment="1" applyFont="1">
      <alignment horizontal="center"/>
    </xf>
    <xf borderId="0" fillId="0" fontId="6" numFmtId="165" xfId="0" applyFont="1" applyNumberFormat="1"/>
    <xf borderId="0" fillId="0" fontId="0" numFmtId="0" xfId="0" applyAlignment="1" applyFont="1">
      <alignment horizontal="center"/>
    </xf>
    <xf borderId="0" fillId="0" fontId="5" numFmtId="0" xfId="0" applyAlignment="1" applyFont="1">
      <alignment readingOrder="0"/>
    </xf>
    <xf borderId="0" fillId="0" fontId="5" numFmtId="165" xfId="0" applyFont="1" applyNumberFormat="1"/>
    <xf borderId="0" fillId="0" fontId="5" numFmtId="10" xfId="0" applyFont="1" applyNumberFormat="1"/>
    <xf borderId="0" fillId="0" fontId="0" numFmtId="0" xfId="0" applyFont="1"/>
    <xf borderId="0" fillId="0" fontId="0" numFmtId="165" xfId="0" applyAlignment="1" applyFont="1" applyNumberFormat="1">
      <alignment horizontal="right"/>
    </xf>
    <xf borderId="0" fillId="0" fontId="6" numFmtId="0" xfId="0" applyAlignment="1" applyFont="1">
      <alignment horizontal="left" readingOrder="0"/>
    </xf>
    <xf borderId="2" fillId="0" fontId="5" numFmtId="165" xfId="0" applyAlignment="1" applyBorder="1" applyFont="1" applyNumberFormat="1">
      <alignment horizontal="center" readingOrder="0"/>
    </xf>
    <xf borderId="0" fillId="0" fontId="6" numFmtId="0" xfId="0" applyAlignment="1" applyFont="1">
      <alignment horizontal="center"/>
    </xf>
    <xf borderId="0" fillId="0" fontId="5" numFmtId="165" xfId="0" applyAlignment="1" applyFont="1" applyNumberFormat="1">
      <alignment horizontal="left"/>
    </xf>
    <xf borderId="0" fillId="0" fontId="5" numFmtId="165" xfId="0" applyAlignment="1" applyFont="1" applyNumberFormat="1">
      <alignment horizontal="right"/>
    </xf>
    <xf borderId="2" fillId="0" fontId="5" numFmtId="165" xfId="0" applyBorder="1" applyFont="1" applyNumberFormat="1"/>
    <xf borderId="2" fillId="0" fontId="5" numFmtId="165" xfId="0" applyAlignment="1" applyBorder="1" applyFont="1" applyNumberFormat="1">
      <alignment horizontal="center"/>
    </xf>
    <xf borderId="0" fillId="0" fontId="6" numFmtId="165" xfId="0" applyAlignment="1" applyFont="1" applyNumberFormat="1">
      <alignment horizontal="right"/>
    </xf>
    <xf borderId="3" fillId="0" fontId="5" numFmtId="0" xfId="0" applyAlignment="1" applyBorder="1" applyFont="1">
      <alignment horizontal="left" readingOrder="0"/>
    </xf>
    <xf borderId="4" fillId="0" fontId="10" numFmtId="0" xfId="0" applyBorder="1" applyFont="1"/>
    <xf borderId="3" fillId="0" fontId="5" numFmtId="1" xfId="0" applyAlignment="1" applyBorder="1" applyFont="1" applyNumberFormat="1">
      <alignment horizontal="center"/>
    </xf>
    <xf borderId="0" fillId="0" fontId="9" numFmtId="0" xfId="0" applyAlignment="1" applyFont="1">
      <alignment horizontal="left"/>
    </xf>
    <xf borderId="2" fillId="0" fontId="5" numFmtId="9" xfId="0" applyAlignment="1" applyBorder="1" applyFont="1" applyNumberFormat="1">
      <alignment horizontal="center"/>
    </xf>
    <xf borderId="0" fillId="0" fontId="6" numFmtId="0" xfId="0" applyAlignment="1" applyFont="1">
      <alignment horizontal="left"/>
    </xf>
    <xf borderId="0" fillId="0" fontId="5" numFmtId="9" xfId="0" applyAlignment="1" applyFont="1" applyNumberFormat="1">
      <alignment horizontal="center"/>
    </xf>
    <xf borderId="5" fillId="0" fontId="6" numFmtId="0" xfId="0" applyAlignment="1" applyBorder="1" applyFont="1">
      <alignment readingOrder="0"/>
    </xf>
    <xf borderId="0" fillId="0" fontId="6" numFmtId="165" xfId="0" applyAlignment="1" applyFont="1" applyNumberFormat="1">
      <alignment horizontal="center"/>
    </xf>
    <xf borderId="2" fillId="0" fontId="5" numFmtId="0" xfId="0" applyAlignment="1" applyBorder="1" applyFont="1">
      <alignment horizontal="left" readingOrder="0"/>
    </xf>
    <xf borderId="2" fillId="0" fontId="5" numFmtId="1" xfId="0" applyAlignment="1" applyBorder="1" applyFont="1" applyNumberFormat="1">
      <alignment horizontal="center"/>
    </xf>
    <xf borderId="2" fillId="0" fontId="5" numFmtId="0" xfId="0" applyAlignment="1" applyBorder="1" applyFont="1">
      <alignment horizontal="left"/>
    </xf>
    <xf borderId="0" fillId="0" fontId="0" numFmtId="0" xfId="0" applyAlignment="1" applyFont="1">
      <alignment horizontal="left"/>
    </xf>
    <xf borderId="0" fillId="0" fontId="0" numFmtId="9" xfId="0" applyAlignment="1" applyFont="1" applyNumberFormat="1">
      <alignment horizontal="center"/>
    </xf>
    <xf borderId="0" fillId="0" fontId="5" numFmtId="1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rgbClr val="00B0F0"/>
            </a:solidFill>
            <a:ln cmpd="sng">
              <a:solidFill>
                <a:srgbClr val="000000"/>
              </a:solidFill>
            </a:ln>
          </c:spPr>
          <c:trendline>
            <c:name/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('seguimiento comercial febrero 2'!$D$4,'seguimiento comercial febrero 2'!$D$10)</c:f>
            </c:strRef>
          </c:cat>
          <c:val>
            <c:numRef>
              <c:f>('seguimiento comercial febrero 2'!$D$5,'seguimiento comercial febrero 2'!$D$11)</c:f>
              <c:numCache/>
            </c:numRef>
          </c:val>
        </c:ser>
        <c:axId val="282958388"/>
        <c:axId val="480637779"/>
      </c:barChart>
      <c:catAx>
        <c:axId val="2829583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480637779"/>
      </c:catAx>
      <c:valAx>
        <c:axId val="4806377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282958388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333375</xdr:colOff>
      <xdr:row>5</xdr:row>
      <xdr:rowOff>9525</xdr:rowOff>
    </xdr:from>
    <xdr:ext cx="3000375" cy="1857375"/>
    <xdr:graphicFrame>
      <xdr:nvGraphicFramePr>
        <xdr:cNvPr id="1556945958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1BD30"/>
    <pageSetUpPr fitToPage="1"/>
  </sheetPr>
  <sheetViews>
    <sheetView showGridLines="0" workbookViewId="0"/>
  </sheetViews>
  <sheetFormatPr customHeight="1" defaultColWidth="11.22" defaultRowHeight="15.0"/>
  <cols>
    <col customWidth="1" min="1" max="1" width="3.67"/>
    <col customWidth="1" min="2" max="2" width="29.11"/>
    <col customWidth="1" min="3" max="7" width="23.33"/>
    <col customWidth="1" min="8" max="26" width="11.33"/>
  </cols>
  <sheetData>
    <row r="1" ht="35.25" customHeight="1">
      <c r="B1" s="1"/>
      <c r="C1" s="2"/>
    </row>
    <row r="2" ht="35.25" customHeight="1">
      <c r="B2" s="3" t="s">
        <v>0</v>
      </c>
      <c r="C2" s="2"/>
    </row>
    <row r="3" ht="37.5" customHeight="1">
      <c r="B3" s="2"/>
      <c r="C3" s="2"/>
      <c r="D3" s="4"/>
    </row>
    <row r="4" ht="30.0" customHeight="1">
      <c r="B4" s="5"/>
      <c r="C4" s="6" t="s">
        <v>1</v>
      </c>
      <c r="D4" s="6" t="s">
        <v>2</v>
      </c>
      <c r="E4" s="6" t="s">
        <v>3</v>
      </c>
    </row>
    <row r="5" ht="20.25" customHeight="1">
      <c r="C5" s="7">
        <v>20000.0</v>
      </c>
      <c r="D5" s="7">
        <v>18000.0</v>
      </c>
      <c r="E5" s="7">
        <f>Revenu_Mensuel_Total-D5</f>
        <v>2000</v>
      </c>
    </row>
    <row r="6" ht="20.25" customHeight="1">
      <c r="C6" s="8"/>
      <c r="D6" s="6" t="s">
        <v>4</v>
      </c>
      <c r="E6" s="6" t="s">
        <v>5</v>
      </c>
    </row>
    <row r="7" ht="20.25" customHeight="1">
      <c r="C7" s="9"/>
      <c r="D7" s="10">
        <f>D5/C5</f>
        <v>0.9</v>
      </c>
      <c r="E7" s="10">
        <f>E5/C5</f>
        <v>0.1</v>
      </c>
    </row>
    <row r="8" ht="20.25" customHeight="1">
      <c r="C8" s="11"/>
    </row>
    <row r="9" ht="20.25" customHeight="1"/>
    <row r="10" ht="20.25" customHeight="1">
      <c r="D10" s="6" t="s">
        <v>6</v>
      </c>
      <c r="E10" s="6" t="s">
        <v>7</v>
      </c>
    </row>
    <row r="11" ht="20.25" customHeight="1">
      <c r="D11" s="7">
        <v>15000.0</v>
      </c>
      <c r="E11" s="7">
        <f>D5-D11</f>
        <v>3000</v>
      </c>
    </row>
    <row r="12" ht="20.25" customHeight="1">
      <c r="E12" s="12" t="s">
        <v>8</v>
      </c>
    </row>
    <row r="13" ht="37.5" customHeight="1">
      <c r="B13" s="13" t="s">
        <v>9</v>
      </c>
    </row>
    <row r="14" ht="24.75" customHeight="1">
      <c r="B14" s="14" t="s">
        <v>10</v>
      </c>
      <c r="C14" s="15" t="s">
        <v>11</v>
      </c>
      <c r="D14" s="16" t="s">
        <v>12</v>
      </c>
      <c r="E14" s="17" t="s">
        <v>13</v>
      </c>
      <c r="F14" s="16" t="s">
        <v>14</v>
      </c>
    </row>
    <row r="15" ht="24.75" customHeight="1">
      <c r="B15" s="18" t="s">
        <v>15</v>
      </c>
      <c r="C15" s="19">
        <v>10000.0</v>
      </c>
      <c r="D15" s="20">
        <v>1.0</v>
      </c>
      <c r="E15" s="19">
        <f>'seguimiento comercial febrero 2'!$C15*'seguimiento comercial febrero 2'!$D15</f>
        <v>10000</v>
      </c>
      <c r="F15" s="21" t="s">
        <v>16</v>
      </c>
    </row>
    <row r="16" ht="24.75" customHeight="1">
      <c r="B16" s="18" t="s">
        <v>17</v>
      </c>
      <c r="C16" s="19">
        <v>4000.0</v>
      </c>
      <c r="D16" s="20">
        <v>2.0</v>
      </c>
      <c r="E16" s="19">
        <f>'seguimiento comercial febrero 2'!$C16*'seguimiento comercial febrero 2'!$D16</f>
        <v>8000</v>
      </c>
      <c r="F16" s="21" t="s">
        <v>18</v>
      </c>
    </row>
    <row r="17" ht="24.75" customHeight="1">
      <c r="B17" s="18" t="s">
        <v>19</v>
      </c>
      <c r="C17" s="19">
        <v>1000.0</v>
      </c>
      <c r="D17" s="20">
        <v>0.0</v>
      </c>
      <c r="E17" s="19">
        <f>'seguimiento comercial febrero 2'!$C17*'seguimiento comercial febrero 2'!$D17</f>
        <v>0</v>
      </c>
      <c r="F17" s="21" t="s">
        <v>18</v>
      </c>
    </row>
    <row r="18" ht="24.75" customHeight="1">
      <c r="B18" s="22" t="s">
        <v>13</v>
      </c>
      <c r="C18" s="23"/>
      <c r="D18" s="24">
        <f t="shared" ref="D18:E18" si="1">D15+D16+D17</f>
        <v>3</v>
      </c>
      <c r="E18" s="25">
        <f t="shared" si="1"/>
        <v>18000</v>
      </c>
      <c r="F18" s="26"/>
    </row>
    <row r="19" ht="28.5" customHeight="1">
      <c r="B19" s="27" t="s">
        <v>20</v>
      </c>
      <c r="C19" s="28">
        <f>E18/D18</f>
        <v>6000</v>
      </c>
    </row>
    <row r="20" ht="28.5" customHeight="1">
      <c r="B20" s="27" t="s">
        <v>21</v>
      </c>
      <c r="C20" s="28">
        <f>E16+E17</f>
        <v>8000</v>
      </c>
    </row>
    <row r="21" ht="28.5" customHeight="1">
      <c r="B21" s="27" t="s">
        <v>22</v>
      </c>
      <c r="C21" s="29">
        <f>2/3</f>
        <v>0.6666666667</v>
      </c>
    </row>
    <row r="22" ht="24.75" customHeight="1">
      <c r="B22" s="30"/>
      <c r="C22" s="31"/>
      <c r="E22" s="31"/>
    </row>
    <row r="23" ht="24.75" customHeight="1">
      <c r="B23" s="13" t="s">
        <v>23</v>
      </c>
      <c r="C23" s="23"/>
      <c r="E23" s="31"/>
    </row>
    <row r="24" ht="24.75" customHeight="1">
      <c r="A24" s="16" t="s">
        <v>24</v>
      </c>
      <c r="B24" s="32" t="s">
        <v>25</v>
      </c>
      <c r="C24" s="15" t="s">
        <v>26</v>
      </c>
      <c r="D24" s="16" t="s">
        <v>27</v>
      </c>
      <c r="E24" s="16" t="s">
        <v>28</v>
      </c>
    </row>
    <row r="25" ht="24.75" customHeight="1">
      <c r="A25" s="20">
        <v>1.0</v>
      </c>
      <c r="B25" s="18" t="s">
        <v>29</v>
      </c>
      <c r="C25" s="19">
        <v>4000.0</v>
      </c>
      <c r="D25" s="21" t="s">
        <v>30</v>
      </c>
      <c r="E25" s="33" t="s">
        <v>31</v>
      </c>
    </row>
    <row r="26" ht="24.75" customHeight="1">
      <c r="A26" s="20">
        <v>1.0</v>
      </c>
      <c r="B26" s="18" t="s">
        <v>32</v>
      </c>
      <c r="C26" s="19">
        <v>10000.0</v>
      </c>
      <c r="D26" s="21" t="s">
        <v>30</v>
      </c>
      <c r="E26" s="33" t="s">
        <v>33</v>
      </c>
    </row>
    <row r="27" ht="24.75" customHeight="1">
      <c r="A27" s="20">
        <v>1.0</v>
      </c>
      <c r="B27" s="18" t="s">
        <v>34</v>
      </c>
      <c r="C27" s="19">
        <v>4000.0</v>
      </c>
      <c r="D27" s="21" t="s">
        <v>35</v>
      </c>
      <c r="E27" s="33" t="s">
        <v>36</v>
      </c>
    </row>
    <row r="28" ht="24.75" customHeight="1">
      <c r="A28" s="34">
        <f>A25+A26+A27</f>
        <v>3</v>
      </c>
      <c r="B28" s="22"/>
      <c r="C28" s="35"/>
      <c r="D28" s="22"/>
      <c r="E28" s="36"/>
    </row>
    <row r="29" ht="24.75" customHeight="1">
      <c r="C29" s="23"/>
      <c r="E29" s="31"/>
    </row>
    <row r="30" ht="24.75" customHeight="1">
      <c r="B30" s="13" t="s">
        <v>37</v>
      </c>
      <c r="E30" s="31"/>
    </row>
    <row r="31" ht="24.75" customHeight="1">
      <c r="A31" s="16" t="s">
        <v>24</v>
      </c>
      <c r="B31" s="32" t="s">
        <v>38</v>
      </c>
      <c r="C31" s="15" t="s">
        <v>39</v>
      </c>
      <c r="D31" s="16" t="s">
        <v>27</v>
      </c>
      <c r="E31" s="16" t="s">
        <v>28</v>
      </c>
      <c r="F31" s="16" t="s">
        <v>40</v>
      </c>
    </row>
    <row r="32" ht="24.75" customHeight="1">
      <c r="A32" s="20">
        <v>1.0</v>
      </c>
      <c r="B32" s="18" t="s">
        <v>41</v>
      </c>
      <c r="C32" s="19">
        <v>4000.0</v>
      </c>
      <c r="D32" s="21" t="s">
        <v>42</v>
      </c>
      <c r="E32" s="33" t="s">
        <v>31</v>
      </c>
      <c r="F32" s="21" t="s">
        <v>43</v>
      </c>
    </row>
    <row r="33" ht="24.75" customHeight="1">
      <c r="A33" s="20">
        <v>1.0</v>
      </c>
      <c r="B33" s="18" t="s">
        <v>44</v>
      </c>
      <c r="C33" s="19">
        <v>1000.0</v>
      </c>
      <c r="D33" s="21" t="s">
        <v>30</v>
      </c>
      <c r="E33" s="33" t="s">
        <v>31</v>
      </c>
      <c r="F33" s="21" t="s">
        <v>43</v>
      </c>
    </row>
    <row r="34" ht="28.5" customHeight="1">
      <c r="A34" s="20">
        <v>1.0</v>
      </c>
      <c r="B34" s="18" t="s">
        <v>45</v>
      </c>
      <c r="C34" s="37">
        <v>1000.0</v>
      </c>
      <c r="D34" s="21" t="s">
        <v>35</v>
      </c>
      <c r="E34" s="21" t="s">
        <v>46</v>
      </c>
      <c r="F34" s="21" t="s">
        <v>43</v>
      </c>
    </row>
    <row r="35" ht="24.75" customHeight="1">
      <c r="A35" s="20">
        <v>1.0</v>
      </c>
      <c r="B35" s="18" t="s">
        <v>47</v>
      </c>
      <c r="C35" s="19">
        <v>1000.0</v>
      </c>
      <c r="D35" s="21" t="s">
        <v>35</v>
      </c>
      <c r="E35" s="38" t="s">
        <v>48</v>
      </c>
      <c r="F35" s="21" t="s">
        <v>43</v>
      </c>
    </row>
    <row r="36" ht="24.75" customHeight="1">
      <c r="A36" s="20">
        <v>1.0</v>
      </c>
      <c r="B36" s="18" t="s">
        <v>49</v>
      </c>
      <c r="C36" s="19">
        <v>1000.0</v>
      </c>
      <c r="D36" s="21" t="s">
        <v>35</v>
      </c>
      <c r="E36" s="38" t="s">
        <v>48</v>
      </c>
      <c r="F36" s="21" t="s">
        <v>43</v>
      </c>
    </row>
    <row r="37" ht="24.75" customHeight="1">
      <c r="A37" s="34">
        <f>A32+A33+A34+A35+A36</f>
        <v>5</v>
      </c>
      <c r="C37" s="39">
        <f>C32+C33+C34+C35+C36</f>
        <v>8000</v>
      </c>
      <c r="E37" s="31"/>
    </row>
    <row r="38" ht="24.75" customHeight="1">
      <c r="A38" s="26"/>
      <c r="C38" s="23"/>
      <c r="E38" s="31"/>
    </row>
    <row r="39" ht="24.75" customHeight="1">
      <c r="A39" s="26"/>
      <c r="B39" s="13" t="s">
        <v>50</v>
      </c>
      <c r="C39" s="23"/>
      <c r="E39" s="31"/>
    </row>
    <row r="40" ht="24.75" customHeight="1">
      <c r="A40" s="26"/>
      <c r="B40" s="40" t="s">
        <v>51</v>
      </c>
      <c r="C40" s="41"/>
      <c r="D40" s="42">
        <v>26.0</v>
      </c>
      <c r="E40" s="41"/>
      <c r="F40" s="43"/>
    </row>
    <row r="41" ht="24.75" customHeight="1">
      <c r="A41" s="26"/>
      <c r="B41" s="40" t="s">
        <v>52</v>
      </c>
      <c r="C41" s="41"/>
      <c r="D41" s="20">
        <f>A37</f>
        <v>5</v>
      </c>
      <c r="E41" s="44">
        <f>D41/D40</f>
        <v>0.1923076923</v>
      </c>
    </row>
    <row r="42" ht="24.75" customHeight="1">
      <c r="B42" s="40" t="s">
        <v>53</v>
      </c>
      <c r="C42" s="41"/>
      <c r="D42" s="20">
        <f>A28</f>
        <v>3</v>
      </c>
      <c r="E42" s="44">
        <f>D42/D40</f>
        <v>0.1153846154</v>
      </c>
    </row>
    <row r="43" ht="24.75" customHeight="1">
      <c r="B43" s="45"/>
      <c r="C43" s="45"/>
      <c r="D43" s="46"/>
      <c r="E43" s="22"/>
      <c r="F43" s="36"/>
      <c r="G43" s="22"/>
    </row>
    <row r="44" ht="28.5" customHeight="1">
      <c r="B44" s="47" t="s">
        <v>54</v>
      </c>
      <c r="C44" s="16" t="s">
        <v>55</v>
      </c>
      <c r="D44" s="48" t="s">
        <v>48</v>
      </c>
      <c r="E44" s="16" t="s">
        <v>33</v>
      </c>
      <c r="F44" s="16" t="s">
        <v>56</v>
      </c>
    </row>
    <row r="45" ht="28.5" customHeight="1">
      <c r="B45" s="49" t="s">
        <v>13</v>
      </c>
      <c r="C45" s="50">
        <v>1.0</v>
      </c>
      <c r="D45" s="50">
        <v>0.0</v>
      </c>
      <c r="E45" s="50">
        <v>1.0</v>
      </c>
      <c r="F45" s="50">
        <v>1.0</v>
      </c>
    </row>
    <row r="46" ht="28.5" customHeight="1">
      <c r="B46" s="51" t="s">
        <v>57</v>
      </c>
      <c r="C46" s="44">
        <f>C45/A28</f>
        <v>0.3333333333</v>
      </c>
      <c r="D46" s="44">
        <f>D45/A28</f>
        <v>0</v>
      </c>
      <c r="E46" s="44">
        <f>E45/A28</f>
        <v>0.3333333333</v>
      </c>
      <c r="F46" s="44">
        <f>F45/A28</f>
        <v>0.3333333333</v>
      </c>
    </row>
    <row r="47" ht="24.75" customHeight="1">
      <c r="B47" s="52"/>
      <c r="C47" s="53"/>
      <c r="E47" s="31"/>
    </row>
    <row r="48" ht="24.75" customHeight="1">
      <c r="B48" s="47" t="s">
        <v>58</v>
      </c>
      <c r="C48" s="16" t="s">
        <v>55</v>
      </c>
      <c r="D48" s="48" t="s">
        <v>48</v>
      </c>
      <c r="E48" s="16" t="s">
        <v>33</v>
      </c>
      <c r="F48" s="16" t="s">
        <v>56</v>
      </c>
    </row>
    <row r="49" ht="24.75" customHeight="1">
      <c r="B49" s="49" t="s">
        <v>13</v>
      </c>
      <c r="C49" s="50">
        <v>2.0</v>
      </c>
      <c r="D49" s="50">
        <v>2.0</v>
      </c>
      <c r="E49" s="50">
        <v>1.0</v>
      </c>
      <c r="F49" s="50">
        <v>0.0</v>
      </c>
    </row>
    <row r="50" ht="24.75" customHeight="1">
      <c r="B50" s="51" t="s">
        <v>57</v>
      </c>
      <c r="C50" s="44">
        <f>C49/A37</f>
        <v>0.4</v>
      </c>
      <c r="D50" s="44">
        <f>D49/A37</f>
        <v>0.4</v>
      </c>
      <c r="E50" s="44">
        <f>E49/A37</f>
        <v>0.2</v>
      </c>
      <c r="F50" s="44">
        <f>F49/A37</f>
        <v>0</v>
      </c>
    </row>
    <row r="51" ht="28.5" customHeight="1"/>
    <row r="52" ht="28.5" customHeight="1">
      <c r="B52" s="47" t="s">
        <v>59</v>
      </c>
      <c r="C52" s="16" t="s">
        <v>35</v>
      </c>
      <c r="D52" s="16" t="s">
        <v>30</v>
      </c>
      <c r="E52" s="16" t="s">
        <v>42</v>
      </c>
      <c r="F52" s="34"/>
      <c r="G52" s="34"/>
    </row>
    <row r="53" ht="28.5" customHeight="1">
      <c r="B53" s="49" t="s">
        <v>13</v>
      </c>
      <c r="C53" s="50">
        <v>1.0</v>
      </c>
      <c r="D53" s="50">
        <v>2.0</v>
      </c>
      <c r="E53" s="50">
        <v>0.0</v>
      </c>
      <c r="F53" s="54"/>
      <c r="G53" s="54"/>
    </row>
    <row r="54" ht="28.5" customHeight="1">
      <c r="B54" s="51" t="s">
        <v>57</v>
      </c>
      <c r="C54" s="44">
        <f>C53/A28</f>
        <v>0.3333333333</v>
      </c>
      <c r="D54" s="44">
        <f>D53/A28</f>
        <v>0.6666666667</v>
      </c>
      <c r="E54" s="44">
        <f>E53/A36</f>
        <v>0</v>
      </c>
      <c r="F54" s="46"/>
      <c r="G54" s="46"/>
    </row>
    <row r="55" ht="28.5" customHeight="1">
      <c r="F55" s="30"/>
      <c r="G55" s="30"/>
    </row>
    <row r="56" ht="28.5" customHeight="1">
      <c r="B56" s="47" t="s">
        <v>60</v>
      </c>
      <c r="C56" s="16" t="s">
        <v>35</v>
      </c>
      <c r="D56" s="16" t="s">
        <v>30</v>
      </c>
      <c r="E56" s="16" t="s">
        <v>42</v>
      </c>
      <c r="F56" s="30"/>
      <c r="G56" s="30"/>
    </row>
    <row r="57" ht="28.5" customHeight="1">
      <c r="B57" s="49" t="s">
        <v>13</v>
      </c>
      <c r="C57" s="50">
        <v>3.0</v>
      </c>
      <c r="D57" s="50">
        <v>1.0</v>
      </c>
      <c r="E57" s="50">
        <v>1.0</v>
      </c>
      <c r="F57" s="54"/>
      <c r="G57" s="54"/>
    </row>
    <row r="58" ht="28.5" customHeight="1">
      <c r="B58" s="51" t="s">
        <v>57</v>
      </c>
      <c r="C58" s="44">
        <f>C57/A37</f>
        <v>0.6</v>
      </c>
      <c r="D58" s="44">
        <f>D57/A37</f>
        <v>0.2</v>
      </c>
      <c r="E58" s="44">
        <f>E57/A37</f>
        <v>0.2</v>
      </c>
      <c r="F58" s="46"/>
      <c r="G58" s="46"/>
    </row>
    <row r="59" ht="28.5" customHeight="1">
      <c r="F59" s="30"/>
      <c r="G59" s="30"/>
    </row>
    <row r="60" ht="28.5" customHeight="1"/>
    <row r="61" ht="28.5" customHeight="1"/>
    <row r="62" ht="28.5" customHeight="1"/>
    <row r="63" ht="28.5" customHeight="1"/>
    <row r="64" ht="28.5" customHeight="1"/>
    <row r="65" ht="28.5" customHeight="1"/>
    <row r="66" ht="28.5" customHeight="1"/>
    <row r="67" ht="28.5" customHeight="1"/>
    <row r="68" ht="28.5" customHeight="1"/>
    <row r="69" ht="28.5" customHeight="1"/>
    <row r="70" ht="28.5" customHeight="1"/>
    <row r="71" ht="28.5" customHeight="1"/>
    <row r="72" ht="28.5" customHeight="1"/>
    <row r="73" ht="28.5" customHeight="1"/>
    <row r="74" ht="28.5" customHeight="1"/>
    <row r="75" ht="28.5" customHeight="1"/>
    <row r="76" ht="28.5" customHeight="1"/>
    <row r="77" ht="28.5" customHeight="1"/>
    <row r="78" ht="28.5" customHeight="1"/>
    <row r="79" ht="28.5" customHeight="1"/>
    <row r="80" ht="28.5" customHeight="1"/>
    <row r="81" ht="28.5" customHeight="1"/>
    <row r="82" ht="28.5" customHeight="1"/>
    <row r="83" ht="28.5" customHeight="1"/>
    <row r="84" ht="28.5" customHeight="1"/>
    <row r="85" ht="28.5" customHeight="1"/>
    <row r="86" ht="28.5" customHeight="1"/>
    <row r="87" ht="28.5" customHeight="1"/>
    <row r="88" ht="28.5" customHeight="1"/>
    <row r="89" ht="28.5" customHeight="1"/>
    <row r="90" ht="28.5" customHeight="1"/>
    <row r="91" ht="28.5" customHeight="1"/>
    <row r="92" ht="28.5" customHeight="1"/>
    <row r="93" ht="28.5" customHeight="1"/>
    <row r="94" ht="28.5" customHeight="1"/>
    <row r="95" ht="28.5" customHeight="1"/>
    <row r="96" ht="28.5" customHeight="1"/>
    <row r="97" ht="28.5" customHeight="1"/>
    <row r="98" ht="28.5" customHeight="1"/>
    <row r="99" ht="28.5" customHeight="1"/>
    <row r="100" ht="28.5" customHeight="1"/>
    <row r="101" ht="28.5" customHeight="1"/>
    <row r="102" ht="28.5" customHeight="1"/>
    <row r="103" ht="28.5" customHeight="1"/>
    <row r="104" ht="28.5" customHeight="1"/>
    <row r="105" ht="28.5" customHeight="1"/>
    <row r="106" ht="28.5" customHeight="1"/>
    <row r="107" ht="28.5" customHeight="1"/>
    <row r="108" ht="28.5" customHeight="1"/>
    <row r="109" ht="28.5" customHeight="1"/>
    <row r="110" ht="28.5" customHeight="1"/>
    <row r="111" ht="28.5" customHeight="1"/>
    <row r="112" ht="28.5" customHeight="1"/>
    <row r="113" ht="28.5" customHeight="1"/>
    <row r="114" ht="28.5" customHeight="1"/>
    <row r="115" ht="28.5" customHeight="1"/>
    <row r="116" ht="28.5" customHeight="1"/>
    <row r="117" ht="28.5" customHeight="1"/>
    <row r="118" ht="28.5" customHeight="1"/>
    <row r="119" ht="28.5" customHeight="1"/>
    <row r="120" ht="28.5" customHeight="1"/>
    <row r="121" ht="28.5" customHeight="1"/>
    <row r="122" ht="28.5" customHeight="1"/>
    <row r="123" ht="28.5" customHeight="1"/>
    <row r="124" ht="28.5" customHeight="1"/>
    <row r="125" ht="28.5" customHeight="1"/>
    <row r="126" ht="28.5" customHeight="1"/>
    <row r="127" ht="28.5" customHeight="1"/>
    <row r="128" ht="28.5" customHeight="1"/>
    <row r="129" ht="28.5" customHeight="1"/>
    <row r="130" ht="28.5" customHeight="1"/>
    <row r="131" ht="28.5" customHeight="1"/>
    <row r="132" ht="28.5" customHeight="1"/>
    <row r="133" ht="28.5" customHeight="1"/>
    <row r="134" ht="28.5" customHeight="1"/>
    <row r="135" ht="28.5" customHeight="1"/>
    <row r="136" ht="28.5" customHeight="1"/>
    <row r="137" ht="28.5" customHeight="1"/>
    <row r="138" ht="28.5" customHeight="1"/>
    <row r="139" ht="28.5" customHeight="1"/>
    <row r="140" ht="28.5" customHeight="1"/>
    <row r="141" ht="28.5" customHeight="1"/>
    <row r="142" ht="28.5" customHeight="1"/>
    <row r="143" ht="28.5" customHeight="1"/>
    <row r="144" ht="28.5" customHeight="1"/>
    <row r="145" ht="28.5" customHeight="1"/>
    <row r="146" ht="28.5" customHeight="1"/>
    <row r="147" ht="28.5" customHeight="1"/>
    <row r="148" ht="28.5" customHeight="1"/>
    <row r="149" ht="28.5" customHeight="1"/>
    <row r="150" ht="28.5" customHeight="1"/>
    <row r="151" ht="28.5" customHeight="1"/>
    <row r="152" ht="28.5" customHeight="1"/>
    <row r="153" ht="28.5" customHeight="1"/>
    <row r="154" ht="28.5" customHeight="1"/>
    <row r="155" ht="28.5" customHeight="1"/>
    <row r="156" ht="28.5" customHeight="1"/>
    <row r="157" ht="28.5" customHeight="1"/>
    <row r="158" ht="28.5" customHeight="1"/>
    <row r="159" ht="28.5" customHeight="1"/>
    <row r="160" ht="28.5" customHeight="1"/>
    <row r="161" ht="28.5" customHeight="1"/>
    <row r="162" ht="28.5" customHeight="1"/>
    <row r="163" ht="28.5" customHeight="1"/>
    <row r="164" ht="28.5" customHeight="1"/>
    <row r="165" ht="28.5" customHeight="1"/>
    <row r="166" ht="28.5" customHeight="1"/>
    <row r="167" ht="28.5" customHeight="1"/>
    <row r="168" ht="28.5" customHeight="1"/>
    <row r="169" ht="28.5" customHeight="1"/>
    <row r="170" ht="28.5" customHeight="1"/>
    <row r="171" ht="28.5" customHeight="1"/>
    <row r="172" ht="28.5" customHeight="1"/>
    <row r="173" ht="28.5" customHeight="1"/>
    <row r="174" ht="28.5" customHeight="1"/>
    <row r="175" ht="28.5" customHeight="1"/>
    <row r="176" ht="28.5" customHeight="1"/>
    <row r="177" ht="28.5" customHeight="1"/>
    <row r="178" ht="28.5" customHeight="1"/>
    <row r="179" ht="28.5" customHeight="1"/>
    <row r="180" ht="28.5" customHeight="1"/>
    <row r="181" ht="28.5" customHeight="1"/>
    <row r="182" ht="28.5" customHeight="1"/>
    <row r="183" ht="28.5" customHeight="1"/>
    <row r="184" ht="28.5" customHeight="1"/>
    <row r="185" ht="28.5" customHeight="1"/>
    <row r="186" ht="28.5" customHeight="1"/>
    <row r="187" ht="28.5" customHeight="1"/>
    <row r="188" ht="28.5" customHeight="1"/>
    <row r="189" ht="28.5" customHeight="1"/>
    <row r="190" ht="28.5" customHeight="1"/>
    <row r="191" ht="28.5" customHeight="1"/>
    <row r="192" ht="28.5" customHeight="1"/>
    <row r="193" ht="28.5" customHeight="1"/>
    <row r="194" ht="28.5" customHeight="1"/>
    <row r="195" ht="28.5" customHeight="1"/>
    <row r="196" ht="28.5" customHeight="1"/>
    <row r="197" ht="28.5" customHeight="1"/>
    <row r="198" ht="28.5" customHeight="1"/>
    <row r="199" ht="28.5" customHeight="1"/>
    <row r="200" ht="28.5" customHeight="1"/>
    <row r="201" ht="28.5" customHeight="1"/>
    <row r="202" ht="28.5" customHeight="1"/>
    <row r="203" ht="28.5" customHeight="1"/>
    <row r="204" ht="28.5" customHeight="1"/>
    <row r="205" ht="28.5" customHeight="1"/>
    <row r="206" ht="28.5" customHeight="1"/>
    <row r="207" ht="28.5" customHeight="1"/>
    <row r="208" ht="28.5" customHeight="1"/>
    <row r="209" ht="28.5" customHeight="1"/>
    <row r="210" ht="28.5" customHeight="1"/>
    <row r="211" ht="28.5" customHeight="1"/>
    <row r="212" ht="28.5" customHeight="1"/>
    <row r="213" ht="28.5" customHeight="1"/>
    <row r="214" ht="28.5" customHeight="1"/>
    <row r="215" ht="28.5" customHeight="1"/>
    <row r="216" ht="28.5" customHeight="1"/>
    <row r="217" ht="28.5" customHeight="1"/>
    <row r="218" ht="28.5" customHeight="1"/>
    <row r="219" ht="28.5" customHeight="1"/>
    <row r="220" ht="28.5" customHeight="1"/>
    <row r="221" ht="28.5" customHeight="1"/>
    <row r="222" ht="28.5" customHeight="1"/>
    <row r="223" ht="28.5" customHeight="1"/>
    <row r="224" ht="28.5" customHeight="1"/>
    <row r="225" ht="28.5" customHeight="1"/>
    <row r="226" ht="28.5" customHeight="1"/>
    <row r="227" ht="28.5" customHeight="1"/>
    <row r="228" ht="28.5" customHeight="1"/>
    <row r="229" ht="28.5" customHeight="1"/>
    <row r="230" ht="28.5" customHeight="1"/>
    <row r="231" ht="28.5" customHeight="1"/>
    <row r="232" ht="28.5" customHeight="1"/>
    <row r="233" ht="28.5" customHeight="1"/>
    <row r="234" ht="28.5" customHeight="1"/>
    <row r="235" ht="28.5" customHeight="1"/>
    <row r="236" ht="28.5" customHeight="1"/>
    <row r="237" ht="28.5" customHeight="1"/>
    <row r="238" ht="28.5" customHeight="1"/>
    <row r="239" ht="28.5" customHeight="1"/>
    <row r="240" ht="28.5" customHeight="1"/>
    <row r="241" ht="28.5" customHeight="1"/>
    <row r="242" ht="28.5" customHeight="1"/>
    <row r="243" ht="28.5" customHeight="1"/>
    <row r="244" ht="28.5" customHeight="1"/>
    <row r="245" ht="28.5" customHeight="1"/>
    <row r="246" ht="28.5" customHeight="1"/>
    <row r="247" ht="28.5" customHeight="1"/>
    <row r="248" ht="28.5" customHeight="1"/>
    <row r="249" ht="28.5" customHeight="1"/>
    <row r="250" ht="28.5" customHeight="1"/>
    <row r="251" ht="28.5" customHeight="1"/>
    <row r="252" ht="28.5" customHeight="1"/>
    <row r="253" ht="28.5" customHeight="1"/>
    <row r="254" ht="28.5" customHeight="1"/>
    <row r="255" ht="28.5" customHeight="1"/>
    <row r="256" ht="28.5" customHeight="1"/>
    <row r="257" ht="28.5" customHeight="1"/>
    <row r="258" ht="28.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30:C30"/>
    <mergeCell ref="B40:C40"/>
    <mergeCell ref="D40:E40"/>
    <mergeCell ref="B41:C41"/>
    <mergeCell ref="B42:C42"/>
  </mergeCells>
  <printOptions horizontalCentered="1"/>
  <pageMargins bottom="0.35" footer="0.0" header="0.0" left="0.35" right="0.41" top="0.41"/>
  <pageSetup fitToHeight="0" paperSize="9" orientation="portrait"/>
  <headerFooter>
    <oddFooter>&amp;CPage &amp;P of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2020-12-29T15:44:01Z</dcterms:created>
</cp:coreProperties>
</file>