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5.xml" ContentType="application/vnd.openxmlformats-officedocument.drawingml.chartshap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orksheets/sheet4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worksheets/sheet3.xml" ContentType="application/vnd.openxmlformats-officedocument.spreadsheetml.workshee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liviawalker/Documents/5_Arbeit/BLW/WAM/Texte WAM/Eier_Blogpost/"/>
    </mc:Choice>
  </mc:AlternateContent>
  <xr:revisionPtr revIDLastSave="0" documentId="13_ncr:1_{D5074057-2F19-9C48-932B-A136ADF54A52}" xr6:coauthVersionLast="47" xr6:coauthVersionMax="47" xr10:uidLastSave="{00000000-0000-0000-0000-000000000000}"/>
  <bookViews>
    <workbookView xWindow="3060" yWindow="700" windowWidth="26060" windowHeight="15840" tabRatio="642" activeTab="7" xr2:uid="{99B8EB2F-427D-4AB0-90EC-1A78BD8D4B0B}"/>
  </bookViews>
  <sheets>
    <sheet name="Inlandproduktion" sheetId="1" r:id="rId1"/>
    <sheet name="Inlandbedarf und Marktanteile" sheetId="7" r:id="rId2"/>
    <sheet name="Detailhandel" sheetId="8" r:id="rId3"/>
    <sheet name="Pro-Kopf-Verbrauch" sheetId="5" r:id="rId4"/>
    <sheet name="Verarbeitungseier" sheetId="3" r:id="rId5"/>
    <sheet name="Marktentlastung" sheetId="4" r:id="rId6"/>
    <sheet name="Preise" sheetId="6" r:id="rId7"/>
    <sheet name="Kennzahlen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9" l="1"/>
  <c r="F29" i="9"/>
  <c r="F27" i="9" l="1"/>
  <c r="G27" i="9"/>
  <c r="F28" i="9"/>
  <c r="G28" i="9"/>
  <c r="G26" i="9"/>
  <c r="F26" i="9"/>
  <c r="F15" i="9" l="1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G14" i="9"/>
  <c r="F14" i="9"/>
  <c r="C16" i="4" l="1"/>
  <c r="D16" i="4"/>
  <c r="E16" i="4"/>
  <c r="F16" i="4"/>
  <c r="G16" i="4"/>
  <c r="H16" i="4"/>
  <c r="I16" i="4"/>
  <c r="J16" i="4"/>
  <c r="K16" i="4"/>
  <c r="L16" i="4"/>
  <c r="D18" i="3" l="1"/>
  <c r="E18" i="3"/>
  <c r="F18" i="3"/>
  <c r="G18" i="3"/>
  <c r="H18" i="3"/>
  <c r="I18" i="3"/>
  <c r="C18" i="3"/>
</calcChain>
</file>

<file path=xl/sharedStrings.xml><?xml version="1.0" encoding="utf-8"?>
<sst xmlns="http://schemas.openxmlformats.org/spreadsheetml/2006/main" count="111" uniqueCount="72">
  <si>
    <t>Entwicklung der Inlandproduktion nach Produktionssystem</t>
  </si>
  <si>
    <t>in Mio. Stück</t>
  </si>
  <si>
    <t>Bodenhaltung/Freiland</t>
  </si>
  <si>
    <t>Bodenhaltung</t>
  </si>
  <si>
    <t>Freiland</t>
  </si>
  <si>
    <t>Bio</t>
  </si>
  <si>
    <t>Total</t>
  </si>
  <si>
    <t>Freiland/Bio</t>
  </si>
  <si>
    <t>Import</t>
  </si>
  <si>
    <t>Entwicklung der Verarbeitungseier nach Produktionssystem</t>
  </si>
  <si>
    <t>Aufschlagsaktion</t>
  </si>
  <si>
    <t>Verbilligungsaktion</t>
  </si>
  <si>
    <t>Marktentlastungsmassnahmen (MEM): Anteil Eier an CH-Gesamtproduktion und Auslastung</t>
  </si>
  <si>
    <t>Anteil Eier mit MEM an 
CH-Gesamtproduktion</t>
  </si>
  <si>
    <t>Auslastung MEM</t>
  </si>
  <si>
    <t>in %</t>
  </si>
  <si>
    <t>Entwicklung Pro-Kopf-Verbrauch in der Schweiz</t>
  </si>
  <si>
    <t>in Stück</t>
  </si>
  <si>
    <t>Ø-Bevölkerung inkl. 
Tourismus und Grenzgänger</t>
  </si>
  <si>
    <t>Entwicklung Pro-Kopf-Verbrauch weltweit</t>
  </si>
  <si>
    <t>Singapur</t>
  </si>
  <si>
    <t>USA</t>
  </si>
  <si>
    <t>Österreich</t>
  </si>
  <si>
    <t>Deutschland</t>
  </si>
  <si>
    <t>Schweiz</t>
  </si>
  <si>
    <t>Entwicklung der Produzentenpreise</t>
  </si>
  <si>
    <t>in Rappen pro Ei</t>
  </si>
  <si>
    <t>Alle Produktionsformen</t>
  </si>
  <si>
    <t>Alle Produktionsformen CH</t>
  </si>
  <si>
    <t>Entwicklung der Konsumentenpreise</t>
  </si>
  <si>
    <t>Importanteil</t>
  </si>
  <si>
    <t>Import Schaleneier</t>
  </si>
  <si>
    <t>Total Schaleneier</t>
  </si>
  <si>
    <t>Import- und Bodenhaltungseier</t>
  </si>
  <si>
    <t>Freiland- und Bioeier</t>
  </si>
  <si>
    <t>Marktanteile von Import- und Bodenhaltung vs. Freiland und Bio an Konsumeiern im Detailhandel</t>
  </si>
  <si>
    <t>Total Verarbeitungsindustrie</t>
  </si>
  <si>
    <t>Import (inkl. Eiprodukte)</t>
  </si>
  <si>
    <t>Wichtige Kennzahlen zum Schweizer Eiermarkt</t>
  </si>
  <si>
    <t>in Mio. Stück und in %</t>
  </si>
  <si>
    <t>Veränderung 2020 zu 2021</t>
  </si>
  <si>
    <t>Veränderung 2021 zu 2022</t>
  </si>
  <si>
    <t>Gesamtbedarf an Eiern in der Schweiz</t>
  </si>
  <si>
    <t xml:space="preserve">   - davon Bedarf an Konsumeiern</t>
  </si>
  <si>
    <t xml:space="preserve">   - davon Bedarf an Verarbeitungseiern</t>
  </si>
  <si>
    <t xml:space="preserve">   - davon Bodenhaltungseier</t>
  </si>
  <si>
    <t xml:space="preserve">   - davon Freilandeier</t>
  </si>
  <si>
    <t xml:space="preserve">   - davon Bioeier</t>
  </si>
  <si>
    <t xml:space="preserve">   - davon unklare Zuordnung</t>
  </si>
  <si>
    <t xml:space="preserve">   - davon Import Konsumeier</t>
  </si>
  <si>
    <t xml:space="preserve">   - davon Import Verarbeitungseier</t>
  </si>
  <si>
    <t xml:space="preserve">   - davon Import Eiprodukte</t>
  </si>
  <si>
    <t xml:space="preserve">Marktanteil CH-Produktion </t>
  </si>
  <si>
    <t>Marktanteil CH-Konsumeier</t>
  </si>
  <si>
    <t>Pro-Kopf-Verbrauch (Stk.)</t>
  </si>
  <si>
    <t>Marktanteil CH-Verarbeitungseier</t>
  </si>
  <si>
    <t>Schweizer Eierproduktion</t>
  </si>
  <si>
    <t>Import Total</t>
  </si>
  <si>
    <t>Marktentlastungsmassnahmen (MEM): ausbezahlter Betrag pro Ei</t>
  </si>
  <si>
    <t>Betrag pro Ei</t>
  </si>
  <si>
    <t>Entwicklung beitragsberechtigter, aufgeschlagener, respektive verbilligter Schweizer Konsumeier</t>
  </si>
  <si>
    <t>Entwicklung der Verarbeitungseier Schweiz und Import (inkl. Eiprodukte)</t>
  </si>
  <si>
    <t>Schweizer Eier</t>
  </si>
  <si>
    <t>Total Schweizer Eier</t>
  </si>
  <si>
    <t>Marktanteile von Schweizer Verarbeitungseier vs. Import (inkl. Eiprodukte) an der Verarbeitungsindustrie</t>
  </si>
  <si>
    <t>Schweizer Produktion</t>
  </si>
  <si>
    <t>Nachfrage im Schweizer Detailhandel</t>
  </si>
  <si>
    <t>Gesamter Inlandbedarf aufgeteilt nach Schweizer Produktion und Import</t>
  </si>
  <si>
    <t>Entwicklung Marktanteile Schweizer Produktion vs. Import</t>
  </si>
  <si>
    <t>Inlandbedarf Schaleneier aufgeteilt nach Schweizer Produktion und Import</t>
  </si>
  <si>
    <t>Entwicklung Marktanteile Schweizer Schaleneier vs. Import Schaleneier</t>
  </si>
  <si>
    <t>Schweizer Schaleneier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</si>
</sst>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\ ##0"/>
    <numFmt numFmtId="166" formatCode="#\ ###\ ##0"/>
    <numFmt numFmtId="167" formatCode="_ * #,##0.000_ ;_ * \-#,##0.000_ ;_ * &quot;-&quot;??_ ;_ @_ "/>
    <numFmt numFmtId="168" formatCode="#\ ##0.0%"/>
    <numFmt numFmtId="169" formatCode="\+0.0\ %;\-0.0\ %;0.0\ %"/>
    <numFmt numFmtId="170" formatCode="#,##0.0"/>
  </numFmts>
  <fonts count="12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theme="1"/>
      <name val="Roboto"/>
    </font>
    <font>
      <b/>
      <sz val="11"/>
      <color rgb="FF3F3F3F"/>
      <name val="Roboto"/>
    </font>
    <font>
      <b/>
      <sz val="11.5"/>
      <color rgb="FF3F3F3F"/>
      <name val="Roboto"/>
    </font>
    <font>
      <sz val="11.5"/>
      <color rgb="FF3F3F3F"/>
      <name val="Roboto"/>
    </font>
    <font>
      <sz val="11"/>
      <color theme="1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3F3F3F"/>
      <name val="Noto Sans Regular"/>
    </font>
    <font>
      <sz val="11.5"/>
      <color rgb="FF3F3F3F"/>
      <name val="Noto Sans Regular"/>
    </font>
    <font>
      <b/>
      <sz val="11"/>
      <color theme="1"/>
      <name val="Noto Sans Regula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165" fontId="5" fillId="0" borderId="0" xfId="0" applyNumberFormat="1" applyFont="1"/>
    <xf numFmtId="166" fontId="5" fillId="0" borderId="0" xfId="0" applyNumberFormat="1" applyFont="1"/>
    <xf numFmtId="165" fontId="4" fillId="4" borderId="0" xfId="0" applyNumberFormat="1" applyFont="1" applyFill="1"/>
    <xf numFmtId="9" fontId="0" fillId="0" borderId="0" xfId="2" applyFont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6" fillId="2" borderId="0" xfId="0" applyFont="1" applyFill="1"/>
    <xf numFmtId="0" fontId="8" fillId="3" borderId="0" xfId="0" applyFont="1" applyFill="1"/>
    <xf numFmtId="0" fontId="9" fillId="3" borderId="0" xfId="0" applyFont="1" applyFill="1"/>
    <xf numFmtId="165" fontId="10" fillId="0" borderId="0" xfId="0" applyNumberFormat="1" applyFont="1"/>
    <xf numFmtId="166" fontId="10" fillId="0" borderId="0" xfId="0" applyNumberFormat="1" applyFont="1"/>
    <xf numFmtId="165" fontId="9" fillId="4" borderId="0" xfId="0" applyNumberFormat="1" applyFont="1" applyFill="1"/>
    <xf numFmtId="9" fontId="6" fillId="0" borderId="0" xfId="2" applyFont="1"/>
    <xf numFmtId="165" fontId="6" fillId="0" borderId="0" xfId="0" applyNumberFormat="1" applyFont="1"/>
    <xf numFmtId="166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right"/>
    </xf>
    <xf numFmtId="168" fontId="10" fillId="0" borderId="0" xfId="0" applyNumberFormat="1" applyFont="1"/>
    <xf numFmtId="165" fontId="9" fillId="3" borderId="0" xfId="0" applyNumberFormat="1" applyFont="1" applyFill="1"/>
    <xf numFmtId="1" fontId="6" fillId="0" borderId="0" xfId="0" applyNumberFormat="1" applyFont="1"/>
    <xf numFmtId="165" fontId="10" fillId="0" borderId="0" xfId="0" applyNumberFormat="1" applyFont="1" applyAlignment="1">
      <alignment wrapText="1"/>
    </xf>
    <xf numFmtId="170" fontId="10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3" borderId="0" xfId="0" applyFont="1" applyFill="1" applyAlignment="1">
      <alignment horizontal="right" wrapText="1"/>
    </xf>
    <xf numFmtId="165" fontId="9" fillId="0" borderId="0" xfId="0" applyNumberFormat="1" applyFont="1"/>
    <xf numFmtId="166" fontId="9" fillId="0" borderId="0" xfId="0" applyNumberFormat="1" applyFont="1"/>
    <xf numFmtId="169" fontId="9" fillId="0" borderId="0" xfId="0" applyNumberFormat="1" applyFont="1"/>
    <xf numFmtId="169" fontId="10" fillId="0" borderId="0" xfId="0" applyNumberFormat="1" applyFont="1"/>
    <xf numFmtId="0" fontId="11" fillId="0" borderId="0" xfId="0" applyFont="1"/>
    <xf numFmtId="168" fontId="9" fillId="0" borderId="0" xfId="0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3F3F3F"/>
      <color rgb="FFF1DB7F"/>
      <color rgb="FFF4E39C"/>
      <color rgb="FFFAF2CE"/>
      <color rgb="FFFCF8E7"/>
      <color rgb="FFF7EBB7"/>
      <color rgb="FF939598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3917270024084247"/>
          <c:w val="0.99767371305539243"/>
          <c:h val="0.7629585067083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Inlandproduktion!$B$14</c:f>
              <c:strCache>
                <c:ptCount val="1"/>
                <c:pt idx="0">
                  <c:v>Bodenhaltung/Freiland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8-4CB9-A327-E461657FDC71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Inlandproduktion!$C$14:$L$14</c:f>
              <c:numCache>
                <c:formatCode>#\ ###\ ##0</c:formatCode>
                <c:ptCount val="10"/>
                <c:pt idx="0">
                  <c:v>448.18598301080749</c:v>
                </c:pt>
                <c:pt idx="1">
                  <c:v>462.73306132735104</c:v>
                </c:pt>
                <c:pt idx="2">
                  <c:v>376.23119123346248</c:v>
                </c:pt>
                <c:pt idx="3">
                  <c:v>312.91586685450022</c:v>
                </c:pt>
                <c:pt idx="4">
                  <c:v>315.30579460218007</c:v>
                </c:pt>
                <c:pt idx="5">
                  <c:v>329.32413480358377</c:v>
                </c:pt>
                <c:pt idx="6">
                  <c:v>332.80155729859985</c:v>
                </c:pt>
                <c:pt idx="7">
                  <c:v>362.3302617412096</c:v>
                </c:pt>
                <c:pt idx="8">
                  <c:v>408.97819217135816</c:v>
                </c:pt>
                <c:pt idx="9">
                  <c:v>404.82163499999911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8-4CB9-A327-E461657FDC71}"/>
            </c:ext>
          </c:extLst>
        </c:ser>
        <c:ser>
          <c:idx val="1"/>
          <c:order val="1"/>
          <c:tx>
            <c:strRef>
              <c:f>Inlandproduktion!$B$15</c:f>
              <c:strCache>
                <c:ptCount val="1"/>
                <c:pt idx="0">
                  <c:v>Bodenhaltung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Inlandproduktion!$C$15:$L$15</c:f>
              <c:numCache>
                <c:formatCode>#\ ###\ ##0</c:formatCode>
                <c:ptCount val="10"/>
                <c:pt idx="0">
                  <c:v>96.540646273108621</c:v>
                </c:pt>
                <c:pt idx="1">
                  <c:v>97.508372969935436</c:v>
                </c:pt>
                <c:pt idx="2">
                  <c:v>120.31954212206996</c:v>
                </c:pt>
                <c:pt idx="3">
                  <c:v>110.64426855746422</c:v>
                </c:pt>
                <c:pt idx="4">
                  <c:v>104.32583562462823</c:v>
                </c:pt>
                <c:pt idx="5">
                  <c:v>96.182615445421902</c:v>
                </c:pt>
                <c:pt idx="6">
                  <c:v>91.906100942933136</c:v>
                </c:pt>
                <c:pt idx="7">
                  <c:v>82.042894725995467</c:v>
                </c:pt>
                <c:pt idx="8">
                  <c:v>72.92432389890017</c:v>
                </c:pt>
                <c:pt idx="9">
                  <c:v>62.84933158667458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8-4CB9-A327-E461657FDC71}"/>
            </c:ext>
          </c:extLst>
        </c:ser>
        <c:ser>
          <c:idx val="2"/>
          <c:order val="2"/>
          <c:tx>
            <c:strRef>
              <c:f>Inlandproduktion!$B$16</c:f>
              <c:strCache>
                <c:ptCount val="1"/>
                <c:pt idx="0">
                  <c:v>Freiland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Inlandproduktion!$C$16:$L$16</c:f>
              <c:numCache>
                <c:formatCode>#\ ###\ ##0</c:formatCode>
                <c:ptCount val="10"/>
                <c:pt idx="0">
                  <c:v>151.42037071608394</c:v>
                </c:pt>
                <c:pt idx="1">
                  <c:v>152.42156570271231</c:v>
                </c:pt>
                <c:pt idx="2">
                  <c:v>256.23226664446656</c:v>
                </c:pt>
                <c:pt idx="3">
                  <c:v>340.62586458803537</c:v>
                </c:pt>
                <c:pt idx="4">
                  <c:v>362.09836977319094</c:v>
                </c:pt>
                <c:pt idx="5">
                  <c:v>379.29924975099692</c:v>
                </c:pt>
                <c:pt idx="6">
                  <c:v>398.08234175846735</c:v>
                </c:pt>
                <c:pt idx="7">
                  <c:v>422.06884353279668</c:v>
                </c:pt>
                <c:pt idx="8">
                  <c:v>444.93448392974392</c:v>
                </c:pt>
                <c:pt idx="9">
                  <c:v>442.85103341332541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8-4CB9-A327-E461657FDC71}"/>
            </c:ext>
          </c:extLst>
        </c:ser>
        <c:ser>
          <c:idx val="3"/>
          <c:order val="3"/>
          <c:tx>
            <c:strRef>
              <c:f>Inlandproduktion!$B$17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Inlandproduktion!$C$17:$L$17</c:f>
              <c:numCache>
                <c:formatCode>#\ ###\ ##0</c:formatCode>
                <c:ptCount val="10"/>
                <c:pt idx="0">
                  <c:v>116.04299999999981</c:v>
                </c:pt>
                <c:pt idx="1">
                  <c:v>124.46799999999973</c:v>
                </c:pt>
                <c:pt idx="2">
                  <c:v>136.05499999999984</c:v>
                </c:pt>
                <c:pt idx="3">
                  <c:v>142.42200000000022</c:v>
                </c:pt>
                <c:pt idx="4">
                  <c:v>158.43899999999985</c:v>
                </c:pt>
                <c:pt idx="5">
                  <c:v>168.7519999999997</c:v>
                </c:pt>
                <c:pt idx="6">
                  <c:v>177.56099999999984</c:v>
                </c:pt>
                <c:pt idx="7">
                  <c:v>197.29100000000048</c:v>
                </c:pt>
                <c:pt idx="8">
                  <c:v>218.54700000000042</c:v>
                </c:pt>
                <c:pt idx="9">
                  <c:v>224.21300000000019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38-4CB9-A327-E461657F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832651980337309"/>
          <c:y val="0"/>
          <c:w val="0.77003148039407576"/>
          <c:h val="0.1027644677817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15217379534746481"/>
          <c:w val="0.97313300003731418"/>
          <c:h val="0.7507769113847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'Inlandbedarf und Marktanteile'!$B$14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D-44BA-92DF-9383F1519F45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'Inlandbedarf und Marktanteile'!$C$13:$L$13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'Inlandbedarf und Marktanteile'!$C$14:$L$14</c:f>
              <c:numCache>
                <c:formatCode>#\ ###\ ##0</c:formatCode>
                <c:ptCount val="10"/>
                <c:pt idx="0">
                  <c:v>652.76753832312011</c:v>
                </c:pt>
                <c:pt idx="1">
                  <c:v>640.15833949299997</c:v>
                </c:pt>
                <c:pt idx="2">
                  <c:v>596.70796407477997</c:v>
                </c:pt>
                <c:pt idx="3">
                  <c:v>589.14011559080006</c:v>
                </c:pt>
                <c:pt idx="4">
                  <c:v>587.08715964780026</c:v>
                </c:pt>
                <c:pt idx="5">
                  <c:v>571.53082113329992</c:v>
                </c:pt>
                <c:pt idx="6">
                  <c:v>587.08199701100011</c:v>
                </c:pt>
                <c:pt idx="7">
                  <c:v>596.97899518455938</c:v>
                </c:pt>
                <c:pt idx="8">
                  <c:v>572.06488307248014</c:v>
                </c:pt>
                <c:pt idx="9">
                  <c:v>519.28699853399996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D-44BA-92DF-9383F1519F45}"/>
            </c:ext>
          </c:extLst>
        </c:ser>
        <c:ser>
          <c:idx val="1"/>
          <c:order val="1"/>
          <c:tx>
            <c:strRef>
              <c:f>'Inlandbedarf und Marktanteile'!$B$15</c:f>
              <c:strCache>
                <c:ptCount val="1"/>
                <c:pt idx="0">
                  <c:v>Schweizer Produktion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'Inlandbedarf und Marktanteile'!$C$13:$L$13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'Inlandbedarf und Marktanteile'!$C$15:$L$15</c:f>
              <c:numCache>
                <c:formatCode>#\ ###\ ##0</c:formatCode>
                <c:ptCount val="10"/>
                <c:pt idx="0">
                  <c:v>812.18999999999983</c:v>
                </c:pt>
                <c:pt idx="1">
                  <c:v>837.13099999999849</c:v>
                </c:pt>
                <c:pt idx="2">
                  <c:v>888.83799999999883</c:v>
                </c:pt>
                <c:pt idx="3">
                  <c:v>906.60800000000006</c:v>
                </c:pt>
                <c:pt idx="4">
                  <c:v>940.16899999999907</c:v>
                </c:pt>
                <c:pt idx="5">
                  <c:v>973.55800000000227</c:v>
                </c:pt>
                <c:pt idx="6">
                  <c:v>1000.3510000000001</c:v>
                </c:pt>
                <c:pt idx="7">
                  <c:v>1063.7330000000022</c:v>
                </c:pt>
                <c:pt idx="8">
                  <c:v>1145.3840000000027</c:v>
                </c:pt>
                <c:pt idx="9">
                  <c:v>1134.7349999999992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D-44BA-92DF-9383F151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0595044605173865"/>
          <c:y val="2.1801613996151104E-3"/>
          <c:w val="0.56328603118679443"/>
          <c:h val="8.548681958233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22179944217155623"/>
          <c:w val="0.97313300003731418"/>
          <c:h val="0.68115101800264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Detailhandel!$B$14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Detailhandel!$C$13:$J$13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Detailhandel!$C$14:$J$14</c:f>
              <c:numCache>
                <c:formatCode>#\ ###\ ##0</c:formatCode>
                <c:ptCount val="8"/>
                <c:pt idx="0">
                  <c:v>175.5023985</c:v>
                </c:pt>
                <c:pt idx="1">
                  <c:v>184.01160200000001</c:v>
                </c:pt>
                <c:pt idx="2">
                  <c:v>177.49831069999999</c:v>
                </c:pt>
                <c:pt idx="3">
                  <c:v>193.05381539999996</c:v>
                </c:pt>
                <c:pt idx="4">
                  <c:v>206.2850736</c:v>
                </c:pt>
                <c:pt idx="5">
                  <c:v>269.05147849999992</c:v>
                </c:pt>
                <c:pt idx="6">
                  <c:v>249.17720209999996</c:v>
                </c:pt>
                <c:pt idx="7">
                  <c:v>227.7323664000001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7C-92E1-3C4AF05C7D15}"/>
            </c:ext>
          </c:extLst>
        </c:ser>
        <c:ser>
          <c:idx val="1"/>
          <c:order val="1"/>
          <c:tx>
            <c:strRef>
              <c:f>Detailhandel!$B$15</c:f>
              <c:strCache>
                <c:ptCount val="1"/>
                <c:pt idx="0">
                  <c:v>Bodenhaltung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Detailhandel!$C$13:$J$13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Detailhandel!$C$15:$J$15</c:f>
              <c:numCache>
                <c:formatCode>#\ ###\ ##0</c:formatCode>
                <c:ptCount val="8"/>
                <c:pt idx="0">
                  <c:v>273.69575442000001</c:v>
                </c:pt>
                <c:pt idx="1">
                  <c:v>270.492141</c:v>
                </c:pt>
                <c:pt idx="2">
                  <c:v>267.05880219999995</c:v>
                </c:pt>
                <c:pt idx="3">
                  <c:v>259.22066329879181</c:v>
                </c:pt>
                <c:pt idx="4">
                  <c:v>217.52671359327925</c:v>
                </c:pt>
                <c:pt idx="5">
                  <c:v>227.26679624905128</c:v>
                </c:pt>
                <c:pt idx="6">
                  <c:v>218.54802449437076</c:v>
                </c:pt>
                <c:pt idx="7">
                  <c:v>201.66253519332966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F-4A7C-92E1-3C4AF05C7D15}"/>
            </c:ext>
          </c:extLst>
        </c:ser>
        <c:ser>
          <c:idx val="2"/>
          <c:order val="2"/>
          <c:tx>
            <c:strRef>
              <c:f>Detailhandel!$B$16</c:f>
              <c:strCache>
                <c:ptCount val="1"/>
                <c:pt idx="0">
                  <c:v>Freiland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Detailhandel!$C$13:$J$13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Detailhandel!$C$16:$J$16</c:f>
              <c:numCache>
                <c:formatCode>#\ ###\ ##0</c:formatCode>
                <c:ptCount val="8"/>
                <c:pt idx="0">
                  <c:v>178.48891763999998</c:v>
                </c:pt>
                <c:pt idx="1">
                  <c:v>189.24421799999999</c:v>
                </c:pt>
                <c:pt idx="2">
                  <c:v>201.50552350000001</c:v>
                </c:pt>
                <c:pt idx="3">
                  <c:v>195.27843851321407</c:v>
                </c:pt>
                <c:pt idx="4">
                  <c:v>246.57364033881223</c:v>
                </c:pt>
                <c:pt idx="5">
                  <c:v>288.2178194096204</c:v>
                </c:pt>
                <c:pt idx="6">
                  <c:v>281.13458226173537</c:v>
                </c:pt>
                <c:pt idx="7">
                  <c:v>271.13150932803046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F-4A7C-92E1-3C4AF05C7D15}"/>
            </c:ext>
          </c:extLst>
        </c:ser>
        <c:ser>
          <c:idx val="3"/>
          <c:order val="3"/>
          <c:tx>
            <c:strRef>
              <c:f>Detailhandel!$B$17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Detailhandel!$C$13:$J$13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Detailhandel!$C$17:$J$17</c:f>
              <c:numCache>
                <c:formatCode>#\ ###\ ##0</c:formatCode>
                <c:ptCount val="8"/>
                <c:pt idx="0">
                  <c:v>95.015616299999991</c:v>
                </c:pt>
                <c:pt idx="1">
                  <c:v>101.12019600000001</c:v>
                </c:pt>
                <c:pt idx="2">
                  <c:v>109.4721031</c:v>
                </c:pt>
                <c:pt idx="3">
                  <c:v>138.06143269999998</c:v>
                </c:pt>
                <c:pt idx="4">
                  <c:v>144.62849199999999</c:v>
                </c:pt>
                <c:pt idx="5">
                  <c:v>163.06034990000001</c:v>
                </c:pt>
                <c:pt idx="6">
                  <c:v>158.55124759999998</c:v>
                </c:pt>
                <c:pt idx="7">
                  <c:v>156.29408470000001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F-4A7C-92E1-3C4AF05C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9344659792449395"/>
          <c:y val="2.7835197450799026E-2"/>
          <c:w val="0.60712096608003963"/>
          <c:h val="7.8524153149263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4.3527387990573249E-2"/>
          <c:w val="0.95442682847263005"/>
          <c:h val="0.8235614773325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'Pro-Kopf-Verbrauch'!$B$14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AA-4020-8A05-FB8831067C4E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'Pro-Kopf-Verbrauch'!$C$14:$L$14</c:f>
              <c:numCache>
                <c:formatCode>#\ ###\ ##0</c:formatCode>
                <c:ptCount val="10"/>
                <c:pt idx="0">
                  <c:v>79.508835362133993</c:v>
                </c:pt>
                <c:pt idx="1">
                  <c:v>77.034697893261139</c:v>
                </c:pt>
                <c:pt idx="2">
                  <c:v>71.121330640617401</c:v>
                </c:pt>
                <c:pt idx="3">
                  <c:v>69.556093930436845</c:v>
                </c:pt>
                <c:pt idx="4">
                  <c:v>68.987915352267947</c:v>
                </c:pt>
                <c:pt idx="5">
                  <c:v>66.845710074070169</c:v>
                </c:pt>
                <c:pt idx="6">
                  <c:v>67.949305209606493</c:v>
                </c:pt>
                <c:pt idx="7">
                  <c:v>67.915699110871373</c:v>
                </c:pt>
                <c:pt idx="8">
                  <c:v>65.007373076418205</c:v>
                </c:pt>
                <c:pt idx="9">
                  <c:v>58.281369083501687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A-4020-8A05-FB8831067C4E}"/>
            </c:ext>
          </c:extLst>
        </c:ser>
        <c:ser>
          <c:idx val="1"/>
          <c:order val="1"/>
          <c:tx>
            <c:strRef>
              <c:f>'Pro-Kopf-Verbrauch'!$B$15</c:f>
              <c:strCache>
                <c:ptCount val="1"/>
                <c:pt idx="0">
                  <c:v>Schweizer Produktion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'Pro-Kopf-Verbrauch'!$C$15:$L$15</c:f>
              <c:numCache>
                <c:formatCode>#\ ###\ ##0</c:formatCode>
                <c:ptCount val="10"/>
                <c:pt idx="0">
                  <c:v>98.926918392204612</c:v>
                </c:pt>
                <c:pt idx="1">
                  <c:v>100.73778580024049</c:v>
                </c:pt>
                <c:pt idx="2">
                  <c:v>105.94016686531572</c:v>
                </c:pt>
                <c:pt idx="3">
                  <c:v>107.03754427390793</c:v>
                </c:pt>
                <c:pt idx="4">
                  <c:v>110.47814336075194</c:v>
                </c:pt>
                <c:pt idx="5">
                  <c:v>113.86643274853829</c:v>
                </c:pt>
                <c:pt idx="6">
                  <c:v>115.78136574074075</c:v>
                </c:pt>
                <c:pt idx="7">
                  <c:v>121.01626848691721</c:v>
                </c:pt>
                <c:pt idx="8">
                  <c:v>130.15727272727304</c:v>
                </c:pt>
                <c:pt idx="9">
                  <c:v>127.35521885521875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A-4020-8A05-FB8831067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3456400469759245"/>
          <c:y val="1.7391304347826087E-2"/>
          <c:w val="0.54009411496052717"/>
          <c:h val="6.37575406671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88249494356366E-3"/>
          <c:y val="8.0808560139636193E-2"/>
          <c:w val="0.97309861681999088"/>
          <c:h val="0.69420816967670596"/>
        </c:manualLayout>
      </c:layout>
      <c:lineChart>
        <c:grouping val="standard"/>
        <c:varyColors val="0"/>
        <c:ser>
          <c:idx val="0"/>
          <c:order val="0"/>
          <c:tx>
            <c:strRef>
              <c:f>'Pro-Kopf-Verbrauch'!$B$32</c:f>
              <c:strCache>
                <c:ptCount val="1"/>
                <c:pt idx="0">
                  <c:v>Singapur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7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'Pro-Kopf-Verbrauch'!$C$31:$L$31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'Pro-Kopf-Verbrauch'!$C$32:$L$32</c:f>
              <c:numCache>
                <c:formatCode>#\ ###\ ##0</c:formatCode>
                <c:ptCount val="10"/>
                <c:pt idx="0">
                  <c:v>308</c:v>
                </c:pt>
                <c:pt idx="1">
                  <c:v>312</c:v>
                </c:pt>
                <c:pt idx="2">
                  <c:v>313</c:v>
                </c:pt>
                <c:pt idx="3">
                  <c:v>323</c:v>
                </c:pt>
                <c:pt idx="4">
                  <c:v>338</c:v>
                </c:pt>
                <c:pt idx="5">
                  <c:v>349</c:v>
                </c:pt>
                <c:pt idx="6">
                  <c:v>358</c:v>
                </c:pt>
                <c:pt idx="7">
                  <c:v>360</c:v>
                </c:pt>
                <c:pt idx="8">
                  <c:v>388</c:v>
                </c:pt>
                <c:pt idx="9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0-4E2A-9EDA-7E20FE6C27D9}"/>
            </c:ext>
          </c:extLst>
        </c:ser>
        <c:ser>
          <c:idx val="1"/>
          <c:order val="1"/>
          <c:tx>
            <c:strRef>
              <c:f>'Pro-Kopf-Verbrauch'!$B$33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218436846514163E-2"/>
                  <c:y val="-4.0600451435489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60-4E2A-9EDA-7E20FE6C2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'Pro-Kopf-Verbrauch'!$C$31:$L$31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'Pro-Kopf-Verbrauch'!$C$33:$L$33</c:f>
              <c:numCache>
                <c:formatCode>#\ ###\ ##0</c:formatCode>
                <c:ptCount val="10"/>
                <c:pt idx="0">
                  <c:v>253.30510000000001</c:v>
                </c:pt>
                <c:pt idx="1">
                  <c:v>260.13350000000003</c:v>
                </c:pt>
                <c:pt idx="2">
                  <c:v>269.23360000000002</c:v>
                </c:pt>
                <c:pt idx="3">
                  <c:v>259.16719999999998</c:v>
                </c:pt>
                <c:pt idx="4">
                  <c:v>278.02609999999999</c:v>
                </c:pt>
                <c:pt idx="5">
                  <c:v>280.26</c:v>
                </c:pt>
                <c:pt idx="6">
                  <c:v>287.4941</c:v>
                </c:pt>
                <c:pt idx="7">
                  <c:v>293.39920000000001</c:v>
                </c:pt>
                <c:pt idx="8">
                  <c:v>286.53890000000001</c:v>
                </c:pt>
                <c:pt idx="9">
                  <c:v>280.49380000000002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60-4E2A-9EDA-7E20FE6C27D9}"/>
            </c:ext>
          </c:extLst>
        </c:ser>
        <c:ser>
          <c:idx val="2"/>
          <c:order val="2"/>
          <c:tx>
            <c:strRef>
              <c:f>'Pro-Kopf-Verbrauch'!$B$34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218436846514163E-2"/>
                  <c:y val="-1.825157908567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60-4E2A-9EDA-7E20FE6C27D9}"/>
                </c:ext>
              </c:extLst>
            </c:dLbl>
            <c:dLbl>
              <c:idx val="1"/>
              <c:layout>
                <c:manualLayout>
                  <c:x val="-4.3218436846514184E-2"/>
                  <c:y val="-3.315082731888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60-4E2A-9EDA-7E20FE6C27D9}"/>
                </c:ext>
              </c:extLst>
            </c:dLbl>
            <c:dLbl>
              <c:idx val="2"/>
              <c:layout>
                <c:manualLayout>
                  <c:x val="-4.3218436846514163E-2"/>
                  <c:y val="-3.687563937718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60-4E2A-9EDA-7E20FE6C27D9}"/>
                </c:ext>
              </c:extLst>
            </c:dLbl>
            <c:dLbl>
              <c:idx val="3"/>
              <c:layout>
                <c:manualLayout>
                  <c:x val="-4.3218436846514205E-2"/>
                  <c:y val="-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60-4E2A-9EDA-7E20FE6C27D9}"/>
                </c:ext>
              </c:extLst>
            </c:dLbl>
            <c:dLbl>
              <c:idx val="4"/>
              <c:layout>
                <c:manualLayout>
                  <c:x val="-4.321843684651424E-2"/>
                  <c:y val="-3.6875639377187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60-4E2A-9EDA-7E20FE6C27D9}"/>
                </c:ext>
              </c:extLst>
            </c:dLbl>
            <c:dLbl>
              <c:idx val="5"/>
              <c:layout>
                <c:manualLayout>
                  <c:x val="-4.3218436846514163E-2"/>
                  <c:y val="-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60-4E2A-9EDA-7E20FE6C27D9}"/>
                </c:ext>
              </c:extLst>
            </c:dLbl>
            <c:dLbl>
              <c:idx val="6"/>
              <c:layout>
                <c:manualLayout>
                  <c:x val="-4.3218436846514316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60-4E2A-9EDA-7E20FE6C27D9}"/>
                </c:ext>
              </c:extLst>
            </c:dLbl>
            <c:dLbl>
              <c:idx val="7"/>
              <c:layout>
                <c:manualLayout>
                  <c:x val="-4.3218436846514163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60-4E2A-9EDA-7E20FE6C27D9}"/>
                </c:ext>
              </c:extLst>
            </c:dLbl>
            <c:dLbl>
              <c:idx val="8"/>
              <c:layout>
                <c:manualLayout>
                  <c:x val="-4.3218436846514163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60-4E2A-9EDA-7E20FE6C27D9}"/>
                </c:ext>
              </c:extLst>
            </c:dLbl>
            <c:dLbl>
              <c:idx val="9"/>
              <c:layout>
                <c:manualLayout>
                  <c:x val="-4.2686507668160317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60-4E2A-9EDA-7E20FE6C2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'Pro-Kopf-Verbrauch'!$C$31:$L$31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'Pro-Kopf-Verbrauch'!$C$34:$L$34</c:f>
              <c:numCache>
                <c:formatCode>#\ ###\ ##0</c:formatCode>
                <c:ptCount val="10"/>
                <c:pt idx="0">
                  <c:v>234.46538485373696</c:v>
                </c:pt>
                <c:pt idx="1">
                  <c:v>236.28171339694345</c:v>
                </c:pt>
                <c:pt idx="2">
                  <c:v>235.41817610004222</c:v>
                </c:pt>
                <c:pt idx="3">
                  <c:v>235.70081442688485</c:v>
                </c:pt>
                <c:pt idx="4">
                  <c:v>235.83744228643673</c:v>
                </c:pt>
                <c:pt idx="5">
                  <c:v>239.46219018852585</c:v>
                </c:pt>
                <c:pt idx="6">
                  <c:v>240.0808361922829</c:v>
                </c:pt>
                <c:pt idx="7">
                  <c:v>242.30987749864698</c:v>
                </c:pt>
                <c:pt idx="8">
                  <c:v>235.72690919422701</c:v>
                </c:pt>
                <c:pt idx="9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60-4E2A-9EDA-7E20FE6C27D9}"/>
            </c:ext>
          </c:extLst>
        </c:ser>
        <c:ser>
          <c:idx val="3"/>
          <c:order val="3"/>
          <c:tx>
            <c:strRef>
              <c:f>'Pro-Kopf-Verbrauch'!$B$35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63844217227713E-2"/>
                  <c:y val="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60-4E2A-9EDA-7E20FE6C27D9}"/>
                </c:ext>
              </c:extLst>
            </c:dLbl>
            <c:dLbl>
              <c:idx val="1"/>
              <c:layout>
                <c:manualLayout>
                  <c:x val="-4.3218436846514184E-2"/>
                  <c:y val="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60-4E2A-9EDA-7E20FE6C27D9}"/>
                </c:ext>
              </c:extLst>
            </c:dLbl>
            <c:dLbl>
              <c:idx val="9"/>
              <c:layout>
                <c:manualLayout>
                  <c:x val="-4.2686507668160317E-2"/>
                  <c:y val="4.0600451435489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60-4E2A-9EDA-7E20FE6C2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'Pro-Kopf-Verbrauch'!$C$31:$L$31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'Pro-Kopf-Verbrauch'!$C$35:$L$35</c:f>
              <c:numCache>
                <c:formatCode>#\ ###\ ##0</c:formatCode>
                <c:ptCount val="10"/>
                <c:pt idx="0">
                  <c:v>216.67415435860721</c:v>
                </c:pt>
                <c:pt idx="1">
                  <c:v>221.3372230746225</c:v>
                </c:pt>
                <c:pt idx="2">
                  <c:v>228.00798783593882</c:v>
                </c:pt>
                <c:pt idx="3">
                  <c:v>228.49377685459649</c:v>
                </c:pt>
                <c:pt idx="4">
                  <c:v>230.55690535786297</c:v>
                </c:pt>
                <c:pt idx="5">
                  <c:v>229.52140755816762</c:v>
                </c:pt>
                <c:pt idx="6">
                  <c:v>233.66917593201242</c:v>
                </c:pt>
                <c:pt idx="7">
                  <c:v>235.13625523611299</c:v>
                </c:pt>
                <c:pt idx="8">
                  <c:v>242.25263020638286</c:v>
                </c:pt>
                <c:pt idx="9">
                  <c:v>237.50800769971121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60-4E2A-9EDA-7E20FE6C27D9}"/>
            </c:ext>
          </c:extLst>
        </c:ser>
        <c:ser>
          <c:idx val="4"/>
          <c:order val="4"/>
          <c:tx>
            <c:strRef>
              <c:f>'Pro-Kopf-Verbrauch'!$B$36</c:f>
              <c:strCache>
                <c:ptCount val="1"/>
                <c:pt idx="0">
                  <c:v>Schweiz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'Pro-Kopf-Verbrauch'!$C$31:$L$31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'Pro-Kopf-Verbrauch'!$C$36:$L$36</c:f>
              <c:numCache>
                <c:formatCode>#\ ###\ ##0</c:formatCode>
                <c:ptCount val="10"/>
                <c:pt idx="0">
                  <c:v>174.88783519401966</c:v>
                </c:pt>
                <c:pt idx="1">
                  <c:v>178.43575375433861</c:v>
                </c:pt>
                <c:pt idx="2">
                  <c:v>177.77248369350161</c:v>
                </c:pt>
                <c:pt idx="3">
                  <c:v>177.06149750593312</c:v>
                </c:pt>
                <c:pt idx="4">
                  <c:v>176.59363820434476</c:v>
                </c:pt>
                <c:pt idx="5">
                  <c:v>179.46605871301989</c:v>
                </c:pt>
                <c:pt idx="6">
                  <c:v>180.71214282260846</c:v>
                </c:pt>
                <c:pt idx="7">
                  <c:v>183.73067095034725</c:v>
                </c:pt>
                <c:pt idx="8">
                  <c:v>188.93196759778857</c:v>
                </c:pt>
                <c:pt idx="9">
                  <c:v>195.16464580369126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60-4E2A-9EDA-7E20FE6C27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107417863394368"/>
          <c:y val="1.3468013468013467E-2"/>
          <c:w val="0.78925821366056326"/>
          <c:h val="5.8777629065887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2376216984819E-2"/>
          <c:y val="8.0808560139636193E-2"/>
          <c:w val="0.95445508420139857"/>
          <c:h val="0.73929721005669846"/>
        </c:manualLayout>
      </c:layout>
      <c:lineChart>
        <c:grouping val="standard"/>
        <c:varyColors val="0"/>
        <c:ser>
          <c:idx val="0"/>
          <c:order val="0"/>
          <c:tx>
            <c:v>CH-Eier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Verarbeitungseier!$C$13:$I$13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Verarbeitungseier!$C$17:$I$17</c:f>
              <c:numCache>
                <c:formatCode>#\ ##0</c:formatCode>
                <c:ptCount val="7"/>
                <c:pt idx="0">
                  <c:v>88.351142819999993</c:v>
                </c:pt>
                <c:pt idx="1">
                  <c:v>101.36062970000002</c:v>
                </c:pt>
                <c:pt idx="2">
                  <c:v>103.19816317999999</c:v>
                </c:pt>
                <c:pt idx="3">
                  <c:v>111.64366280000002</c:v>
                </c:pt>
                <c:pt idx="4">
                  <c:v>118.14357912</c:v>
                </c:pt>
                <c:pt idx="5">
                  <c:v>134.71399636000001</c:v>
                </c:pt>
                <c:pt idx="6">
                  <c:v>161.87722162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28-951D-602FBF65355B}"/>
            </c:ext>
          </c:extLst>
        </c:ser>
        <c:ser>
          <c:idx val="1"/>
          <c:order val="1"/>
          <c:tx>
            <c:strRef>
              <c:f>Verarbeitungseier!$B$14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Verarbeitungseier!$C$13:$I$13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Verarbeitungseier!$C$14:$I$14</c:f>
              <c:numCache>
                <c:formatCode>0</c:formatCode>
                <c:ptCount val="7"/>
                <c:pt idx="0">
                  <c:v>176.36082318500004</c:v>
                </c:pt>
                <c:pt idx="1">
                  <c:v>187.4109490860001</c:v>
                </c:pt>
                <c:pt idx="2">
                  <c:v>166.43605328200002</c:v>
                </c:pt>
                <c:pt idx="3">
                  <c:v>158.58762059200001</c:v>
                </c:pt>
                <c:pt idx="4">
                  <c:v>136.475006106</c:v>
                </c:pt>
                <c:pt idx="5">
                  <c:v>126.44893953360001</c:v>
                </c:pt>
                <c:pt idx="6">
                  <c:v>94.163949195999976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5-4F28-951D-602FBF65355B}"/>
            </c:ext>
          </c:extLst>
        </c:ser>
        <c:ser>
          <c:idx val="2"/>
          <c:order val="2"/>
          <c:tx>
            <c:strRef>
              <c:f>Verarbeitungseier!$B$18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93959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939598"/>
              </a:solidFill>
              <a:ln w="25400">
                <a:solidFill>
                  <a:srgbClr val="9395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Verarbeitungseier!$C$13:$I$13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Verarbeitungseier!$C$18:$I$18</c:f>
              <c:numCache>
                <c:formatCode>#\ ##0</c:formatCode>
                <c:ptCount val="7"/>
                <c:pt idx="0">
                  <c:v>264.71196600500002</c:v>
                </c:pt>
                <c:pt idx="1">
                  <c:v>288.77157878600013</c:v>
                </c:pt>
                <c:pt idx="2">
                  <c:v>269.63421646200004</c:v>
                </c:pt>
                <c:pt idx="3">
                  <c:v>270.23128339200002</c:v>
                </c:pt>
                <c:pt idx="4">
                  <c:v>254.61858522599999</c:v>
                </c:pt>
                <c:pt idx="5">
                  <c:v>261.16293589359998</c:v>
                </c:pt>
                <c:pt idx="6">
                  <c:v>256.04117081599998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5-4F28-951D-602FBF6535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1917186359716048"/>
          <c:y val="1.3467933644200191E-2"/>
          <c:w val="0.55544035096971911"/>
          <c:h val="6.739966584522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0.15217390560448357"/>
          <c:w val="0.9419977816924382"/>
          <c:h val="0.7496818453551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Marktentlastung!$B$14</c:f>
              <c:strCache>
                <c:ptCount val="1"/>
                <c:pt idx="0">
                  <c:v>Aufschlagsaktion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56-4C37-963D-BFD6271B0F53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Marktentlastung!$C$13:$L$13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Marktentlastung!$C$14:$L$14</c:f>
              <c:numCache>
                <c:formatCode>#\ ###\ ##0</c:formatCode>
                <c:ptCount val="10"/>
                <c:pt idx="0">
                  <c:v>13.195207</c:v>
                </c:pt>
                <c:pt idx="1">
                  <c:v>11.831044000000002</c:v>
                </c:pt>
                <c:pt idx="2">
                  <c:v>15.861790999999998</c:v>
                </c:pt>
                <c:pt idx="3">
                  <c:v>14.459830999999999</c:v>
                </c:pt>
                <c:pt idx="4">
                  <c:v>16.875142932460637</c:v>
                </c:pt>
                <c:pt idx="5">
                  <c:v>14.886979</c:v>
                </c:pt>
                <c:pt idx="6">
                  <c:v>20.709803999999998</c:v>
                </c:pt>
                <c:pt idx="7">
                  <c:v>18.189814999999999</c:v>
                </c:pt>
                <c:pt idx="8">
                  <c:v>27.802357000000001</c:v>
                </c:pt>
                <c:pt idx="9">
                  <c:v>43.676344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6-4C37-963D-BFD6271B0F53}"/>
            </c:ext>
          </c:extLst>
        </c:ser>
        <c:ser>
          <c:idx val="1"/>
          <c:order val="1"/>
          <c:tx>
            <c:strRef>
              <c:f>Marktentlastung!$B$15</c:f>
              <c:strCache>
                <c:ptCount val="1"/>
                <c:pt idx="0">
                  <c:v>Verbilligungsaktion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2.0131600874784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74-42C6-86A9-418FBD54C11A}"/>
                </c:ext>
              </c:extLst>
            </c:dLbl>
            <c:dLbl>
              <c:idx val="8"/>
              <c:layout>
                <c:manualLayout>
                  <c:x val="1.1638359981423739E-3"/>
                  <c:y val="3.4312976295604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74-42C6-86A9-418FBD54C11A}"/>
                </c:ext>
              </c:extLst>
            </c:dLbl>
            <c:dLbl>
              <c:idx val="9"/>
              <c:layout>
                <c:manualLayout>
                  <c:x val="1.050056392224353E-3"/>
                  <c:y val="5.0042419956329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74-42C6-86A9-418FBD54C11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Marktentlastung!$C$13:$L$13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Marktentlastung!$C$15:$L$15</c:f>
              <c:numCache>
                <c:formatCode>#\ ###\ ##0</c:formatCode>
                <c:ptCount val="10"/>
                <c:pt idx="0">
                  <c:v>7.377472</c:v>
                </c:pt>
                <c:pt idx="1">
                  <c:v>5.4431409999999998</c:v>
                </c:pt>
                <c:pt idx="2">
                  <c:v>8.0229759999999999</c:v>
                </c:pt>
                <c:pt idx="3">
                  <c:v>7.8768479999999998</c:v>
                </c:pt>
                <c:pt idx="4">
                  <c:v>9.754299914874224</c:v>
                </c:pt>
                <c:pt idx="5">
                  <c:v>8.4553440000000002</c:v>
                </c:pt>
                <c:pt idx="6">
                  <c:v>10.983228</c:v>
                </c:pt>
                <c:pt idx="7">
                  <c:v>6.7947230000000003</c:v>
                </c:pt>
                <c:pt idx="8">
                  <c:v>12.578060000000001</c:v>
                </c:pt>
                <c:pt idx="9">
                  <c:v>12.039128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6-4C37-963D-BFD6271B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scatterChart>
        <c:scatterStyle val="lineMarker"/>
        <c:varyColors val="0"/>
        <c:ser>
          <c:idx val="2"/>
          <c:order val="2"/>
          <c:tx>
            <c:v>Anteil MEM / CH-Gesamtproduktion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Marktentlastung!$C$24:$L$24</c:f>
              <c:numCache>
                <c:formatCode>#\ ##0.0%</c:formatCode>
                <c:ptCount val="10"/>
                <c:pt idx="0">
                  <c:v>2.5329884632906099E-2</c:v>
                </c:pt>
                <c:pt idx="1">
                  <c:v>2.0634984249776951E-2</c:v>
                </c:pt>
                <c:pt idx="2">
                  <c:v>2.6871901291348966E-2</c:v>
                </c:pt>
                <c:pt idx="3">
                  <c:v>2.4637637214760953E-2</c:v>
                </c:pt>
                <c:pt idx="4">
                  <c:v>2.8324102206448935E-2</c:v>
                </c:pt>
                <c:pt idx="5">
                  <c:v>2.3976304442056812E-2</c:v>
                </c:pt>
                <c:pt idx="6">
                  <c:v>3.1681911649011192E-2</c:v>
                </c:pt>
                <c:pt idx="7">
                  <c:v>2.3487602622086511E-2</c:v>
                </c:pt>
                <c:pt idx="8">
                  <c:v>3.5254916255159759E-2</c:v>
                </c:pt>
                <c:pt idx="9">
                  <c:v>4.9099985459160098E-2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74-42C6-86A9-418FBD54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836432"/>
        <c:axId val="1133828944"/>
      </c:scatte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676696"/>
        <c:crosses val="autoZero"/>
        <c:crossBetween val="between"/>
      </c:valAx>
      <c:valAx>
        <c:axId val="1133828944"/>
        <c:scaling>
          <c:orientation val="minMax"/>
        </c:scaling>
        <c:delete val="0"/>
        <c:axPos val="r"/>
        <c:numFmt formatCode="#\ ##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836432"/>
        <c:crosses val="max"/>
        <c:crossBetween val="midCat"/>
      </c:valAx>
      <c:valAx>
        <c:axId val="113383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8289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2028129768460161E-3"/>
          <c:y val="3.4774703586684719E-2"/>
          <c:w val="0.99669077157831887"/>
          <c:h val="9.848575840915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Preise!$C$13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Preise!$C$14:$C$16</c:f>
              <c:numCache>
                <c:formatCode>#\ ###\ ##0</c:formatCode>
                <c:ptCount val="3"/>
                <c:pt idx="0">
                  <c:v>22.367764456543956</c:v>
                </c:pt>
                <c:pt idx="1">
                  <c:v>23.798763428204168</c:v>
                </c:pt>
                <c:pt idx="2">
                  <c:v>41.647088078973589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5-45C5-82F0-80DFFE79DFF5}"/>
            </c:ext>
          </c:extLst>
        </c:ser>
        <c:ser>
          <c:idx val="1"/>
          <c:order val="1"/>
          <c:tx>
            <c:strRef>
              <c:f>Preise!$D$13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Preise!$D$14:$D$16</c:f>
              <c:numCache>
                <c:formatCode>#\ ###\ ##0</c:formatCode>
                <c:ptCount val="3"/>
                <c:pt idx="0">
                  <c:v>22.594262827884791</c:v>
                </c:pt>
                <c:pt idx="1">
                  <c:v>24.0761867985733</c:v>
                </c:pt>
                <c:pt idx="2">
                  <c:v>42.381712654804531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5-45C5-82F0-80DFFE79DFF5}"/>
            </c:ext>
          </c:extLst>
        </c:ser>
        <c:ser>
          <c:idx val="2"/>
          <c:order val="2"/>
          <c:tx>
            <c:strRef>
              <c:f>Preise!$E$13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AF2C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Preise!$E$14:$E$16</c:f>
              <c:numCache>
                <c:formatCode>#\ ###\ ##0</c:formatCode>
                <c:ptCount val="3"/>
                <c:pt idx="0">
                  <c:v>22.109599217153576</c:v>
                </c:pt>
                <c:pt idx="1">
                  <c:v>23.209780224595693</c:v>
                </c:pt>
                <c:pt idx="2">
                  <c:v>42.17575463286795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5-45C5-82F0-80DFFE79DFF5}"/>
            </c:ext>
          </c:extLst>
        </c:ser>
        <c:ser>
          <c:idx val="3"/>
          <c:order val="3"/>
          <c:tx>
            <c:strRef>
              <c:f>Preise!$F$13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Preise!$F$14:$F$16</c:f>
              <c:numCache>
                <c:formatCode>#\ ###\ ##0</c:formatCode>
                <c:ptCount val="3"/>
                <c:pt idx="0">
                  <c:v>21.688131642460718</c:v>
                </c:pt>
                <c:pt idx="1">
                  <c:v>22.14801790608265</c:v>
                </c:pt>
                <c:pt idx="2">
                  <c:v>42.254545141471326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5-45C5-82F0-80DFFE79DFF5}"/>
            </c:ext>
          </c:extLst>
        </c:ser>
        <c:ser>
          <c:idx val="4"/>
          <c:order val="4"/>
          <c:tx>
            <c:strRef>
              <c:f>Preise!$G$13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Preise!$G$14:$G$16</c:f>
              <c:numCache>
                <c:formatCode>#\ ###\ ##0</c:formatCode>
                <c:ptCount val="3"/>
                <c:pt idx="0">
                  <c:v>21.692929387211308</c:v>
                </c:pt>
                <c:pt idx="1">
                  <c:v>22.231503454621834</c:v>
                </c:pt>
                <c:pt idx="2">
                  <c:v>42.117366062449513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65-45C5-82F0-80DFFE79DFF5}"/>
            </c:ext>
          </c:extLst>
        </c:ser>
        <c:ser>
          <c:idx val="5"/>
          <c:order val="5"/>
          <c:tx>
            <c:strRef>
              <c:f>Preise!$H$13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1DB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Preise!$H$14:$H$16</c:f>
              <c:numCache>
                <c:formatCode>#\ ###\ ##0</c:formatCode>
                <c:ptCount val="3"/>
                <c:pt idx="0">
                  <c:v>21.678669669732056</c:v>
                </c:pt>
                <c:pt idx="1">
                  <c:v>22.41222910115712</c:v>
                </c:pt>
                <c:pt idx="2">
                  <c:v>42.467865217413873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65-45C5-82F0-80DFFE79DFF5}"/>
            </c:ext>
          </c:extLst>
        </c:ser>
        <c:ser>
          <c:idx val="6"/>
          <c:order val="6"/>
          <c:tx>
            <c:strRef>
              <c:f>Preise!$I$13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Preise!$I$14:$I$16</c:f>
              <c:numCache>
                <c:formatCode>#\ ###\ ##0</c:formatCode>
                <c:ptCount val="3"/>
                <c:pt idx="0">
                  <c:v>21.574359666014356</c:v>
                </c:pt>
                <c:pt idx="1">
                  <c:v>22.689373936673217</c:v>
                </c:pt>
                <c:pt idx="2">
                  <c:v>43.283569746931718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65-45C5-82F0-80DFFE79DFF5}"/>
            </c:ext>
          </c:extLst>
        </c:ser>
        <c:ser>
          <c:idx val="7"/>
          <c:order val="7"/>
          <c:tx>
            <c:strRef>
              <c:f>Preise!$J$13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Preise!$J$14:$J$16</c:f>
              <c:numCache>
                <c:formatCode>#\ ###\ ##0</c:formatCode>
                <c:ptCount val="3"/>
                <c:pt idx="0">
                  <c:v>21.319386323385217</c:v>
                </c:pt>
                <c:pt idx="1">
                  <c:v>22.580261615006481</c:v>
                </c:pt>
                <c:pt idx="2">
                  <c:v>43.572780170384377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65-45C5-82F0-80DFFE79DFF5}"/>
            </c:ext>
          </c:extLst>
        </c:ser>
        <c:ser>
          <c:idx val="8"/>
          <c:order val="8"/>
          <c:tx>
            <c:strRef>
              <c:f>Preise!$K$13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Preise!$K$14:$K$16</c:f>
              <c:numCache>
                <c:formatCode>#\ ###\ ##0</c:formatCode>
                <c:ptCount val="3"/>
                <c:pt idx="0">
                  <c:v>20.593634293521642</c:v>
                </c:pt>
                <c:pt idx="1">
                  <c:v>22.067574612839355</c:v>
                </c:pt>
                <c:pt idx="2">
                  <c:v>43.120707824739313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5-45C5-82F0-80DFFE79DFF5}"/>
            </c:ext>
          </c:extLst>
        </c:ser>
        <c:ser>
          <c:idx val="9"/>
          <c:order val="9"/>
          <c:tx>
            <c:strRef>
              <c:f>Preise!$L$13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Preise!$L$14:$L$16</c:f>
              <c:numCache>
                <c:formatCode>#\ ###\ ##0</c:formatCode>
                <c:ptCount val="3"/>
                <c:pt idx="0">
                  <c:v>21.129116467928007</c:v>
                </c:pt>
                <c:pt idx="1">
                  <c:v>22.942256586891286</c:v>
                </c:pt>
                <c:pt idx="2">
                  <c:v>44.18980808259154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65-45C5-82F0-80DFFE79DF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953953807007241"/>
          <c:y val="4.056641818961506E-2"/>
          <c:w val="0.86046046192992753"/>
          <c:h val="6.79581390680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Preise!$C$13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CF8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Preise!$C$40:$C$43</c:f>
              <c:numCache>
                <c:formatCode>#\ ###\ ##0</c:formatCode>
                <c:ptCount val="4"/>
                <c:pt idx="0">
                  <c:v>45.047593645971716</c:v>
                </c:pt>
                <c:pt idx="1">
                  <c:v>61.772364397855171</c:v>
                </c:pt>
                <c:pt idx="2">
                  <c:v>81.133382153283506</c:v>
                </c:pt>
                <c:pt idx="3">
                  <c:v>30.152866202083096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9-4F78-95B1-8F4A27E7FEA1}"/>
            </c:ext>
          </c:extLst>
        </c:ser>
        <c:ser>
          <c:idx val="1"/>
          <c:order val="1"/>
          <c:tx>
            <c:strRef>
              <c:f>Preise!$D$13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Preise!$D$40:$D$43</c:f>
              <c:numCache>
                <c:formatCode>#\ ###\ ##0</c:formatCode>
                <c:ptCount val="4"/>
                <c:pt idx="0">
                  <c:v>45.128130343756652</c:v>
                </c:pt>
                <c:pt idx="1">
                  <c:v>63.237497588823807</c:v>
                </c:pt>
                <c:pt idx="2">
                  <c:v>82.118597276938559</c:v>
                </c:pt>
                <c:pt idx="3">
                  <c:v>28.893147245662004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9-4F78-95B1-8F4A27E7FEA1}"/>
            </c:ext>
          </c:extLst>
        </c:ser>
        <c:ser>
          <c:idx val="2"/>
          <c:order val="2"/>
          <c:tx>
            <c:strRef>
              <c:f>Preise!$E$13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AF2C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Preise!$E$40:$E$43</c:f>
              <c:numCache>
                <c:formatCode>#\ ###\ ##0</c:formatCode>
                <c:ptCount val="4"/>
                <c:pt idx="0">
                  <c:v>44.301147376836575</c:v>
                </c:pt>
                <c:pt idx="1">
                  <c:v>62.632466629085293</c:v>
                </c:pt>
                <c:pt idx="2">
                  <c:v>81.076603678749422</c:v>
                </c:pt>
                <c:pt idx="3">
                  <c:v>27.44757469542299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B9-4F78-95B1-8F4A27E7FEA1}"/>
            </c:ext>
          </c:extLst>
        </c:ser>
        <c:ser>
          <c:idx val="3"/>
          <c:order val="3"/>
          <c:tx>
            <c:strRef>
              <c:f>Preise!$F$13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4E39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Preise!$F$40:$F$43</c:f>
              <c:numCache>
                <c:formatCode>#\ ###\ ##0</c:formatCode>
                <c:ptCount val="4"/>
                <c:pt idx="0">
                  <c:v>43.393183223943701</c:v>
                </c:pt>
                <c:pt idx="1">
                  <c:v>61.292171591701042</c:v>
                </c:pt>
                <c:pt idx="2">
                  <c:v>80.782067459878036</c:v>
                </c:pt>
                <c:pt idx="3">
                  <c:v>24.927019113290424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B9-4F78-95B1-8F4A27E7FEA1}"/>
            </c:ext>
          </c:extLst>
        </c:ser>
        <c:ser>
          <c:idx val="4"/>
          <c:order val="4"/>
          <c:tx>
            <c:strRef>
              <c:f>Preise!$G$13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Preise!$G$40:$G$43</c:f>
              <c:numCache>
                <c:formatCode>#\ ###\ ##0</c:formatCode>
                <c:ptCount val="4"/>
                <c:pt idx="0">
                  <c:v>42.638591477787315</c:v>
                </c:pt>
                <c:pt idx="1">
                  <c:v>61.4482093394315</c:v>
                </c:pt>
                <c:pt idx="2">
                  <c:v>80.581205970155537</c:v>
                </c:pt>
                <c:pt idx="3">
                  <c:v>24.738713327913935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B9-4F78-95B1-8F4A27E7FEA1}"/>
            </c:ext>
          </c:extLst>
        </c:ser>
        <c:ser>
          <c:idx val="5"/>
          <c:order val="5"/>
          <c:tx>
            <c:strRef>
              <c:f>Preise!$H$13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1DB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Preise!$H$40:$H$43</c:f>
              <c:numCache>
                <c:formatCode>#\ ###\ ##0</c:formatCode>
                <c:ptCount val="4"/>
                <c:pt idx="0">
                  <c:v>42.825592528964521</c:v>
                </c:pt>
                <c:pt idx="1">
                  <c:v>61.467368583917967</c:v>
                </c:pt>
                <c:pt idx="2">
                  <c:v>81.321101768378085</c:v>
                </c:pt>
                <c:pt idx="3">
                  <c:v>24.238452000403488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B9-4F78-95B1-8F4A27E7FEA1}"/>
            </c:ext>
          </c:extLst>
        </c:ser>
        <c:ser>
          <c:idx val="6"/>
          <c:order val="6"/>
          <c:tx>
            <c:strRef>
              <c:f>Preise!$I$13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Preise!$I$40:$I$43</c:f>
              <c:numCache>
                <c:formatCode>#\ ###\ ##0</c:formatCode>
                <c:ptCount val="4"/>
                <c:pt idx="0">
                  <c:v>41.908813321103025</c:v>
                </c:pt>
                <c:pt idx="1">
                  <c:v>59.62750637510991</c:v>
                </c:pt>
                <c:pt idx="2">
                  <c:v>81.803811673348989</c:v>
                </c:pt>
                <c:pt idx="3">
                  <c:v>23.540778075785354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B9-4F78-95B1-8F4A27E7FEA1}"/>
            </c:ext>
          </c:extLst>
        </c:ser>
        <c:ser>
          <c:idx val="7"/>
          <c:order val="7"/>
          <c:tx>
            <c:strRef>
              <c:f>Preise!$J$13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Preise!$J$40:$J$43</c:f>
              <c:numCache>
                <c:formatCode>#\ ###\ ##0</c:formatCode>
                <c:ptCount val="4"/>
                <c:pt idx="0">
                  <c:v>42.286811996385268</c:v>
                </c:pt>
                <c:pt idx="1">
                  <c:v>58.52022728526304</c:v>
                </c:pt>
                <c:pt idx="2">
                  <c:v>82.22818613261002</c:v>
                </c:pt>
                <c:pt idx="3">
                  <c:v>22.978805489340132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B9-4F78-95B1-8F4A27E7FEA1}"/>
            </c:ext>
          </c:extLst>
        </c:ser>
        <c:ser>
          <c:idx val="8"/>
          <c:order val="8"/>
          <c:tx>
            <c:strRef>
              <c:f>Preise!$K$13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Preise!$K$40:$K$43</c:f>
              <c:numCache>
                <c:formatCode>#\ ###\ ##0</c:formatCode>
                <c:ptCount val="4"/>
                <c:pt idx="0">
                  <c:v>42.078150366278784</c:v>
                </c:pt>
                <c:pt idx="1">
                  <c:v>58.378090061973673</c:v>
                </c:pt>
                <c:pt idx="2">
                  <c:v>82.412455607059854</c:v>
                </c:pt>
                <c:pt idx="3">
                  <c:v>21.823160362189959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B9-4F78-95B1-8F4A27E7FEA1}"/>
            </c:ext>
          </c:extLst>
        </c:ser>
        <c:ser>
          <c:idx val="9"/>
          <c:order val="9"/>
          <c:tx>
            <c:strRef>
              <c:f>Preise!$L$13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Preise!$B$40:$B$43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Preise!$L$40:$L$43</c:f>
              <c:numCache>
                <c:formatCode>#\ ###\ ##0</c:formatCode>
                <c:ptCount val="4"/>
                <c:pt idx="0">
                  <c:v>39.322394617955595</c:v>
                </c:pt>
                <c:pt idx="1">
                  <c:v>58.112895314586353</c:v>
                </c:pt>
                <c:pt idx="2">
                  <c:v>83.080605128283054</c:v>
                </c:pt>
                <c:pt idx="3">
                  <c:v>22.671404758347315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B9-4F78-95B1-8F4A27E7FE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4.455784762443947E-2"/>
          <c:w val="0.98343544748888745"/>
          <c:h val="8.9883284589426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</xdr:row>
      <xdr:rowOff>142875</xdr:rowOff>
    </xdr:from>
    <xdr:to>
      <xdr:col>8</xdr:col>
      <xdr:colOff>190499</xdr:colOff>
      <xdr:row>9</xdr:row>
      <xdr:rowOff>615950</xdr:rowOff>
    </xdr:to>
    <xdr:sp macro="" textlink="">
      <xdr:nvSpPr>
        <xdr:cNvPr id="72" name="Haupttitel1">
          <a:extLst>
            <a:ext uri="{FF2B5EF4-FFF2-40B4-BE49-F238E27FC236}">
              <a16:creationId xmlns:a16="http://schemas.microsoft.com/office/drawing/2014/main" id="{0F47D867-F352-4C82-AE18-A5E6D33887B9}"/>
            </a:ext>
          </a:extLst>
        </xdr:cNvPr>
        <xdr:cNvSpPr txBox="1"/>
      </xdr:nvSpPr>
      <xdr:spPr>
        <a:xfrm>
          <a:off x="9524" y="1438275"/>
          <a:ext cx="7077075" cy="11207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der Inlandproduktion nach Produktionssystem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73" name="maintitleline1">
          <a:extLst>
            <a:ext uri="{FF2B5EF4-FFF2-40B4-BE49-F238E27FC236}">
              <a16:creationId xmlns:a16="http://schemas.microsoft.com/office/drawing/2014/main" id="{39A96C1C-2141-47D1-B50A-77CDD2D7A70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507756</xdr:colOff>
      <xdr:row>5</xdr:row>
      <xdr:rowOff>165100</xdr:rowOff>
    </xdr:from>
    <xdr:to>
      <xdr:col>18</xdr:col>
      <xdr:colOff>340841</xdr:colOff>
      <xdr:row>9</xdr:row>
      <xdr:rowOff>79396</xdr:rowOff>
    </xdr:to>
    <xdr:grpSp>
      <xdr:nvGrpSpPr>
        <xdr:cNvPr id="74" name="Quellenangaben1">
          <a:extLst>
            <a:ext uri="{FF2B5EF4-FFF2-40B4-BE49-F238E27FC236}">
              <a16:creationId xmlns:a16="http://schemas.microsoft.com/office/drawing/2014/main" id="{1D03E892-07AA-4FA7-8E71-C20E13FAF38C}"/>
            </a:ext>
          </a:extLst>
        </xdr:cNvPr>
        <xdr:cNvGrpSpPr/>
      </xdr:nvGrpSpPr>
      <xdr:grpSpPr>
        <a:xfrm>
          <a:off x="10715381" y="1276350"/>
          <a:ext cx="4786085" cy="803296"/>
          <a:chOff x="8512175" y="1212850"/>
          <a:chExt cx="4851400" cy="784710"/>
        </a:xfrm>
      </xdr:grpSpPr>
      <xdr:sp macro="" textlink="">
        <xdr:nvSpPr>
          <xdr:cNvPr id="75" name="Source1">
            <a:extLst>
              <a:ext uri="{FF2B5EF4-FFF2-40B4-BE49-F238E27FC236}">
                <a16:creationId xmlns:a16="http://schemas.microsoft.com/office/drawing/2014/main" id="{E9FC71DB-2CBD-42A8-8B88-DA132E216E4B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</a:t>
            </a:r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Fachbereich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Marktanalysen</a:t>
            </a:r>
          </a:p>
        </xdr:txBody>
      </xdr:sp>
      <xdr:sp macro="" textlink="">
        <xdr:nvSpPr>
          <xdr:cNvPr id="76" name="Publication1">
            <a:extLst>
              <a:ext uri="{FF2B5EF4-FFF2-40B4-BE49-F238E27FC236}">
                <a16:creationId xmlns:a16="http://schemas.microsoft.com/office/drawing/2014/main" id="{9C5E79C5-1283-4DF4-A1A8-A7B42740640C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514349</xdr:colOff>
      <xdr:row>11</xdr:row>
      <xdr:rowOff>547</xdr:rowOff>
    </xdr:from>
    <xdr:to>
      <xdr:col>19</xdr:col>
      <xdr:colOff>777749</xdr:colOff>
      <xdr:row>37</xdr:row>
      <xdr:rowOff>166686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C963A0B8-B784-438F-A764-391C53CBEF62}"/>
            </a:ext>
          </a:extLst>
        </xdr:cNvPr>
        <xdr:cNvGrpSpPr/>
      </xdr:nvGrpSpPr>
      <xdr:grpSpPr>
        <a:xfrm>
          <a:off x="10721974" y="2921547"/>
          <a:ext cx="6041900" cy="5849389"/>
          <a:chOff x="10839449" y="2505622"/>
          <a:chExt cx="6130800" cy="4785345"/>
        </a:xfrm>
      </xdr:grpSpPr>
      <xdr:sp macro="" textlink="">
        <xdr:nvSpPr>
          <xdr:cNvPr id="78" name="graphtextu1">
            <a:extLst>
              <a:ext uri="{FF2B5EF4-FFF2-40B4-BE49-F238E27FC236}">
                <a16:creationId xmlns:a16="http://schemas.microsoft.com/office/drawing/2014/main" id="{7EAE01DE-64E5-410A-A15E-0A40F329774A}"/>
              </a:ext>
            </a:extLst>
          </xdr:cNvPr>
          <xdr:cNvSpPr txBox="1"/>
        </xdr:nvSpPr>
        <xdr:spPr>
          <a:xfrm>
            <a:off x="10852162" y="2529325"/>
            <a:ext cx="5834398" cy="842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Entwicklung der Inlandproduktion nach Produktionssystem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sp macro="" textlink="">
        <xdr:nvSpPr>
          <xdr:cNvPr id="79" name="graphtextl1">
            <a:extLst>
              <a:ext uri="{FF2B5EF4-FFF2-40B4-BE49-F238E27FC236}">
                <a16:creationId xmlns:a16="http://schemas.microsoft.com/office/drawing/2014/main" id="{76A0B3C9-5191-46BF-AA8F-4AF20446A38B}"/>
              </a:ext>
            </a:extLst>
          </xdr:cNvPr>
          <xdr:cNvSpPr txBox="1"/>
        </xdr:nvSpPr>
        <xdr:spPr>
          <a:xfrm>
            <a:off x="10852162" y="7085971"/>
            <a:ext cx="5834398" cy="20499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Aviforum, Fachbereich Marktanalysen BLW</a:t>
            </a:r>
          </a:p>
        </xdr:txBody>
      </xdr:sp>
      <xdr:cxnSp macro="">
        <xdr:nvCxnSpPr>
          <xdr:cNvPr id="80" name="titleline1">
            <a:extLst>
              <a:ext uri="{FF2B5EF4-FFF2-40B4-BE49-F238E27FC236}">
                <a16:creationId xmlns:a16="http://schemas.microsoft.com/office/drawing/2014/main" id="{DC26200B-F0B3-4D6B-8936-400C4444D5F1}"/>
              </a:ext>
            </a:extLst>
          </xdr:cNvPr>
          <xdr:cNvCxnSpPr/>
        </xdr:nvCxnSpPr>
        <xdr:spPr>
          <a:xfrm>
            <a:off x="10852162" y="2505622"/>
            <a:ext cx="46392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83" name="Prereport1">
            <a:extLst>
              <a:ext uri="{FF2B5EF4-FFF2-40B4-BE49-F238E27FC236}">
                <a16:creationId xmlns:a16="http://schemas.microsoft.com/office/drawing/2014/main" id="{7187FB57-FB46-4519-85C6-568F963BFD79}"/>
              </a:ext>
            </a:extLst>
          </xdr:cNvPr>
          <xdr:cNvGraphicFramePr/>
        </xdr:nvGraphicFramePr>
        <xdr:xfrm>
          <a:off x="10839449" y="3491501"/>
          <a:ext cx="6130800" cy="2930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4" name="Infobox3">
            <a:extLst>
              <a:ext uri="{FF2B5EF4-FFF2-40B4-BE49-F238E27FC236}">
                <a16:creationId xmlns:a16="http://schemas.microsoft.com/office/drawing/2014/main" id="{40EE8E8E-E705-45E8-A7B9-C6E539E2902C}"/>
              </a:ext>
            </a:extLst>
          </xdr:cNvPr>
          <xdr:cNvSpPr/>
        </xdr:nvSpPr>
        <xdr:spPr>
          <a:xfrm>
            <a:off x="15734991" y="3947959"/>
            <a:ext cx="548122" cy="27808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+7.7 %</a:t>
            </a:r>
          </a:p>
        </xdr:txBody>
      </xdr:sp>
      <xdr:sp macro="" textlink="">
        <xdr:nvSpPr>
          <xdr:cNvPr id="85" name="Infobox3">
            <a:extLst>
              <a:ext uri="{FF2B5EF4-FFF2-40B4-BE49-F238E27FC236}">
                <a16:creationId xmlns:a16="http://schemas.microsoft.com/office/drawing/2014/main" id="{B50BAED2-0E54-4F78-A801-47D1F9C64240}"/>
              </a:ext>
            </a:extLst>
          </xdr:cNvPr>
          <xdr:cNvSpPr/>
        </xdr:nvSpPr>
        <xdr:spPr>
          <a:xfrm>
            <a:off x="14517244" y="4189963"/>
            <a:ext cx="548122" cy="27805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+2.8 %</a:t>
            </a:r>
          </a:p>
        </xdr:txBody>
      </xdr:sp>
      <xdr:sp macro="" textlink="">
        <xdr:nvSpPr>
          <xdr:cNvPr id="86" name="Infobox3">
            <a:extLst>
              <a:ext uri="{FF2B5EF4-FFF2-40B4-BE49-F238E27FC236}">
                <a16:creationId xmlns:a16="http://schemas.microsoft.com/office/drawing/2014/main" id="{6C2CACF2-B10C-4218-A3FB-B2C3281E26CE}"/>
              </a:ext>
            </a:extLst>
          </xdr:cNvPr>
          <xdr:cNvSpPr/>
        </xdr:nvSpPr>
        <xdr:spPr>
          <a:xfrm>
            <a:off x="12677717" y="4351702"/>
            <a:ext cx="548122" cy="27608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+2.0 %</a:t>
            </a:r>
          </a:p>
        </xdr:txBody>
      </xdr:sp>
      <xdr:sp macro="" textlink="">
        <xdr:nvSpPr>
          <xdr:cNvPr id="87" name="Infobox3">
            <a:extLst>
              <a:ext uri="{FF2B5EF4-FFF2-40B4-BE49-F238E27FC236}">
                <a16:creationId xmlns:a16="http://schemas.microsoft.com/office/drawing/2014/main" id="{0005251C-0DDE-4517-8B30-DC1C796FE396}"/>
              </a:ext>
            </a:extLst>
          </xdr:cNvPr>
          <xdr:cNvSpPr/>
        </xdr:nvSpPr>
        <xdr:spPr>
          <a:xfrm>
            <a:off x="13296024" y="4268650"/>
            <a:ext cx="548122" cy="28198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+3.7 %</a:t>
            </a:r>
          </a:p>
        </xdr:txBody>
      </xdr:sp>
      <xdr:sp macro="" textlink="">
        <xdr:nvSpPr>
          <xdr:cNvPr id="88" name="Infobox3">
            <a:extLst>
              <a:ext uri="{FF2B5EF4-FFF2-40B4-BE49-F238E27FC236}">
                <a16:creationId xmlns:a16="http://schemas.microsoft.com/office/drawing/2014/main" id="{C7AE6249-56FF-4919-AFFD-9C39D7BF481D}"/>
              </a:ext>
            </a:extLst>
          </xdr:cNvPr>
          <xdr:cNvSpPr/>
        </xdr:nvSpPr>
        <xdr:spPr>
          <a:xfrm>
            <a:off x="13903618" y="4229052"/>
            <a:ext cx="548122" cy="28198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+3.6 %</a:t>
            </a:r>
          </a:p>
        </xdr:txBody>
      </xdr:sp>
      <xdr:sp macro="" textlink="">
        <xdr:nvSpPr>
          <xdr:cNvPr id="89" name="Infobox3">
            <a:extLst>
              <a:ext uri="{FF2B5EF4-FFF2-40B4-BE49-F238E27FC236}">
                <a16:creationId xmlns:a16="http://schemas.microsoft.com/office/drawing/2014/main" id="{73D5AC73-2AD3-4ADC-97B0-E7B6F1C841DC}"/>
              </a:ext>
            </a:extLst>
          </xdr:cNvPr>
          <xdr:cNvSpPr/>
        </xdr:nvSpPr>
        <xdr:spPr>
          <a:xfrm>
            <a:off x="16368057" y="3980221"/>
            <a:ext cx="548122" cy="28001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-0.9  %</a:t>
            </a:r>
          </a:p>
        </xdr:txBody>
      </xdr:sp>
      <xdr:sp macro="" textlink="">
        <xdr:nvSpPr>
          <xdr:cNvPr id="90" name="Infobox3">
            <a:extLst>
              <a:ext uri="{FF2B5EF4-FFF2-40B4-BE49-F238E27FC236}">
                <a16:creationId xmlns:a16="http://schemas.microsoft.com/office/drawing/2014/main" id="{A6121301-5FE5-4D30-90EA-79BFEA9A5ABD}"/>
              </a:ext>
            </a:extLst>
          </xdr:cNvPr>
          <xdr:cNvSpPr/>
        </xdr:nvSpPr>
        <xdr:spPr>
          <a:xfrm>
            <a:off x="11438883" y="4448102"/>
            <a:ext cx="548122" cy="28001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+3.1</a:t>
            </a:r>
            <a:r>
              <a:rPr lang="de-CH" sz="1000" b="0" i="0" u="none" strike="noStrike" baseline="0">
                <a:solidFill>
                  <a:schemeClr val="lt1"/>
                </a:solidFill>
                <a:effectLst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</a:t>
            </a:r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%</a:t>
            </a:r>
          </a:p>
        </xdr:txBody>
      </xdr:sp>
      <xdr:sp macro="" textlink="">
        <xdr:nvSpPr>
          <xdr:cNvPr id="91" name="Infobox3">
            <a:extLst>
              <a:ext uri="{FF2B5EF4-FFF2-40B4-BE49-F238E27FC236}">
                <a16:creationId xmlns:a16="http://schemas.microsoft.com/office/drawing/2014/main" id="{B9302C0C-E5C0-4768-84CC-A59D629B43A8}"/>
              </a:ext>
            </a:extLst>
          </xdr:cNvPr>
          <xdr:cNvSpPr/>
        </xdr:nvSpPr>
        <xdr:spPr>
          <a:xfrm>
            <a:off x="12079077" y="4375074"/>
            <a:ext cx="548122" cy="27608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+6.2</a:t>
            </a:r>
            <a:r>
              <a:rPr lang="de-CH" sz="1000" b="0" i="0" u="none" strike="noStrike" baseline="0">
                <a:solidFill>
                  <a:schemeClr val="lt1"/>
                </a:solidFill>
                <a:effectLst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</a:t>
            </a:r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%</a:t>
            </a:r>
          </a:p>
        </xdr:txBody>
      </xdr:sp>
      <xdr:sp macro="" textlink="">
        <xdr:nvSpPr>
          <xdr:cNvPr id="92" name="Infobox3">
            <a:extLst>
              <a:ext uri="{FF2B5EF4-FFF2-40B4-BE49-F238E27FC236}">
                <a16:creationId xmlns:a16="http://schemas.microsoft.com/office/drawing/2014/main" id="{7FD48D12-847C-4133-AA44-757C554FB155}"/>
              </a:ext>
            </a:extLst>
          </xdr:cNvPr>
          <xdr:cNvSpPr/>
        </xdr:nvSpPr>
        <xdr:spPr>
          <a:xfrm>
            <a:off x="15121046" y="4075561"/>
            <a:ext cx="548122" cy="27808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00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+6.3 %</a:t>
            </a:r>
          </a:p>
        </xdr:txBody>
      </xdr:sp>
      <xdr:sp macro="" textlink="">
        <xdr:nvSpPr>
          <xdr:cNvPr id="82" name="graphtextm1">
            <a:extLst>
              <a:ext uri="{FF2B5EF4-FFF2-40B4-BE49-F238E27FC236}">
                <a16:creationId xmlns:a16="http://schemas.microsoft.com/office/drawing/2014/main" id="{64F677FB-981B-4AC5-92EB-1DC18E9FFEA1}"/>
              </a:ext>
            </a:extLst>
          </xdr:cNvPr>
          <xdr:cNvSpPr txBox="1"/>
        </xdr:nvSpPr>
        <xdr:spPr>
          <a:xfrm>
            <a:off x="10852162" y="6565594"/>
            <a:ext cx="5834398" cy="35480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Bemerkungen: In der Kategorie Bodenhaltung/Freiland können die Eier nicht eindeutig einem Produktionssystem zugeordnet werden</a:t>
            </a:r>
          </a:p>
        </xdr:txBody>
      </xdr:sp>
    </xdr:grpSp>
    <xdr:clientData/>
  </xdr:twoCellAnchor>
  <xdr:twoCellAnchor editAs="absolute">
    <xdr:from>
      <xdr:col>0</xdr:col>
      <xdr:colOff>15875</xdr:colOff>
      <xdr:row>0</xdr:row>
      <xdr:rowOff>0</xdr:rowOff>
    </xdr:from>
    <xdr:to>
      <xdr:col>6</xdr:col>
      <xdr:colOff>589367</xdr:colOff>
      <xdr:row>3</xdr:row>
      <xdr:rowOff>88273</xdr:rowOff>
    </xdr:to>
    <xdr:pic>
      <xdr:nvPicPr>
        <xdr:cNvPr id="2" name="Grafik 1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862F4CA6-F047-3A4A-8964-B5F210F1096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5875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</xdr:row>
      <xdr:rowOff>142875</xdr:rowOff>
    </xdr:from>
    <xdr:to>
      <xdr:col>9</xdr:col>
      <xdr:colOff>469900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E218AB1B-C23E-4B58-A5F9-6496FBA07D6B}"/>
            </a:ext>
          </a:extLst>
        </xdr:cNvPr>
        <xdr:cNvSpPr txBox="1"/>
      </xdr:nvSpPr>
      <xdr:spPr>
        <a:xfrm>
          <a:off x="9524" y="1438275"/>
          <a:ext cx="8181976" cy="11207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Gesamter Inlandbedarf aufgeteilt nach Schweizer Produktion und Import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EFF413-2E16-440D-883B-58AA820A241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507756</xdr:colOff>
      <xdr:row>5</xdr:row>
      <xdr:rowOff>165100</xdr:rowOff>
    </xdr:from>
    <xdr:to>
      <xdr:col>18</xdr:col>
      <xdr:colOff>340841</xdr:colOff>
      <xdr:row>9</xdr:row>
      <xdr:rowOff>79396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7C469AA3-0DAA-4186-B41D-E81246928D84}"/>
            </a:ext>
          </a:extLst>
        </xdr:cNvPr>
        <xdr:cNvGrpSpPr/>
      </xdr:nvGrpSpPr>
      <xdr:grpSpPr>
        <a:xfrm>
          <a:off x="10705856" y="1244600"/>
          <a:ext cx="4786085" cy="777896"/>
          <a:chOff x="8512175" y="1212850"/>
          <a:chExt cx="4851400" cy="78471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5B3210C0-6B23-406B-8359-85DADA4FC8C0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EB292A14-6118-4A81-A1A0-44248960178E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446943</xdr:colOff>
      <xdr:row>11</xdr:row>
      <xdr:rowOff>547</xdr:rowOff>
    </xdr:from>
    <xdr:to>
      <xdr:col>19</xdr:col>
      <xdr:colOff>710343</xdr:colOff>
      <xdr:row>35</xdr:row>
      <xdr:rowOff>171449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5B315EA9-6EC7-4642-80B3-659DC2A32DDA}"/>
            </a:ext>
          </a:extLst>
        </xdr:cNvPr>
        <xdr:cNvGrpSpPr/>
      </xdr:nvGrpSpPr>
      <xdr:grpSpPr>
        <a:xfrm>
          <a:off x="10645043" y="2870747"/>
          <a:ext cx="6041900" cy="5149302"/>
          <a:chOff x="10772043" y="2505622"/>
          <a:chExt cx="6130800" cy="4209502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3B3E85F4-3832-4FF1-AA62-1CB44752D696}"/>
              </a:ext>
            </a:extLst>
          </xdr:cNvPr>
          <xdr:cNvSpPr txBox="1"/>
        </xdr:nvSpPr>
        <xdr:spPr>
          <a:xfrm>
            <a:off x="10772043" y="2527706"/>
            <a:ext cx="6130800" cy="88475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Gesamter Inlandbedarf aufgeteilt nach Schweizer Produktion und Import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75CA66A8-A4CE-45EE-A2BD-82273EDC06F3}"/>
              </a:ext>
            </a:extLst>
          </xdr:cNvPr>
          <xdr:cNvCxnSpPr/>
        </xdr:nvCxnSpPr>
        <xdr:spPr>
          <a:xfrm>
            <a:off x="10772043" y="2505622"/>
            <a:ext cx="46392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32A17612-5301-4B5E-B965-BDD39C9A1BB7}"/>
              </a:ext>
            </a:extLst>
          </xdr:cNvPr>
          <xdr:cNvGraphicFramePr/>
        </xdr:nvGraphicFramePr>
        <xdr:xfrm>
          <a:off x="10772043" y="3406412"/>
          <a:ext cx="6130800" cy="273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6" name="Infobox3">
            <a:extLst>
              <a:ext uri="{FF2B5EF4-FFF2-40B4-BE49-F238E27FC236}">
                <a16:creationId xmlns:a16="http://schemas.microsoft.com/office/drawing/2014/main" id="{79CEB93B-EB23-4563-B632-630559F4E4B3}"/>
              </a:ext>
            </a:extLst>
          </xdr:cNvPr>
          <xdr:cNvSpPr/>
        </xdr:nvSpPr>
        <xdr:spPr>
          <a:xfrm>
            <a:off x="14381145" y="3918905"/>
            <a:ext cx="550469" cy="25906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1587</a:t>
            </a:r>
          </a:p>
        </xdr:txBody>
      </xdr:sp>
      <xdr:sp macro="" textlink="">
        <xdr:nvSpPr>
          <xdr:cNvPr id="17" name="Infobox3">
            <a:extLst>
              <a:ext uri="{FF2B5EF4-FFF2-40B4-BE49-F238E27FC236}">
                <a16:creationId xmlns:a16="http://schemas.microsoft.com/office/drawing/2014/main" id="{94B09BC9-0CEE-4B33-83C5-4788B2C8FE88}"/>
              </a:ext>
            </a:extLst>
          </xdr:cNvPr>
          <xdr:cNvSpPr/>
        </xdr:nvSpPr>
        <xdr:spPr>
          <a:xfrm>
            <a:off x="12627529" y="4011679"/>
            <a:ext cx="550469" cy="25723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1496</a:t>
            </a:r>
          </a:p>
        </xdr:txBody>
      </xdr:sp>
      <xdr:sp macro="" textlink="">
        <xdr:nvSpPr>
          <xdr:cNvPr id="20" name="Infobox3">
            <a:extLst>
              <a:ext uri="{FF2B5EF4-FFF2-40B4-BE49-F238E27FC236}">
                <a16:creationId xmlns:a16="http://schemas.microsoft.com/office/drawing/2014/main" id="{8856C60C-72D5-40B0-9BFB-BF1D5027477B}"/>
              </a:ext>
            </a:extLst>
          </xdr:cNvPr>
          <xdr:cNvSpPr/>
        </xdr:nvSpPr>
        <xdr:spPr>
          <a:xfrm>
            <a:off x="16204039" y="3820149"/>
            <a:ext cx="550469" cy="260892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1654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F8503B8F-AE61-49A1-AEAA-8C5576BA74D2}"/>
              </a:ext>
            </a:extLst>
          </xdr:cNvPr>
          <xdr:cNvSpPr/>
        </xdr:nvSpPr>
        <xdr:spPr>
          <a:xfrm>
            <a:off x="10838798" y="4025830"/>
            <a:ext cx="550469" cy="260892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1465</a:t>
            </a:r>
          </a:p>
        </xdr:txBody>
      </xdr:sp>
      <xdr:sp macro="" textlink="">
        <xdr:nvSpPr>
          <xdr:cNvPr id="13" name="graphtextm1">
            <a:extLst>
              <a:ext uri="{FF2B5EF4-FFF2-40B4-BE49-F238E27FC236}">
                <a16:creationId xmlns:a16="http://schemas.microsoft.com/office/drawing/2014/main" id="{36010D46-8A4B-40D9-B474-56C9C167AACB}"/>
              </a:ext>
            </a:extLst>
          </xdr:cNvPr>
          <xdr:cNvSpPr txBox="1"/>
        </xdr:nvSpPr>
        <xdr:spPr>
          <a:xfrm>
            <a:off x="10772043" y="6305549"/>
            <a:ext cx="6127604" cy="4095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Aviforum, Swissimpex, Fachbereich Marktanalysen BLW, Bundesamt für Zoll und Grenzsicherheit BAZG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583017</xdr:colOff>
      <xdr:row>3</xdr:row>
      <xdr:rowOff>107323</xdr:rowOff>
    </xdr:to>
    <xdr:pic>
      <xdr:nvPicPr>
        <xdr:cNvPr id="15" name="Grafik 14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6C20C565-D2DC-1640-B974-E3464B6BCA9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142875</xdr:rowOff>
    </xdr:from>
    <xdr:to>
      <xdr:col>5</xdr:col>
      <xdr:colOff>523875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9B9C1316-24D6-485C-B20D-E2D5A579DA4D}"/>
            </a:ext>
          </a:extLst>
        </xdr:cNvPr>
        <xdr:cNvSpPr txBox="1"/>
      </xdr:nvSpPr>
      <xdr:spPr>
        <a:xfrm>
          <a:off x="9525" y="1228725"/>
          <a:ext cx="497205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Nachfrage auf Stufe Detailhandel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6094B8CD-B99B-4100-988D-3E3CF6BB29E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507756</xdr:colOff>
      <xdr:row>5</xdr:row>
      <xdr:rowOff>165100</xdr:rowOff>
    </xdr:from>
    <xdr:to>
      <xdr:col>18</xdr:col>
      <xdr:colOff>340841</xdr:colOff>
      <xdr:row>9</xdr:row>
      <xdr:rowOff>79396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34A92FBC-6756-48DD-A134-8529B2C57E9D}"/>
            </a:ext>
          </a:extLst>
        </xdr:cNvPr>
        <xdr:cNvGrpSpPr/>
      </xdr:nvGrpSpPr>
      <xdr:grpSpPr>
        <a:xfrm>
          <a:off x="10705856" y="1244600"/>
          <a:ext cx="4786085" cy="777896"/>
          <a:chOff x="8512175" y="1212850"/>
          <a:chExt cx="4851400" cy="78471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1B1C5449-EE3D-4756-BF30-A907A02DAF73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77933171-F6E4-41C4-B47F-EC43D3B1EB88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10</xdr:col>
      <xdr:colOff>446942</xdr:colOff>
      <xdr:row>11</xdr:row>
      <xdr:rowOff>547</xdr:rowOff>
    </xdr:from>
    <xdr:to>
      <xdr:col>17</xdr:col>
      <xdr:colOff>710342</xdr:colOff>
      <xdr:row>38</xdr:row>
      <xdr:rowOff>95250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9F220D67-772B-42E2-B0EC-D6E70DE1370D}"/>
            </a:ext>
          </a:extLst>
        </xdr:cNvPr>
        <xdr:cNvGrpSpPr/>
      </xdr:nvGrpSpPr>
      <xdr:grpSpPr>
        <a:xfrm>
          <a:off x="8994042" y="2870747"/>
          <a:ext cx="6041900" cy="5847803"/>
          <a:chOff x="9095642" y="2505622"/>
          <a:chExt cx="6130800" cy="4800053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696843B3-671C-41CE-899E-B239F0B133C1}"/>
              </a:ext>
            </a:extLst>
          </xdr:cNvPr>
          <xdr:cNvSpPr txBox="1"/>
        </xdr:nvSpPr>
        <xdr:spPr>
          <a:xfrm>
            <a:off x="9095642" y="2532240"/>
            <a:ext cx="6127603" cy="8467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Nachfrage nach Konsumeiern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2015..2022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C7A0053A-17FD-42AC-BE39-DF69E23318F1}"/>
              </a:ext>
            </a:extLst>
          </xdr:cNvPr>
          <xdr:cNvCxnSpPr/>
        </xdr:nvCxnSpPr>
        <xdr:spPr>
          <a:xfrm>
            <a:off x="9095642" y="2505622"/>
            <a:ext cx="46392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EC63280B-2473-4AE0-B231-EAF214CA275E}"/>
              </a:ext>
            </a:extLst>
          </xdr:cNvPr>
          <xdr:cNvGraphicFramePr/>
        </xdr:nvGraphicFramePr>
        <xdr:xfrm>
          <a:off x="9095642" y="3381377"/>
          <a:ext cx="613080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Infobox3">
            <a:extLst>
              <a:ext uri="{FF2B5EF4-FFF2-40B4-BE49-F238E27FC236}">
                <a16:creationId xmlns:a16="http://schemas.microsoft.com/office/drawing/2014/main" id="{3AE075CE-1019-44F9-A534-4C03AF3E5024}"/>
              </a:ext>
            </a:extLst>
          </xdr:cNvPr>
          <xdr:cNvSpPr/>
        </xdr:nvSpPr>
        <xdr:spPr>
          <a:xfrm>
            <a:off x="13730140" y="4015670"/>
            <a:ext cx="550469" cy="3122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907</a:t>
            </a:r>
          </a:p>
        </xdr:txBody>
      </xdr:sp>
      <xdr:sp macro="" textlink="">
        <xdr:nvSpPr>
          <xdr:cNvPr id="16" name="Infobox3">
            <a:extLst>
              <a:ext uri="{FF2B5EF4-FFF2-40B4-BE49-F238E27FC236}">
                <a16:creationId xmlns:a16="http://schemas.microsoft.com/office/drawing/2014/main" id="{920B6038-509F-422D-AD84-F7E9142AC4E6}"/>
              </a:ext>
            </a:extLst>
          </xdr:cNvPr>
          <xdr:cNvSpPr/>
        </xdr:nvSpPr>
        <xdr:spPr>
          <a:xfrm>
            <a:off x="12971444" y="3926975"/>
            <a:ext cx="550469" cy="31223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948</a:t>
            </a:r>
          </a:p>
        </xdr:txBody>
      </xdr:sp>
      <xdr:sp macro="" textlink="">
        <xdr:nvSpPr>
          <xdr:cNvPr id="17" name="Infobox3">
            <a:extLst>
              <a:ext uri="{FF2B5EF4-FFF2-40B4-BE49-F238E27FC236}">
                <a16:creationId xmlns:a16="http://schemas.microsoft.com/office/drawing/2014/main" id="{14B599BF-237D-49E4-86C9-36BB26544621}"/>
              </a:ext>
            </a:extLst>
          </xdr:cNvPr>
          <xdr:cNvSpPr/>
        </xdr:nvSpPr>
        <xdr:spPr>
          <a:xfrm>
            <a:off x="10732053" y="4420989"/>
            <a:ext cx="550469" cy="31002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756</a:t>
            </a:r>
          </a:p>
        </xdr:txBody>
      </xdr:sp>
      <xdr:sp macro="" textlink="">
        <xdr:nvSpPr>
          <xdr:cNvPr id="18" name="Infobox3">
            <a:extLst>
              <a:ext uri="{FF2B5EF4-FFF2-40B4-BE49-F238E27FC236}">
                <a16:creationId xmlns:a16="http://schemas.microsoft.com/office/drawing/2014/main" id="{AB006101-7FAC-4221-BFEF-57C01A4DFAF7}"/>
              </a:ext>
            </a:extLst>
          </xdr:cNvPr>
          <xdr:cNvSpPr/>
        </xdr:nvSpPr>
        <xdr:spPr>
          <a:xfrm>
            <a:off x="11467601" y="4338422"/>
            <a:ext cx="550469" cy="31664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786</a:t>
            </a:r>
          </a:p>
        </xdr:txBody>
      </xdr:sp>
      <xdr:sp macro="" textlink="">
        <xdr:nvSpPr>
          <xdr:cNvPr id="19" name="Infobox3">
            <a:extLst>
              <a:ext uri="{FF2B5EF4-FFF2-40B4-BE49-F238E27FC236}">
                <a16:creationId xmlns:a16="http://schemas.microsoft.com/office/drawing/2014/main" id="{A1D6D66C-8C3D-4E3A-AE13-DD975C6C2794}"/>
              </a:ext>
            </a:extLst>
          </xdr:cNvPr>
          <xdr:cNvSpPr/>
        </xdr:nvSpPr>
        <xdr:spPr>
          <a:xfrm>
            <a:off x="12211981" y="4250514"/>
            <a:ext cx="550469" cy="31664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815</a:t>
            </a:r>
          </a:p>
        </xdr:txBody>
      </xdr:sp>
      <xdr:sp macro="" textlink="">
        <xdr:nvSpPr>
          <xdr:cNvPr id="20" name="Infobox3">
            <a:extLst>
              <a:ext uri="{FF2B5EF4-FFF2-40B4-BE49-F238E27FC236}">
                <a16:creationId xmlns:a16="http://schemas.microsoft.com/office/drawing/2014/main" id="{BABABB0A-366F-443E-B36D-7F2AF8A917A1}"/>
              </a:ext>
            </a:extLst>
          </xdr:cNvPr>
          <xdr:cNvSpPr/>
        </xdr:nvSpPr>
        <xdr:spPr>
          <a:xfrm>
            <a:off x="14460963" y="4148534"/>
            <a:ext cx="550469" cy="31444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857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1A1E1271-7B01-4711-932C-AE98A967F82C}"/>
              </a:ext>
            </a:extLst>
          </xdr:cNvPr>
          <xdr:cNvSpPr/>
        </xdr:nvSpPr>
        <xdr:spPr>
          <a:xfrm>
            <a:off x="9248122" y="4486018"/>
            <a:ext cx="550469" cy="31444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723</a:t>
            </a: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BE743EA3-99A6-4638-89B8-C7F4650798F8}"/>
              </a:ext>
            </a:extLst>
          </xdr:cNvPr>
          <xdr:cNvSpPr/>
        </xdr:nvSpPr>
        <xdr:spPr>
          <a:xfrm>
            <a:off x="10006607" y="4436318"/>
            <a:ext cx="550469" cy="310028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745</a:t>
            </a:r>
          </a:p>
        </xdr:txBody>
      </xdr:sp>
      <xdr:sp macro="" textlink="">
        <xdr:nvSpPr>
          <xdr:cNvPr id="13" name="graphtextm1">
            <a:extLst>
              <a:ext uri="{FF2B5EF4-FFF2-40B4-BE49-F238E27FC236}">
                <a16:creationId xmlns:a16="http://schemas.microsoft.com/office/drawing/2014/main" id="{7CC7095F-64F8-4505-8E05-D8290A8475A4}"/>
              </a:ext>
            </a:extLst>
          </xdr:cNvPr>
          <xdr:cNvSpPr txBox="1"/>
        </xdr:nvSpPr>
        <xdr:spPr>
          <a:xfrm>
            <a:off x="9095642" y="7124700"/>
            <a:ext cx="6127603" cy="1809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Nielsen IQ Switzerland, Fachbereich Marktanalysen BLW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583017</xdr:colOff>
      <xdr:row>3</xdr:row>
      <xdr:rowOff>107323</xdr:rowOff>
    </xdr:to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BAFA26B-79B7-1D47-BCFF-C31606F90B0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142875</xdr:rowOff>
    </xdr:from>
    <xdr:to>
      <xdr:col>7</xdr:col>
      <xdr:colOff>149225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1B8C3A4A-7F99-47EE-BBB1-8FB98763BFFF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des Pro-Kopf-Verbrauch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9237FE-7C6D-44DF-82A6-3DF1C032418D}"/>
            </a:ext>
          </a:extLst>
        </xdr:cNvPr>
        <xdr:cNvCxnSpPr/>
      </xdr:nvCxnSpPr>
      <xdr:spPr>
        <a:xfrm>
          <a:off x="99525" y="1238250"/>
          <a:ext cx="656788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13</xdr:col>
      <xdr:colOff>95250</xdr:colOff>
      <xdr:row>5</xdr:row>
      <xdr:rowOff>165100</xdr:rowOff>
    </xdr:from>
    <xdr:to>
      <xdr:col>18</xdr:col>
      <xdr:colOff>766535</xdr:colOff>
      <xdr:row>9</xdr:row>
      <xdr:rowOff>79396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1B655567-1CB7-45FE-A09E-717D572EF219}"/>
            </a:ext>
          </a:extLst>
        </xdr:cNvPr>
        <xdr:cNvGrpSpPr/>
      </xdr:nvGrpSpPr>
      <xdr:grpSpPr>
        <a:xfrm>
          <a:off x="11128375" y="1276350"/>
          <a:ext cx="4798785" cy="803296"/>
          <a:chOff x="8512175" y="1212850"/>
          <a:chExt cx="4851400" cy="78471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E43C2B01-195F-4B4B-B9E8-BDB80ADC41AC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05AD81F9-8CDF-4CB5-AC6F-A8C746CDD57F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734788</xdr:colOff>
      <xdr:row>11</xdr:row>
      <xdr:rowOff>7874</xdr:rowOff>
    </xdr:from>
    <xdr:to>
      <xdr:col>20</xdr:col>
      <xdr:colOff>279400</xdr:colOff>
      <xdr:row>36</xdr:row>
      <xdr:rowOff>142875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497052BD-050E-4763-92D4-70DC893D4021}"/>
            </a:ext>
          </a:extLst>
        </xdr:cNvPr>
        <xdr:cNvGrpSpPr/>
      </xdr:nvGrpSpPr>
      <xdr:grpSpPr>
        <a:xfrm>
          <a:off x="10942413" y="2928874"/>
          <a:ext cx="6148612" cy="5659501"/>
          <a:chOff x="11059888" y="2512949"/>
          <a:chExt cx="6252224" cy="4697476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7746517C-758B-42AE-A6A0-1B04DDA82314}"/>
              </a:ext>
            </a:extLst>
          </xdr:cNvPr>
          <xdr:cNvSpPr txBox="1"/>
        </xdr:nvSpPr>
        <xdr:spPr>
          <a:xfrm>
            <a:off x="11059888" y="2536855"/>
            <a:ext cx="6130800" cy="94369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Entwicklung der Inlandproduktion nach Produktionssystem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67DA1EAD-D821-4F1D-9DEB-25BBF53B25D0}"/>
              </a:ext>
            </a:extLst>
          </xdr:cNvPr>
          <xdr:cNvSpPr txBox="1"/>
        </xdr:nvSpPr>
        <xdr:spPr>
          <a:xfrm>
            <a:off x="11059888" y="7000875"/>
            <a:ext cx="6130800" cy="2095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Agristat, Aviforum, Fachbereich Marktanalysen BLW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09D4C624-9ACD-4B35-905E-06D8E133593C}"/>
              </a:ext>
            </a:extLst>
          </xdr:cNvPr>
          <xdr:cNvCxnSpPr/>
        </xdr:nvCxnSpPr>
        <xdr:spPr>
          <a:xfrm>
            <a:off x="11059888" y="2512949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5CB8537B-7B09-4CF3-8B7E-E31BF12AC500}"/>
              </a:ext>
            </a:extLst>
          </xdr:cNvPr>
          <xdr:cNvGraphicFramePr/>
        </xdr:nvGraphicFramePr>
        <xdr:xfrm>
          <a:off x="11059888" y="3482166"/>
          <a:ext cx="6130800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3" name="graphtextm1">
            <a:extLst>
              <a:ext uri="{FF2B5EF4-FFF2-40B4-BE49-F238E27FC236}">
                <a16:creationId xmlns:a16="http://schemas.microsoft.com/office/drawing/2014/main" id="{C8D2CC66-AE36-4BC7-9687-2949611BDF9A}"/>
              </a:ext>
            </a:extLst>
          </xdr:cNvPr>
          <xdr:cNvSpPr txBox="1"/>
        </xdr:nvSpPr>
        <xdr:spPr>
          <a:xfrm>
            <a:off x="11059888" y="6457949"/>
            <a:ext cx="6252224" cy="58040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Bemerkungen: Der Pro-Kopf-Verbrauch basiert auf der mittleren ortsansässigen Bevölkerung, die auch Tourismus, Reiseverkehr und Grenzgänger berücksichtigt (Schätzung Agristat)</a:t>
            </a:r>
          </a:p>
        </xdr:txBody>
      </xdr:sp>
    </xdr:grpSp>
    <xdr:clientData/>
  </xdr:twoCellAnchor>
  <xdr:twoCellAnchor>
    <xdr:from>
      <xdr:col>13</xdr:col>
      <xdr:colOff>37235</xdr:colOff>
      <xdr:row>41</xdr:row>
      <xdr:rowOff>5196</xdr:rowOff>
    </xdr:from>
    <xdr:to>
      <xdr:col>20</xdr:col>
      <xdr:colOff>300635</xdr:colOff>
      <xdr:row>71</xdr:row>
      <xdr:rowOff>20366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35AA2E7C-8795-47D2-9134-47F8B898A4C5}"/>
            </a:ext>
          </a:extLst>
        </xdr:cNvPr>
        <xdr:cNvGrpSpPr/>
      </xdr:nvGrpSpPr>
      <xdr:grpSpPr>
        <a:xfrm>
          <a:off x="11070360" y="9561946"/>
          <a:ext cx="6041900" cy="6682670"/>
          <a:chOff x="11352935" y="7977621"/>
          <a:chExt cx="6130800" cy="5444420"/>
        </a:xfrm>
      </xdr:grpSpPr>
      <xdr:sp macro="" textlink="">
        <xdr:nvSpPr>
          <xdr:cNvPr id="32" name="graphtextu1">
            <a:extLst>
              <a:ext uri="{FF2B5EF4-FFF2-40B4-BE49-F238E27FC236}">
                <a16:creationId xmlns:a16="http://schemas.microsoft.com/office/drawing/2014/main" id="{12AEBF64-9D37-42AA-99DD-8A62DD3461F7}"/>
              </a:ext>
            </a:extLst>
          </xdr:cNvPr>
          <xdr:cNvSpPr txBox="1"/>
        </xdr:nvSpPr>
        <xdr:spPr>
          <a:xfrm>
            <a:off x="11352935" y="8005095"/>
            <a:ext cx="6130800" cy="10550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Pro-Kopf-Verbrauch im weltweiten Vergleich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2012..2021</a:t>
            </a:r>
          </a:p>
        </xdr:txBody>
      </xdr:sp>
      <xdr:graphicFrame macro="">
        <xdr:nvGraphicFramePr>
          <xdr:cNvPr id="33" name="Report1">
            <a:extLst>
              <a:ext uri="{FF2B5EF4-FFF2-40B4-BE49-F238E27FC236}">
                <a16:creationId xmlns:a16="http://schemas.microsoft.com/office/drawing/2014/main" id="{0EADBB60-2F8B-4467-AA02-8C45528F5B5F}"/>
              </a:ext>
            </a:extLst>
          </xdr:cNvPr>
          <xdr:cNvGraphicFramePr/>
        </xdr:nvGraphicFramePr>
        <xdr:xfrm>
          <a:off x="11352935" y="8915400"/>
          <a:ext cx="6130800" cy="4506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34" name="titleline1">
            <a:extLst>
              <a:ext uri="{FF2B5EF4-FFF2-40B4-BE49-F238E27FC236}">
                <a16:creationId xmlns:a16="http://schemas.microsoft.com/office/drawing/2014/main" id="{036EFFD0-1046-4598-A3BB-AD75C20396F5}"/>
              </a:ext>
            </a:extLst>
          </xdr:cNvPr>
          <xdr:cNvCxnSpPr/>
        </xdr:nvCxnSpPr>
        <xdr:spPr>
          <a:xfrm>
            <a:off x="11352935" y="7977621"/>
            <a:ext cx="42407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graphtextu1">
            <a:extLst>
              <a:ext uri="{FF2B5EF4-FFF2-40B4-BE49-F238E27FC236}">
                <a16:creationId xmlns:a16="http://schemas.microsoft.com/office/drawing/2014/main" id="{28DA502D-4DE4-4362-A40D-04E67BA64211}"/>
              </a:ext>
            </a:extLst>
          </xdr:cNvPr>
          <xdr:cNvSpPr txBox="1"/>
        </xdr:nvSpPr>
        <xdr:spPr>
          <a:xfrm>
            <a:off x="11352935" y="12839700"/>
            <a:ext cx="6130800" cy="200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Fachbereich Marktanalysen, BLW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573492</xdr:colOff>
      <xdr:row>3</xdr:row>
      <xdr:rowOff>88273</xdr:rowOff>
    </xdr:to>
    <xdr:pic>
      <xdr:nvPicPr>
        <xdr:cNvPr id="15" name="Grafik 14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06FE9349-BE77-B444-9151-421F10FAA2A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0.03004</cdr:x>
      <cdr:y>0.16079</cdr:y>
    </cdr:from>
    <cdr:to>
      <cdr:x>0.11224</cdr:x>
      <cdr:y>0.25545</cdr:y>
    </cdr:to>
    <cdr:sp macro="" textlink="">
      <cdr:nvSpPr>
        <cdr:cNvPr id="3" name="Infobox2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C000000}"/>
            </a:ext>
          </a:extLst>
        </cdr:cNvPr>
        <cdr:cNvSpPr/>
      </cdr:nvSpPr>
      <cdr:spPr>
        <a:xfrm xmlns:a="http://schemas.openxmlformats.org/drawingml/2006/main">
          <a:off x="184169" y="469886"/>
          <a:ext cx="503952" cy="27662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178</a:t>
          </a:r>
        </a:p>
      </cdr:txBody>
    </cdr:sp>
  </cdr:relSizeAnchor>
  <cdr:relSizeAnchor xmlns:cdr="http://schemas.openxmlformats.org/drawingml/2006/chartDrawing">
    <cdr:from>
      <cdr:x>0.59867</cdr:x>
      <cdr:y>0.1445</cdr:y>
    </cdr:from>
    <cdr:to>
      <cdr:x>0.68087</cdr:x>
      <cdr:y>0.23915</cdr:y>
    </cdr:to>
    <cdr:sp macro="" textlink="">
      <cdr:nvSpPr>
        <cdr:cNvPr id="4" name="Infobox2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C000000}"/>
            </a:ext>
          </a:extLst>
        </cdr:cNvPr>
        <cdr:cNvSpPr/>
      </cdr:nvSpPr>
      <cdr:spPr>
        <a:xfrm xmlns:a="http://schemas.openxmlformats.org/drawingml/2006/main">
          <a:off x="3670326" y="422281"/>
          <a:ext cx="503952" cy="27659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184</a:t>
          </a:r>
        </a:p>
      </cdr:txBody>
    </cdr:sp>
  </cdr:relSizeAnchor>
  <cdr:relSizeAnchor xmlns:cdr="http://schemas.openxmlformats.org/drawingml/2006/chartDrawing">
    <cdr:from>
      <cdr:x>0.88609</cdr:x>
      <cdr:y>0.14124</cdr:y>
    </cdr:from>
    <cdr:to>
      <cdr:x>0.9683</cdr:x>
      <cdr:y>0.23589</cdr:y>
    </cdr:to>
    <cdr:sp macro="" textlink="">
      <cdr:nvSpPr>
        <cdr:cNvPr id="5" name="Infobox2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C000000}"/>
            </a:ext>
          </a:extLst>
        </cdr:cNvPr>
        <cdr:cNvSpPr/>
      </cdr:nvSpPr>
      <cdr:spPr>
        <a:xfrm xmlns:a="http://schemas.openxmlformats.org/drawingml/2006/main">
          <a:off x="5432441" y="412755"/>
          <a:ext cx="504013" cy="27659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186</a:t>
          </a:r>
        </a:p>
      </cdr:txBody>
    </cdr:sp>
  </cdr:relSizeAnchor>
  <cdr:relSizeAnchor xmlns:cdr="http://schemas.openxmlformats.org/drawingml/2006/chartDrawing">
    <cdr:from>
      <cdr:x>0.3128</cdr:x>
      <cdr:y>0.17057</cdr:y>
    </cdr:from>
    <cdr:to>
      <cdr:x>0.39501</cdr:x>
      <cdr:y>0.26523</cdr:y>
    </cdr:to>
    <cdr:sp macro="" textlink="">
      <cdr:nvSpPr>
        <cdr:cNvPr id="6" name="Infobox2">
          <a:extLst xmlns:a="http://schemas.openxmlformats.org/drawingml/2006/main">
            <a:ext uri="{FF2B5EF4-FFF2-40B4-BE49-F238E27FC236}">
              <a16:creationId xmlns:a16="http://schemas.microsoft.com/office/drawing/2014/main" id="{DFEF60EC-D92B-4ECB-AEC8-BA4EE4D43D43}"/>
            </a:ext>
          </a:extLst>
        </cdr:cNvPr>
        <cdr:cNvSpPr/>
      </cdr:nvSpPr>
      <cdr:spPr>
        <a:xfrm xmlns:a="http://schemas.openxmlformats.org/drawingml/2006/main">
          <a:off x="1917714" y="498466"/>
          <a:ext cx="504013" cy="27662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177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142875</xdr:rowOff>
    </xdr:from>
    <xdr:to>
      <xdr:col>4</xdr:col>
      <xdr:colOff>158750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D074236C-3CF2-4B68-AE97-2C273FEAC4A5}"/>
            </a:ext>
          </a:extLst>
        </xdr:cNvPr>
        <xdr:cNvSpPr txBox="1"/>
      </xdr:nvSpPr>
      <xdr:spPr>
        <a:xfrm>
          <a:off x="19050" y="1228725"/>
          <a:ext cx="37592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der Verarbeitungseier</a:t>
          </a:r>
        </a:p>
      </xdr:txBody>
    </xdr:sp>
    <xdr:clientData/>
  </xdr:twoCellAnchor>
  <xdr:twoCellAnchor>
    <xdr:from>
      <xdr:col>0</xdr:col>
      <xdr:colOff>109050</xdr:colOff>
      <xdr:row>6</xdr:row>
      <xdr:rowOff>142875</xdr:rowOff>
    </xdr:from>
    <xdr:to>
      <xdr:col>1</xdr:col>
      <xdr:colOff>488025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17087C84-6060-4B57-9432-64A2D639E1F4}"/>
            </a:ext>
          </a:extLst>
        </xdr:cNvPr>
        <xdr:cNvCxnSpPr/>
      </xdr:nvCxnSpPr>
      <xdr:spPr>
        <a:xfrm>
          <a:off x="10905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473075</xdr:colOff>
      <xdr:row>5</xdr:row>
      <xdr:rowOff>146050</xdr:rowOff>
    </xdr:from>
    <xdr:to>
      <xdr:col>15</xdr:col>
      <xdr:colOff>315685</xdr:colOff>
      <xdr:row>9</xdr:row>
      <xdr:rowOff>61917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3F92AD1F-8E07-408E-9471-A42C7F3A7DA9}"/>
            </a:ext>
          </a:extLst>
        </xdr:cNvPr>
        <xdr:cNvGrpSpPr/>
      </xdr:nvGrpSpPr>
      <xdr:grpSpPr>
        <a:xfrm>
          <a:off x="8424379" y="1204383"/>
          <a:ext cx="4812176" cy="762534"/>
          <a:chOff x="8512175" y="1212850"/>
          <a:chExt cx="4851400" cy="782866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81A65148-8DA2-4BE1-8188-24C79AA7AE53}"/>
              </a:ext>
            </a:extLst>
          </xdr:cNvPr>
          <xdr:cNvSpPr txBox="1"/>
        </xdr:nvSpPr>
        <xdr:spPr>
          <a:xfrm>
            <a:off x="8512175" y="1212850"/>
            <a:ext cx="4851400" cy="21052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A77236F9-E9D1-4D7E-97AC-7A5F3AE5F122}"/>
              </a:ext>
            </a:extLst>
          </xdr:cNvPr>
          <xdr:cNvSpPr txBox="1"/>
        </xdr:nvSpPr>
        <xdr:spPr>
          <a:xfrm>
            <a:off x="8512175" y="1574800"/>
            <a:ext cx="4851400" cy="42091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9</xdr:col>
      <xdr:colOff>714375</xdr:colOff>
      <xdr:row>11</xdr:row>
      <xdr:rowOff>19050</xdr:rowOff>
    </xdr:from>
    <xdr:to>
      <xdr:col>17</xdr:col>
      <xdr:colOff>139575</xdr:colOff>
      <xdr:row>36</xdr:row>
      <xdr:rowOff>203200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F6D1A05-427B-4239-A98F-7FFA1E29FF7A}"/>
            </a:ext>
          </a:extLst>
        </xdr:cNvPr>
        <xdr:cNvGrpSpPr/>
      </xdr:nvGrpSpPr>
      <xdr:grpSpPr>
        <a:xfrm>
          <a:off x="8665679" y="2853543"/>
          <a:ext cx="6051287" cy="5374585"/>
          <a:chOff x="8734425" y="2524125"/>
          <a:chExt cx="6130800" cy="4493420"/>
        </a:xfrm>
      </xdr:grpSpPr>
      <xdr:sp macro="" textlink="">
        <xdr:nvSpPr>
          <xdr:cNvPr id="27" name="graphtextu1">
            <a:extLst>
              <a:ext uri="{FF2B5EF4-FFF2-40B4-BE49-F238E27FC236}">
                <a16:creationId xmlns:a16="http://schemas.microsoft.com/office/drawing/2014/main" id="{D7347848-D483-463D-B19B-5D5A720643C5}"/>
              </a:ext>
            </a:extLst>
          </xdr:cNvPr>
          <xdr:cNvSpPr txBox="1"/>
        </xdr:nvSpPr>
        <xdr:spPr>
          <a:xfrm>
            <a:off x="8734425" y="2545698"/>
            <a:ext cx="6130800" cy="87302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und Import Verarbeitungseier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2016..2022</a:t>
            </a:r>
          </a:p>
        </xdr:txBody>
      </xdr:sp>
      <xdr:graphicFrame macro="">
        <xdr:nvGraphicFramePr>
          <xdr:cNvPr id="28" name="Report1">
            <a:extLst>
              <a:ext uri="{FF2B5EF4-FFF2-40B4-BE49-F238E27FC236}">
                <a16:creationId xmlns:a16="http://schemas.microsoft.com/office/drawing/2014/main" id="{EC623CD2-B11B-42E2-BF9A-BD3EFA1A9DC4}"/>
              </a:ext>
            </a:extLst>
          </xdr:cNvPr>
          <xdr:cNvGraphicFramePr/>
        </xdr:nvGraphicFramePr>
        <xdr:xfrm>
          <a:off x="8734425" y="3463277"/>
          <a:ext cx="6130800" cy="33357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29" name="titleline1">
            <a:extLst>
              <a:ext uri="{FF2B5EF4-FFF2-40B4-BE49-F238E27FC236}">
                <a16:creationId xmlns:a16="http://schemas.microsoft.com/office/drawing/2014/main" id="{FFCAE5E6-A515-4D65-AA61-132B88497172}"/>
              </a:ext>
            </a:extLst>
          </xdr:cNvPr>
          <xdr:cNvCxnSpPr/>
        </xdr:nvCxnSpPr>
        <xdr:spPr>
          <a:xfrm>
            <a:off x="8734425" y="2524125"/>
            <a:ext cx="46490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graphtextu1">
            <a:extLst>
              <a:ext uri="{FF2B5EF4-FFF2-40B4-BE49-F238E27FC236}">
                <a16:creationId xmlns:a16="http://schemas.microsoft.com/office/drawing/2014/main" id="{81BF70A1-B5C6-40BC-AEE6-2A6B0E0A4051}"/>
              </a:ext>
            </a:extLst>
          </xdr:cNvPr>
          <xdr:cNvSpPr txBox="1"/>
        </xdr:nvSpPr>
        <xdr:spPr>
          <a:xfrm>
            <a:off x="8734425" y="6638925"/>
            <a:ext cx="5761663" cy="37862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BLW, Fachbereich Marktanalysen; Bundesamt für Zoll und Grenzsicherheit BAZG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361595</xdr:colOff>
      <xdr:row>3</xdr:row>
      <xdr:rowOff>120023</xdr:rowOff>
    </xdr:to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C086A064-7771-DB4E-847F-24A6E75EAB4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142875</xdr:rowOff>
    </xdr:from>
    <xdr:to>
      <xdr:col>7</xdr:col>
      <xdr:colOff>149225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2F7041E0-E0B9-40CA-95F2-8424A93A30AE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Marktentlastungsmassnahmen Bund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994821D-BC0D-479C-8FAB-CE0FD9D7ACCD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523875</xdr:colOff>
      <xdr:row>5</xdr:row>
      <xdr:rowOff>149225</xdr:rowOff>
    </xdr:from>
    <xdr:to>
      <xdr:col>18</xdr:col>
      <xdr:colOff>356960</xdr:colOff>
      <xdr:row>9</xdr:row>
      <xdr:rowOff>61950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45622334-BA02-4EB4-9CC2-A4ADA489DD48}"/>
            </a:ext>
          </a:extLst>
        </xdr:cNvPr>
        <xdr:cNvGrpSpPr/>
      </xdr:nvGrpSpPr>
      <xdr:grpSpPr>
        <a:xfrm>
          <a:off x="10697831" y="1195928"/>
          <a:ext cx="4773525" cy="750088"/>
          <a:chOff x="8512175" y="1212850"/>
          <a:chExt cx="4851400" cy="78657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ACB229A6-F0D5-42AA-8B30-09AD22D23C71}"/>
              </a:ext>
            </a:extLst>
          </xdr:cNvPr>
          <xdr:cNvSpPr txBox="1"/>
        </xdr:nvSpPr>
        <xdr:spPr>
          <a:xfrm>
            <a:off x="8512175" y="1212850"/>
            <a:ext cx="4851400" cy="2123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39DCD7F6-2CB7-4015-8373-3D17A9EC2D18}"/>
              </a:ext>
            </a:extLst>
          </xdr:cNvPr>
          <xdr:cNvSpPr txBox="1"/>
        </xdr:nvSpPr>
        <xdr:spPr>
          <a:xfrm>
            <a:off x="8512175" y="1574800"/>
            <a:ext cx="4851400" cy="42462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582388</xdr:colOff>
      <xdr:row>11</xdr:row>
      <xdr:rowOff>17399</xdr:rowOff>
    </xdr:from>
    <xdr:to>
      <xdr:col>20</xdr:col>
      <xdr:colOff>7588</xdr:colOff>
      <xdr:row>36</xdr:row>
      <xdr:rowOff>9525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6D96C81-B62D-4042-9F09-8DEFC4BBC035}"/>
            </a:ext>
          </a:extLst>
        </xdr:cNvPr>
        <xdr:cNvGrpSpPr/>
      </xdr:nvGrpSpPr>
      <xdr:grpSpPr>
        <a:xfrm>
          <a:off x="10756344" y="2822564"/>
          <a:ext cx="6012453" cy="5811796"/>
          <a:chOff x="10745563" y="2493899"/>
          <a:chExt cx="6130800" cy="4278376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33CDB5C9-243D-44A1-BC9A-C238400088E7}"/>
              </a:ext>
            </a:extLst>
          </xdr:cNvPr>
          <xdr:cNvSpPr txBox="1"/>
        </xdr:nvSpPr>
        <xdr:spPr>
          <a:xfrm>
            <a:off x="10745563" y="2517805"/>
            <a:ext cx="6130800" cy="9314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Entwicklung beitragsberechtigter, aufgeschlagener,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respektive verbilligter Schweizer Konsumeier</a:t>
            </a: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81996524-D81D-48EA-93A4-F345339CAB40}"/>
              </a:ext>
            </a:extLst>
          </xdr:cNvPr>
          <xdr:cNvSpPr txBox="1"/>
        </xdr:nvSpPr>
        <xdr:spPr>
          <a:xfrm>
            <a:off x="10745563" y="6553200"/>
            <a:ext cx="6130800" cy="219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Fachbereich Marktanalysen BLW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4B57B1AC-E699-40DC-9D32-4BF9711BF309}"/>
              </a:ext>
            </a:extLst>
          </xdr:cNvPr>
          <xdr:cNvCxnSpPr/>
        </xdr:nvCxnSpPr>
        <xdr:spPr>
          <a:xfrm>
            <a:off x="10745563" y="2493899"/>
            <a:ext cx="466199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2563A82A-DD0D-4792-90AF-71EEA151DF78}"/>
              </a:ext>
            </a:extLst>
          </xdr:cNvPr>
          <xdr:cNvGraphicFramePr/>
        </xdr:nvGraphicFramePr>
        <xdr:xfrm>
          <a:off x="10745563" y="3463116"/>
          <a:ext cx="6130800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594601</xdr:colOff>
      <xdr:row>3</xdr:row>
      <xdr:rowOff>127001</xdr:rowOff>
    </xdr:to>
    <xdr:pic>
      <xdr:nvPicPr>
        <xdr:cNvPr id="12" name="Grafik 11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99FAAE1-AB72-F74F-A60B-F711618682C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142875</xdr:rowOff>
    </xdr:from>
    <xdr:to>
      <xdr:col>7</xdr:col>
      <xdr:colOff>149225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4FB2FC31-795B-47AD-A76B-8881AC30B518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Produzenten- und Konsumentenpreise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7987A487-C0BB-48F2-8BD2-3A9210869849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438150</xdr:colOff>
      <xdr:row>7</xdr:row>
      <xdr:rowOff>0</xdr:rowOff>
    </xdr:from>
    <xdr:to>
      <xdr:col>18</xdr:col>
      <xdr:colOff>271235</xdr:colOff>
      <xdr:row>9</xdr:row>
      <xdr:rowOff>422296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D0FE250D-0891-427A-B024-1D471CB764C4}"/>
            </a:ext>
          </a:extLst>
        </xdr:cNvPr>
        <xdr:cNvGrpSpPr/>
      </xdr:nvGrpSpPr>
      <xdr:grpSpPr>
        <a:xfrm>
          <a:off x="10775950" y="1244600"/>
          <a:ext cx="4786085" cy="777896"/>
          <a:chOff x="8512175" y="1212850"/>
          <a:chExt cx="4851400" cy="78471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0D4F268C-712C-42E7-8584-081057BBBF93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34F569D5-5F10-4D0E-8F06-41961B2BFF07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615950</xdr:colOff>
      <xdr:row>11</xdr:row>
      <xdr:rowOff>19050</xdr:rowOff>
    </xdr:from>
    <xdr:to>
      <xdr:col>20</xdr:col>
      <xdr:colOff>41150</xdr:colOff>
      <xdr:row>33</xdr:row>
      <xdr:rowOff>115824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28FA6EB4-1C30-478D-A183-C663544258ED}"/>
            </a:ext>
          </a:extLst>
        </xdr:cNvPr>
        <xdr:cNvGrpSpPr/>
      </xdr:nvGrpSpPr>
      <xdr:grpSpPr>
        <a:xfrm>
          <a:off x="10953750" y="2546350"/>
          <a:ext cx="6029200" cy="4325874"/>
          <a:chOff x="11083925" y="2524125"/>
          <a:chExt cx="6130800" cy="3992499"/>
        </a:xfrm>
      </xdr:grpSpPr>
      <xdr:sp macro="" textlink="">
        <xdr:nvSpPr>
          <xdr:cNvPr id="29" name="graphtextl2">
            <a:extLst>
              <a:ext uri="{FF2B5EF4-FFF2-40B4-BE49-F238E27FC236}">
                <a16:creationId xmlns:a16="http://schemas.microsoft.com/office/drawing/2014/main" id="{8B1FB769-DB65-4926-8BEF-549FAF28CFBD}"/>
              </a:ext>
            </a:extLst>
          </xdr:cNvPr>
          <xdr:cNvSpPr txBox="1"/>
        </xdr:nvSpPr>
        <xdr:spPr>
          <a:xfrm>
            <a:off x="11083925" y="6341151"/>
            <a:ext cx="6130800" cy="175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Fachbereich Marktanalysen BLW</a:t>
            </a:r>
          </a:p>
        </xdr:txBody>
      </xdr:sp>
      <xdr:graphicFrame macro="">
        <xdr:nvGraphicFramePr>
          <xdr:cNvPr id="61" name="Prereport4">
            <a:extLst>
              <a:ext uri="{FF2B5EF4-FFF2-40B4-BE49-F238E27FC236}">
                <a16:creationId xmlns:a16="http://schemas.microsoft.com/office/drawing/2014/main" id="{0998132C-6A2F-45D5-8CCE-29E9425CFDB3}"/>
              </a:ext>
            </a:extLst>
          </xdr:cNvPr>
          <xdr:cNvGraphicFramePr/>
        </xdr:nvGraphicFramePr>
        <xdr:xfrm>
          <a:off x="11083925" y="3425505"/>
          <a:ext cx="6130800" cy="274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3" name="graphtextu2">
            <a:extLst>
              <a:ext uri="{FF2B5EF4-FFF2-40B4-BE49-F238E27FC236}">
                <a16:creationId xmlns:a16="http://schemas.microsoft.com/office/drawing/2014/main" id="{40E5B50D-9675-4158-BE37-B49BFD87D14B}"/>
              </a:ext>
            </a:extLst>
          </xdr:cNvPr>
          <xdr:cNvSpPr txBox="1"/>
        </xdr:nvSpPr>
        <xdr:spPr>
          <a:xfrm>
            <a:off x="11083925" y="2524127"/>
            <a:ext cx="5137150" cy="10044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Entwicklung der Produzentenpreise </a:t>
            </a:r>
            <a:endParaRPr lang="de-CH" sz="600" b="1" i="0" strike="noStrike" kern="0" cap="none" spc="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Rappen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71B4C907-1AA9-43C6-B3AE-4ECA158A6E9A}"/>
              </a:ext>
            </a:extLst>
          </xdr:cNvPr>
          <xdr:cNvCxnSpPr/>
        </xdr:nvCxnSpPr>
        <xdr:spPr>
          <a:xfrm>
            <a:off x="11083925" y="2524125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638175</xdr:colOff>
      <xdr:row>37</xdr:row>
      <xdr:rowOff>9525</xdr:rowOff>
    </xdr:from>
    <xdr:to>
      <xdr:col>20</xdr:col>
      <xdr:colOff>63375</xdr:colOff>
      <xdr:row>60</xdr:row>
      <xdr:rowOff>28575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E7BB967-62B4-43E4-9218-2F6EA03641E2}"/>
            </a:ext>
          </a:extLst>
        </xdr:cNvPr>
        <xdr:cNvGrpSpPr/>
      </xdr:nvGrpSpPr>
      <xdr:grpSpPr>
        <a:xfrm>
          <a:off x="10975975" y="7502525"/>
          <a:ext cx="6029200" cy="4121150"/>
          <a:chOff x="11106150" y="7143750"/>
          <a:chExt cx="6130800" cy="4095750"/>
        </a:xfrm>
      </xdr:grpSpPr>
      <xdr:sp macro="" textlink="">
        <xdr:nvSpPr>
          <xdr:cNvPr id="76" name="graphtextl2">
            <a:extLst>
              <a:ext uri="{FF2B5EF4-FFF2-40B4-BE49-F238E27FC236}">
                <a16:creationId xmlns:a16="http://schemas.microsoft.com/office/drawing/2014/main" id="{E46EBF24-1DA0-4508-96EB-C6F1ED345BC8}"/>
              </a:ext>
            </a:extLst>
          </xdr:cNvPr>
          <xdr:cNvSpPr txBox="1"/>
        </xdr:nvSpPr>
        <xdr:spPr>
          <a:xfrm>
            <a:off x="11106150" y="11056026"/>
            <a:ext cx="6130800" cy="1834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Fachbereich Marktanalysen BLW</a:t>
            </a:r>
          </a:p>
        </xdr:txBody>
      </xdr:sp>
      <xdr:graphicFrame macro="">
        <xdr:nvGraphicFramePr>
          <xdr:cNvPr id="77" name="Prereport4">
            <a:extLst>
              <a:ext uri="{FF2B5EF4-FFF2-40B4-BE49-F238E27FC236}">
                <a16:creationId xmlns:a16="http://schemas.microsoft.com/office/drawing/2014/main" id="{11CC4B22-B4EC-455C-92CC-1C9C86C9F366}"/>
              </a:ext>
            </a:extLst>
          </xdr:cNvPr>
          <xdr:cNvGraphicFramePr>
            <a:graphicFrameLocks/>
          </xdr:cNvGraphicFramePr>
        </xdr:nvGraphicFramePr>
        <xdr:xfrm>
          <a:off x="11106150" y="8083230"/>
          <a:ext cx="6130800" cy="278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8" name="graphtextu2">
            <a:extLst>
              <a:ext uri="{FF2B5EF4-FFF2-40B4-BE49-F238E27FC236}">
                <a16:creationId xmlns:a16="http://schemas.microsoft.com/office/drawing/2014/main" id="{88AD02C0-B6A6-47BA-ADC2-EB4BEA4E80CC}"/>
              </a:ext>
            </a:extLst>
          </xdr:cNvPr>
          <xdr:cNvSpPr txBox="1"/>
        </xdr:nvSpPr>
        <xdr:spPr>
          <a:xfrm>
            <a:off x="11106150" y="7143752"/>
            <a:ext cx="5137150" cy="10425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Entwicklung der Konsumentenpreise </a:t>
            </a:r>
            <a:endParaRPr lang="de-CH" sz="600" b="1" i="0" strike="noStrike" kern="0" cap="none" spc="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Rappen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2013..2022</a:t>
            </a:r>
          </a:p>
        </xdr:txBody>
      </xdr: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F68469F1-F091-4E41-B7C2-2583DE3AC9B4}"/>
              </a:ext>
            </a:extLst>
          </xdr:cNvPr>
          <xdr:cNvCxnSpPr/>
        </xdr:nvCxnSpPr>
        <xdr:spPr>
          <a:xfrm>
            <a:off x="11106150" y="7143750"/>
            <a:ext cx="46490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443317</xdr:colOff>
      <xdr:row>4</xdr:row>
      <xdr:rowOff>43823</xdr:rowOff>
    </xdr:to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2BCEC1CE-8E0B-DF40-8BD7-6390C3D2612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142875</xdr:rowOff>
    </xdr:from>
    <xdr:to>
      <xdr:col>7</xdr:col>
      <xdr:colOff>0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68F9A44F-689C-4C0C-9DAB-995845AEDA0A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Wichtigste Kennzahlen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4FFBF48A-80F4-408C-845A-258161D8E354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326781</xdr:colOff>
      <xdr:row>7</xdr:row>
      <xdr:rowOff>19050</xdr:rowOff>
    </xdr:from>
    <xdr:to>
      <xdr:col>14</xdr:col>
      <xdr:colOff>159866</xdr:colOff>
      <xdr:row>9</xdr:row>
      <xdr:rowOff>441346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56964D5A-69C1-4ABB-842C-F53F1A3E97DE}"/>
            </a:ext>
          </a:extLst>
        </xdr:cNvPr>
        <xdr:cNvGrpSpPr/>
      </xdr:nvGrpSpPr>
      <xdr:grpSpPr>
        <a:xfrm>
          <a:off x="8670681" y="1263650"/>
          <a:ext cx="4786085" cy="777896"/>
          <a:chOff x="8512175" y="1212850"/>
          <a:chExt cx="4851400" cy="784710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88909B30-A307-4C7F-8CC6-26F66AE3CCEB}"/>
              </a:ext>
            </a:extLst>
          </xdr:cNvPr>
          <xdr:cNvSpPr txBox="1"/>
        </xdr:nvSpPr>
        <xdr:spPr>
          <a:xfrm>
            <a:off x="8512175" y="1212850"/>
            <a:ext cx="4851400" cy="2114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675206CC-4EBF-4C98-B07B-235A1665C1A5}"/>
              </a:ext>
            </a:extLst>
          </xdr:cNvPr>
          <xdr:cNvSpPr txBox="1"/>
        </xdr:nvSpPr>
        <xdr:spPr>
          <a:xfrm>
            <a:off x="8512175" y="1574800"/>
            <a:ext cx="4851400" cy="42276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570317</xdr:colOff>
      <xdr:row>4</xdr:row>
      <xdr:rowOff>43823</xdr:rowOff>
    </xdr:to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6812D77F-C7C6-AF4D-8614-5FD057E2AC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828117" cy="7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Farben Eier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EDD15A"/>
      </a:accent1>
      <a:accent2>
        <a:srgbClr val="F2DE88"/>
      </a:accent2>
      <a:accent3>
        <a:srgbClr val="CBA816"/>
      </a:accent3>
      <a:accent4>
        <a:srgbClr val="DCDDDF"/>
      </a:accent4>
      <a:accent5>
        <a:srgbClr val="C7C8CA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65C-759A-43E0-8784-E4C319D1A2AC}">
  <dimension ref="A10:L29"/>
  <sheetViews>
    <sheetView showGridLines="0" topLeftCell="F14" zoomScale="80" zoomScaleNormal="80" workbookViewId="0">
      <selection activeCell="D14" sqref="D14"/>
    </sheetView>
  </sheetViews>
  <sheetFormatPr baseColWidth="10" defaultRowHeight="17"/>
  <cols>
    <col min="1" max="1" width="3.6640625" style="13" customWidth="1"/>
    <col min="2" max="2" width="21.83203125" style="13" customWidth="1"/>
    <col min="3" max="16384" width="10.83203125" style="13"/>
  </cols>
  <sheetData>
    <row r="10" spans="1:12" ht="54" customHeight="1"/>
    <row r="11" spans="1:12" ht="19">
      <c r="A11" s="14" t="s">
        <v>0</v>
      </c>
    </row>
    <row r="12" spans="1:12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9">
      <c r="A13" s="16" t="s">
        <v>1</v>
      </c>
      <c r="B13" s="16"/>
      <c r="C13" s="17">
        <v>2013</v>
      </c>
      <c r="D13" s="17">
        <v>2014</v>
      </c>
      <c r="E13" s="17">
        <v>2015</v>
      </c>
      <c r="F13" s="17">
        <v>2016</v>
      </c>
      <c r="G13" s="17">
        <v>2017</v>
      </c>
      <c r="H13" s="17">
        <v>2018</v>
      </c>
      <c r="I13" s="17">
        <v>2019</v>
      </c>
      <c r="J13" s="17">
        <v>2020</v>
      </c>
      <c r="K13" s="17">
        <v>2021</v>
      </c>
      <c r="L13" s="17">
        <v>2022</v>
      </c>
    </row>
    <row r="14" spans="1:12" ht="19">
      <c r="A14" s="16"/>
      <c r="B14" s="18" t="s">
        <v>2</v>
      </c>
      <c r="C14" s="19">
        <v>448.18598301080749</v>
      </c>
      <c r="D14" s="19">
        <v>462.73306132735104</v>
      </c>
      <c r="E14" s="19">
        <v>376.23119123346248</v>
      </c>
      <c r="F14" s="19">
        <v>312.91586685450022</v>
      </c>
      <c r="G14" s="19">
        <v>315.30579460218007</v>
      </c>
      <c r="H14" s="19">
        <v>329.32413480358377</v>
      </c>
      <c r="I14" s="19">
        <v>332.80155729859985</v>
      </c>
      <c r="J14" s="19">
        <v>362.3302617412096</v>
      </c>
      <c r="K14" s="19">
        <v>408.97819217135816</v>
      </c>
      <c r="L14" s="19">
        <v>404.82163499999911</v>
      </c>
    </row>
    <row r="15" spans="1:12" ht="19">
      <c r="A15" s="16"/>
      <c r="B15" s="18" t="s">
        <v>3</v>
      </c>
      <c r="C15" s="19">
        <v>96.540646273108621</v>
      </c>
      <c r="D15" s="19">
        <v>97.508372969935436</v>
      </c>
      <c r="E15" s="19">
        <v>120.31954212206996</v>
      </c>
      <c r="F15" s="19">
        <v>110.64426855746422</v>
      </c>
      <c r="G15" s="19">
        <v>104.32583562462823</v>
      </c>
      <c r="H15" s="19">
        <v>96.182615445421902</v>
      </c>
      <c r="I15" s="19">
        <v>91.906100942933136</v>
      </c>
      <c r="J15" s="19">
        <v>82.042894725995467</v>
      </c>
      <c r="K15" s="19">
        <v>72.92432389890017</v>
      </c>
      <c r="L15" s="19">
        <v>62.84933158667458</v>
      </c>
    </row>
    <row r="16" spans="1:12" ht="19">
      <c r="A16" s="16"/>
      <c r="B16" s="18" t="s">
        <v>4</v>
      </c>
      <c r="C16" s="19">
        <v>151.42037071608394</v>
      </c>
      <c r="D16" s="19">
        <v>152.42156570271231</v>
      </c>
      <c r="E16" s="19">
        <v>256.23226664446656</v>
      </c>
      <c r="F16" s="19">
        <v>340.62586458803537</v>
      </c>
      <c r="G16" s="19">
        <v>362.09836977319094</v>
      </c>
      <c r="H16" s="19">
        <v>379.29924975099692</v>
      </c>
      <c r="I16" s="19">
        <v>398.08234175846735</v>
      </c>
      <c r="J16" s="19">
        <v>422.06884353279668</v>
      </c>
      <c r="K16" s="19">
        <v>444.93448392974392</v>
      </c>
      <c r="L16" s="19">
        <v>442.85103341332541</v>
      </c>
    </row>
    <row r="17" spans="1:12" ht="19">
      <c r="A17" s="16"/>
      <c r="B17" s="18" t="s">
        <v>5</v>
      </c>
      <c r="C17" s="19">
        <v>116.04299999999981</v>
      </c>
      <c r="D17" s="19">
        <v>124.46799999999973</v>
      </c>
      <c r="E17" s="19">
        <v>136.05499999999984</v>
      </c>
      <c r="F17" s="19">
        <v>142.42200000000022</v>
      </c>
      <c r="G17" s="19">
        <v>158.43899999999985</v>
      </c>
      <c r="H17" s="19">
        <v>168.7519999999997</v>
      </c>
      <c r="I17" s="19">
        <v>177.56099999999984</v>
      </c>
      <c r="J17" s="19">
        <v>197.29100000000048</v>
      </c>
      <c r="K17" s="19">
        <v>218.54700000000042</v>
      </c>
      <c r="L17" s="19">
        <v>224.21300000000019</v>
      </c>
    </row>
    <row r="18" spans="1:12" ht="19">
      <c r="A18" s="20"/>
      <c r="B18" s="20" t="s">
        <v>6</v>
      </c>
      <c r="C18" s="20">
        <v>812.18999999999983</v>
      </c>
      <c r="D18" s="20">
        <v>837.13099999999849</v>
      </c>
      <c r="E18" s="20">
        <v>888.83799999999883</v>
      </c>
      <c r="F18" s="20">
        <v>906.60800000000006</v>
      </c>
      <c r="G18" s="20">
        <v>940.16899999999907</v>
      </c>
      <c r="H18" s="20">
        <v>973.55800000000227</v>
      </c>
      <c r="I18" s="20">
        <v>1000.3510000000001</v>
      </c>
      <c r="J18" s="20">
        <v>1063.7330000000022</v>
      </c>
      <c r="K18" s="20">
        <v>1145.3840000000027</v>
      </c>
      <c r="L18" s="20">
        <v>1134.7349999999992</v>
      </c>
    </row>
    <row r="26" spans="1:12">
      <c r="C26" s="21"/>
      <c r="D26" s="22"/>
    </row>
    <row r="27" spans="1:12">
      <c r="C27" s="21"/>
      <c r="D27" s="23"/>
    </row>
    <row r="28" spans="1:12">
      <c r="C28" s="21"/>
      <c r="D28" s="23"/>
    </row>
    <row r="29" spans="1:12">
      <c r="C29" s="24"/>
      <c r="D29" s="25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9F04-2518-4D4E-9CA3-6482A6852087}">
  <dimension ref="A10:L44"/>
  <sheetViews>
    <sheetView showGridLines="0" zoomScaleNormal="100" workbookViewId="0">
      <selection activeCell="J4" sqref="J4"/>
    </sheetView>
  </sheetViews>
  <sheetFormatPr baseColWidth="10" defaultRowHeight="17"/>
  <cols>
    <col min="1" max="1" width="3.6640625" style="13" customWidth="1"/>
    <col min="2" max="2" width="21.83203125" style="13" customWidth="1"/>
    <col min="3" max="16384" width="10.83203125" style="13"/>
  </cols>
  <sheetData>
    <row r="10" spans="1:12" ht="54" customHeight="1"/>
    <row r="11" spans="1:12" ht="19">
      <c r="A11" s="14" t="s">
        <v>67</v>
      </c>
    </row>
    <row r="12" spans="1:12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9">
      <c r="A13" s="16" t="s">
        <v>1</v>
      </c>
      <c r="B13" s="16"/>
      <c r="C13" s="17">
        <v>2013</v>
      </c>
      <c r="D13" s="17">
        <v>2014</v>
      </c>
      <c r="E13" s="17">
        <v>2015</v>
      </c>
      <c r="F13" s="17">
        <v>2016</v>
      </c>
      <c r="G13" s="17">
        <v>2017</v>
      </c>
      <c r="H13" s="17">
        <v>2018</v>
      </c>
      <c r="I13" s="17">
        <v>2019</v>
      </c>
      <c r="J13" s="17">
        <v>2020</v>
      </c>
      <c r="K13" s="17">
        <v>2021</v>
      </c>
      <c r="L13" s="17">
        <v>2022</v>
      </c>
    </row>
    <row r="14" spans="1:12" ht="19">
      <c r="A14" s="16"/>
      <c r="B14" s="18" t="s">
        <v>8</v>
      </c>
      <c r="C14" s="19">
        <v>652.76753832312011</v>
      </c>
      <c r="D14" s="19">
        <v>640.15833949299997</v>
      </c>
      <c r="E14" s="19">
        <v>596.70796407477997</v>
      </c>
      <c r="F14" s="19">
        <v>589.14011559080006</v>
      </c>
      <c r="G14" s="19">
        <v>587.08715964780026</v>
      </c>
      <c r="H14" s="19">
        <v>571.53082113329992</v>
      </c>
      <c r="I14" s="19">
        <v>587.08199701100011</v>
      </c>
      <c r="J14" s="19">
        <v>596.97899518455938</v>
      </c>
      <c r="K14" s="19">
        <v>572.06488307248014</v>
      </c>
      <c r="L14" s="19">
        <v>519.28699853399996</v>
      </c>
    </row>
    <row r="15" spans="1:12" ht="19">
      <c r="A15" s="16"/>
      <c r="B15" s="18" t="s">
        <v>65</v>
      </c>
      <c r="C15" s="19">
        <v>812.18999999999983</v>
      </c>
      <c r="D15" s="19">
        <v>837.13099999999849</v>
      </c>
      <c r="E15" s="19">
        <v>888.83799999999883</v>
      </c>
      <c r="F15" s="19">
        <v>906.60800000000006</v>
      </c>
      <c r="G15" s="19">
        <v>940.16899999999907</v>
      </c>
      <c r="H15" s="19">
        <v>973.55800000000227</v>
      </c>
      <c r="I15" s="19">
        <v>1000.3510000000001</v>
      </c>
      <c r="J15" s="19">
        <v>1063.7330000000022</v>
      </c>
      <c r="K15" s="19">
        <v>1145.3840000000027</v>
      </c>
      <c r="L15" s="19">
        <v>1134.7349999999992</v>
      </c>
    </row>
    <row r="16" spans="1:12" ht="19">
      <c r="A16" s="20"/>
      <c r="B16" s="20" t="s">
        <v>6</v>
      </c>
      <c r="C16" s="20">
        <v>1464.9575383231199</v>
      </c>
      <c r="D16" s="20">
        <v>1477.2893394929984</v>
      </c>
      <c r="E16" s="20">
        <v>1485.5459640747788</v>
      </c>
      <c r="F16" s="20">
        <v>1495.7481155908001</v>
      </c>
      <c r="G16" s="20">
        <v>1527.2561596477994</v>
      </c>
      <c r="H16" s="20">
        <v>1545.0888211333022</v>
      </c>
      <c r="I16" s="20">
        <v>1587.4329970110002</v>
      </c>
      <c r="J16" s="20">
        <v>1660.7119951845616</v>
      </c>
      <c r="K16" s="20">
        <v>1717.4488830724829</v>
      </c>
      <c r="L16" s="20">
        <v>1654.0219985339993</v>
      </c>
    </row>
    <row r="21" spans="1:12" ht="19">
      <c r="A21" s="14" t="s">
        <v>68</v>
      </c>
    </row>
    <row r="22" spans="1:12" ht="3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9">
      <c r="A23" s="16" t="s">
        <v>15</v>
      </c>
      <c r="B23" s="16"/>
      <c r="C23" s="17">
        <v>2013</v>
      </c>
      <c r="D23" s="17">
        <v>2014</v>
      </c>
      <c r="E23" s="17">
        <v>2015</v>
      </c>
      <c r="F23" s="17">
        <v>2016</v>
      </c>
      <c r="G23" s="17">
        <v>2017</v>
      </c>
      <c r="H23" s="17">
        <v>2018</v>
      </c>
      <c r="I23" s="17">
        <v>2019</v>
      </c>
      <c r="J23" s="17">
        <v>2020</v>
      </c>
      <c r="K23" s="17">
        <v>2021</v>
      </c>
      <c r="L23" s="17">
        <v>2022</v>
      </c>
    </row>
    <row r="24" spans="1:12" ht="19">
      <c r="A24" s="16"/>
      <c r="B24" s="18" t="s">
        <v>30</v>
      </c>
      <c r="C24" s="26">
        <v>0.44558802644226658</v>
      </c>
      <c r="D24" s="26">
        <v>0.43333307997247211</v>
      </c>
      <c r="E24" s="26">
        <v>0.40167586766419511</v>
      </c>
      <c r="F24" s="26">
        <v>0.39387655545071354</v>
      </c>
      <c r="G24" s="26">
        <v>0.384406476895918</v>
      </c>
      <c r="H24" s="26">
        <v>0.36990159615166307</v>
      </c>
      <c r="I24" s="26">
        <v>0.36983104050150462</v>
      </c>
      <c r="J24" s="26">
        <v>0.35947171870593653</v>
      </c>
      <c r="K24" s="26">
        <v>0.3330899037001131</v>
      </c>
      <c r="L24" s="26">
        <v>0.31395410641107369</v>
      </c>
    </row>
    <row r="25" spans="1:12" ht="19">
      <c r="A25" s="16"/>
      <c r="B25" s="18" t="s">
        <v>65</v>
      </c>
      <c r="C25" s="26">
        <v>0.55441197355773342</v>
      </c>
      <c r="D25" s="26">
        <v>0.56666692002752794</v>
      </c>
      <c r="E25" s="26">
        <v>0.59832413233580495</v>
      </c>
      <c r="F25" s="26">
        <v>0.60612344454928646</v>
      </c>
      <c r="G25" s="26">
        <v>0.61559352310408189</v>
      </c>
      <c r="H25" s="26">
        <v>0.63009840384833693</v>
      </c>
      <c r="I25" s="26">
        <v>0.63016895949849538</v>
      </c>
      <c r="J25" s="26">
        <v>0.64052828129406347</v>
      </c>
      <c r="K25" s="26">
        <v>0.66691009629988685</v>
      </c>
      <c r="L25" s="26">
        <v>0.6860458935889262</v>
      </c>
    </row>
    <row r="27" spans="1:12">
      <c r="C27" s="24"/>
      <c r="D27" s="25"/>
    </row>
    <row r="30" spans="1:12" ht="19">
      <c r="A30" s="14" t="s">
        <v>69</v>
      </c>
    </row>
    <row r="31" spans="1:12" ht="3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9">
      <c r="A32" s="16" t="s">
        <v>1</v>
      </c>
      <c r="B32" s="16"/>
      <c r="C32" s="17">
        <v>2013</v>
      </c>
      <c r="D32" s="17">
        <v>2014</v>
      </c>
      <c r="E32" s="17">
        <v>2015</v>
      </c>
      <c r="F32" s="17">
        <v>2016</v>
      </c>
      <c r="G32" s="17">
        <v>2017</v>
      </c>
      <c r="H32" s="17">
        <v>2018</v>
      </c>
      <c r="I32" s="17">
        <v>2019</v>
      </c>
      <c r="J32" s="17">
        <v>2020</v>
      </c>
      <c r="K32" s="17">
        <v>2021</v>
      </c>
      <c r="L32" s="17">
        <v>2022</v>
      </c>
    </row>
    <row r="33" spans="1:12" ht="19">
      <c r="A33" s="16"/>
      <c r="B33" s="18" t="s">
        <v>31</v>
      </c>
      <c r="C33" s="19"/>
      <c r="D33" s="19"/>
      <c r="E33" s="19"/>
      <c r="F33" s="19">
        <v>237.60478031780011</v>
      </c>
      <c r="G33" s="19">
        <v>230.07348724140007</v>
      </c>
      <c r="H33" s="19">
        <v>241.41895795199994</v>
      </c>
      <c r="I33" s="19">
        <v>252.12360994840003</v>
      </c>
      <c r="J33" s="19">
        <v>302.77018825219955</v>
      </c>
      <c r="K33" s="19">
        <v>284.63706719820016</v>
      </c>
      <c r="L33" s="19">
        <v>256.20701888240006</v>
      </c>
    </row>
    <row r="34" spans="1:12" ht="19">
      <c r="A34" s="16"/>
      <c r="B34" s="18" t="s">
        <v>71</v>
      </c>
      <c r="C34" s="19"/>
      <c r="D34" s="19"/>
      <c r="E34" s="19"/>
      <c r="F34" s="19">
        <v>818.25685718000011</v>
      </c>
      <c r="G34" s="19">
        <v>838.80837029999907</v>
      </c>
      <c r="H34" s="19">
        <v>870.35983682000233</v>
      </c>
      <c r="I34" s="19">
        <v>888.7073372000001</v>
      </c>
      <c r="J34" s="19">
        <v>945.58942088000219</v>
      </c>
      <c r="K34" s="19">
        <v>1010.6700036400027</v>
      </c>
      <c r="L34" s="19">
        <v>972.85777837999922</v>
      </c>
    </row>
    <row r="35" spans="1:12" ht="19">
      <c r="A35" s="20"/>
      <c r="B35" s="20" t="s">
        <v>32</v>
      </c>
      <c r="C35" s="20"/>
      <c r="D35" s="20"/>
      <c r="E35" s="20"/>
      <c r="F35" s="20">
        <v>1055.8616374978003</v>
      </c>
      <c r="G35" s="20">
        <v>1068.8818575413991</v>
      </c>
      <c r="H35" s="20">
        <v>1111.7787947720024</v>
      </c>
      <c r="I35" s="20">
        <v>1140.8309471484001</v>
      </c>
      <c r="J35" s="20">
        <v>1248.3596091322017</v>
      </c>
      <c r="K35" s="20">
        <v>1295.3070708382029</v>
      </c>
      <c r="L35" s="20">
        <v>1229.0647972623992</v>
      </c>
    </row>
    <row r="40" spans="1:12" ht="19">
      <c r="A40" s="14" t="s">
        <v>70</v>
      </c>
    </row>
    <row r="41" spans="1:12" ht="3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9">
      <c r="A42" s="16" t="s">
        <v>15</v>
      </c>
      <c r="B42" s="16"/>
      <c r="C42" s="17">
        <v>2013</v>
      </c>
      <c r="D42" s="17">
        <v>2014</v>
      </c>
      <c r="E42" s="17">
        <v>2015</v>
      </c>
      <c r="F42" s="17">
        <v>2016</v>
      </c>
      <c r="G42" s="17">
        <v>2017</v>
      </c>
      <c r="H42" s="17">
        <v>2018</v>
      </c>
      <c r="I42" s="17">
        <v>2019</v>
      </c>
      <c r="J42" s="17">
        <v>2020</v>
      </c>
      <c r="K42" s="17">
        <v>2021</v>
      </c>
      <c r="L42" s="17">
        <v>2022</v>
      </c>
    </row>
    <row r="43" spans="1:12" ht="19">
      <c r="A43" s="16"/>
      <c r="B43" s="18" t="s">
        <v>31</v>
      </c>
      <c r="C43" s="26"/>
      <c r="D43" s="26"/>
      <c r="E43" s="26"/>
      <c r="F43" s="26">
        <v>0.2250340119192891</v>
      </c>
      <c r="G43" s="26">
        <v>0.21524688216769461</v>
      </c>
      <c r="H43" s="26">
        <v>0.21714657545839311</v>
      </c>
      <c r="I43" s="26">
        <v>0.2209999742543832</v>
      </c>
      <c r="J43" s="26">
        <v>0.24253443161515814</v>
      </c>
      <c r="K43" s="26">
        <v>0.21974485711253733</v>
      </c>
      <c r="L43" s="26">
        <v>0.20845688482256736</v>
      </c>
    </row>
    <row r="44" spans="1:12" ht="19">
      <c r="A44" s="16"/>
      <c r="B44" s="18" t="s">
        <v>71</v>
      </c>
      <c r="C44" s="26"/>
      <c r="D44" s="26"/>
      <c r="E44" s="26"/>
      <c r="F44" s="26">
        <v>0.77496598808071082</v>
      </c>
      <c r="G44" s="26">
        <v>0.78475311783230539</v>
      </c>
      <c r="H44" s="26">
        <v>0.78285342454160678</v>
      </c>
      <c r="I44" s="26">
        <v>0.77900002574561678</v>
      </c>
      <c r="J44" s="26">
        <v>0.7574655683848418</v>
      </c>
      <c r="K44" s="26">
        <v>0.78025514288746267</v>
      </c>
      <c r="L44" s="26">
        <v>0.7915431151774327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F88-0D9F-44F8-AE93-71A0CCB794BF}">
  <dimension ref="A10:J30"/>
  <sheetViews>
    <sheetView showGridLines="0" zoomScaleNormal="100" workbookViewId="0">
      <selection activeCell="I7" sqref="I7"/>
    </sheetView>
  </sheetViews>
  <sheetFormatPr baseColWidth="10" defaultRowHeight="17"/>
  <cols>
    <col min="1" max="1" width="3.6640625" style="13" customWidth="1"/>
    <col min="2" max="2" width="21.83203125" style="13" customWidth="1"/>
    <col min="3" max="16384" width="10.83203125" style="13"/>
  </cols>
  <sheetData>
    <row r="10" spans="1:10" ht="54" customHeight="1"/>
    <row r="11" spans="1:10" ht="19">
      <c r="A11" s="14" t="s">
        <v>66</v>
      </c>
    </row>
    <row r="12" spans="1:10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9">
      <c r="A13" s="16" t="s">
        <v>1</v>
      </c>
      <c r="B13" s="16"/>
      <c r="C13" s="17">
        <v>2015</v>
      </c>
      <c r="D13" s="17">
        <v>2016</v>
      </c>
      <c r="E13" s="17">
        <v>2017</v>
      </c>
      <c r="F13" s="17">
        <v>2018</v>
      </c>
      <c r="G13" s="17">
        <v>2019</v>
      </c>
      <c r="H13" s="17">
        <v>2020</v>
      </c>
      <c r="I13" s="17">
        <v>2021</v>
      </c>
      <c r="J13" s="17">
        <v>2022</v>
      </c>
    </row>
    <row r="14" spans="1:10" ht="19">
      <c r="A14" s="16"/>
      <c r="B14" s="18" t="s">
        <v>8</v>
      </c>
      <c r="C14" s="19">
        <v>175.5023985</v>
      </c>
      <c r="D14" s="19">
        <v>184.01160200000001</v>
      </c>
      <c r="E14" s="19">
        <v>177.49831069999999</v>
      </c>
      <c r="F14" s="19">
        <v>193.05381539999996</v>
      </c>
      <c r="G14" s="19">
        <v>206.2850736</v>
      </c>
      <c r="H14" s="19">
        <v>269.05147849999992</v>
      </c>
      <c r="I14" s="19">
        <v>249.17720209999996</v>
      </c>
      <c r="J14" s="19">
        <v>227.7323664000001</v>
      </c>
    </row>
    <row r="15" spans="1:10" ht="19">
      <c r="A15" s="16"/>
      <c r="B15" s="18" t="s">
        <v>3</v>
      </c>
      <c r="C15" s="19">
        <v>273.69575442000001</v>
      </c>
      <c r="D15" s="19">
        <v>270.492141</v>
      </c>
      <c r="E15" s="19">
        <v>267.05880219999995</v>
      </c>
      <c r="F15" s="19">
        <v>259.22066329879181</v>
      </c>
      <c r="G15" s="19">
        <v>217.52671359327925</v>
      </c>
      <c r="H15" s="19">
        <v>227.26679624905128</v>
      </c>
      <c r="I15" s="19">
        <v>218.54802449437076</v>
      </c>
      <c r="J15" s="19">
        <v>201.66253519332966</v>
      </c>
    </row>
    <row r="16" spans="1:10" ht="19">
      <c r="A16" s="16"/>
      <c r="B16" s="18" t="s">
        <v>4</v>
      </c>
      <c r="C16" s="19">
        <v>178.48891763999998</v>
      </c>
      <c r="D16" s="19">
        <v>189.24421799999999</v>
      </c>
      <c r="E16" s="19">
        <v>201.50552350000001</v>
      </c>
      <c r="F16" s="19">
        <v>195.27843851321407</v>
      </c>
      <c r="G16" s="19">
        <v>246.57364033881223</v>
      </c>
      <c r="H16" s="19">
        <v>288.2178194096204</v>
      </c>
      <c r="I16" s="19">
        <v>281.13458226173537</v>
      </c>
      <c r="J16" s="19">
        <v>271.13150932803046</v>
      </c>
    </row>
    <row r="17" spans="1:10" ht="19">
      <c r="A17" s="16"/>
      <c r="B17" s="18" t="s">
        <v>5</v>
      </c>
      <c r="C17" s="19">
        <v>95.015616299999991</v>
      </c>
      <c r="D17" s="19">
        <v>101.12019600000001</v>
      </c>
      <c r="E17" s="19">
        <v>109.4721031</v>
      </c>
      <c r="F17" s="19">
        <v>138.06143269999998</v>
      </c>
      <c r="G17" s="19">
        <v>144.62849199999999</v>
      </c>
      <c r="H17" s="19">
        <v>163.06034990000001</v>
      </c>
      <c r="I17" s="19">
        <v>158.55124759999998</v>
      </c>
      <c r="J17" s="19">
        <v>156.29408470000001</v>
      </c>
    </row>
    <row r="18" spans="1:10" ht="19">
      <c r="A18" s="16"/>
      <c r="B18" s="16" t="s">
        <v>63</v>
      </c>
      <c r="C18" s="27">
        <v>547.20028836000006</v>
      </c>
      <c r="D18" s="27">
        <v>560.85655499999996</v>
      </c>
      <c r="E18" s="27">
        <v>578.03642879999995</v>
      </c>
      <c r="F18" s="27">
        <v>592.5605345120058</v>
      </c>
      <c r="G18" s="27">
        <v>608.72884593209142</v>
      </c>
      <c r="H18" s="27">
        <v>678.54496555867172</v>
      </c>
      <c r="I18" s="27">
        <v>658.23385435610612</v>
      </c>
      <c r="J18" s="27">
        <v>629.08812922136008</v>
      </c>
    </row>
    <row r="19" spans="1:10" ht="19">
      <c r="A19" s="20"/>
      <c r="B19" s="20" t="s">
        <v>6</v>
      </c>
      <c r="C19" s="20">
        <v>722.70268685999997</v>
      </c>
      <c r="D19" s="20">
        <v>744.868157</v>
      </c>
      <c r="E19" s="20">
        <v>755.5347395</v>
      </c>
      <c r="F19" s="20">
        <v>785.61434991200588</v>
      </c>
      <c r="G19" s="20">
        <v>815.01391953209145</v>
      </c>
      <c r="H19" s="20">
        <v>947.59644405867175</v>
      </c>
      <c r="I19" s="20">
        <v>907.41105645610594</v>
      </c>
      <c r="J19" s="20">
        <v>856.82049562136035</v>
      </c>
    </row>
    <row r="26" spans="1:10" ht="19">
      <c r="A26" s="14" t="s">
        <v>35</v>
      </c>
    </row>
    <row r="27" spans="1:10" ht="3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9">
      <c r="A28" s="16" t="s">
        <v>15</v>
      </c>
      <c r="B28" s="16"/>
      <c r="C28" s="17">
        <v>2015</v>
      </c>
      <c r="D28" s="17">
        <v>2016</v>
      </c>
      <c r="E28" s="17">
        <v>2017</v>
      </c>
      <c r="F28" s="17">
        <v>2018</v>
      </c>
      <c r="G28" s="17">
        <v>2019</v>
      </c>
      <c r="H28" s="17">
        <v>2020</v>
      </c>
      <c r="I28" s="17">
        <v>2021</v>
      </c>
      <c r="J28" s="17">
        <v>2022</v>
      </c>
    </row>
    <row r="29" spans="1:10" ht="19">
      <c r="A29" s="16"/>
      <c r="B29" s="18" t="s">
        <v>33</v>
      </c>
      <c r="C29" s="26">
        <v>0.6215531795954391</v>
      </c>
      <c r="D29" s="26">
        <v>0.61018012211790651</v>
      </c>
      <c r="E29" s="26">
        <v>0.58840062495895329</v>
      </c>
      <c r="F29" s="26">
        <v>0.57569528706985762</v>
      </c>
      <c r="G29" s="26">
        <v>0.52000558154466159</v>
      </c>
      <c r="H29" s="26">
        <v>0.52376544663175306</v>
      </c>
      <c r="I29" s="26">
        <v>0.51545021770075372</v>
      </c>
      <c r="J29" s="26">
        <v>0.50114919494536081</v>
      </c>
    </row>
    <row r="30" spans="1:10" ht="19">
      <c r="A30" s="16"/>
      <c r="B30" s="18" t="s">
        <v>34</v>
      </c>
      <c r="C30" s="26">
        <v>0.37844682040456085</v>
      </c>
      <c r="D30" s="26">
        <v>0.38981987788209344</v>
      </c>
      <c r="E30" s="26">
        <v>0.41159937504104666</v>
      </c>
      <c r="F30" s="26">
        <v>0.42430471293014232</v>
      </c>
      <c r="G30" s="26">
        <v>0.47999441845533847</v>
      </c>
      <c r="H30" s="26">
        <v>0.47623455336824683</v>
      </c>
      <c r="I30" s="26">
        <v>0.48454978229924639</v>
      </c>
      <c r="J30" s="26">
        <v>0.49885080505463908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8787-D296-49EB-9853-8893B6ADCA48}">
  <dimension ref="A10:L36"/>
  <sheetViews>
    <sheetView showGridLines="0" zoomScale="80" zoomScaleNormal="80" workbookViewId="0">
      <selection activeCell="I3" sqref="I3"/>
    </sheetView>
  </sheetViews>
  <sheetFormatPr baseColWidth="10" defaultRowHeight="17"/>
  <cols>
    <col min="1" max="1" width="3.6640625" style="13" customWidth="1"/>
    <col min="2" max="2" width="21.83203125" style="13" customWidth="1"/>
    <col min="3" max="16384" width="10.83203125" style="13"/>
  </cols>
  <sheetData>
    <row r="10" spans="1:12" ht="54" customHeight="1"/>
    <row r="11" spans="1:12" ht="19">
      <c r="A11" s="14" t="s">
        <v>16</v>
      </c>
    </row>
    <row r="12" spans="1:12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9">
      <c r="A13" s="16" t="s">
        <v>17</v>
      </c>
      <c r="B13" s="16"/>
      <c r="C13" s="17">
        <v>2013</v>
      </c>
      <c r="D13" s="17">
        <v>2014</v>
      </c>
      <c r="E13" s="17">
        <v>2015</v>
      </c>
      <c r="F13" s="17">
        <v>2016</v>
      </c>
      <c r="G13" s="17">
        <v>2017</v>
      </c>
      <c r="H13" s="17">
        <v>2018</v>
      </c>
      <c r="I13" s="17">
        <v>2019</v>
      </c>
      <c r="J13" s="17">
        <v>2020</v>
      </c>
      <c r="K13" s="17">
        <v>2021</v>
      </c>
      <c r="L13" s="17">
        <v>2022</v>
      </c>
    </row>
    <row r="14" spans="1:12" ht="19">
      <c r="A14" s="16"/>
      <c r="B14" s="18" t="s">
        <v>8</v>
      </c>
      <c r="C14" s="19">
        <v>79.508835362133993</v>
      </c>
      <c r="D14" s="19">
        <v>77.034697893261139</v>
      </c>
      <c r="E14" s="19">
        <v>71.121330640617401</v>
      </c>
      <c r="F14" s="19">
        <v>69.556093930436845</v>
      </c>
      <c r="G14" s="19">
        <v>68.987915352267947</v>
      </c>
      <c r="H14" s="19">
        <v>66.845710074070169</v>
      </c>
      <c r="I14" s="19">
        <v>67.949305209606493</v>
      </c>
      <c r="J14" s="19">
        <v>67.915699110871373</v>
      </c>
      <c r="K14" s="19">
        <v>65.007373076418205</v>
      </c>
      <c r="L14" s="19">
        <v>58.281369083501687</v>
      </c>
    </row>
    <row r="15" spans="1:12" ht="19">
      <c r="A15" s="16"/>
      <c r="B15" s="18" t="s">
        <v>65</v>
      </c>
      <c r="C15" s="19">
        <v>98.926918392204612</v>
      </c>
      <c r="D15" s="19">
        <v>100.73778580024049</v>
      </c>
      <c r="E15" s="19">
        <v>105.94016686531572</v>
      </c>
      <c r="F15" s="19">
        <v>107.03754427390793</v>
      </c>
      <c r="G15" s="19">
        <v>110.47814336075194</v>
      </c>
      <c r="H15" s="19">
        <v>113.86643274853829</v>
      </c>
      <c r="I15" s="19">
        <v>115.78136574074075</v>
      </c>
      <c r="J15" s="19">
        <v>121.01626848691721</v>
      </c>
      <c r="K15" s="19">
        <v>130.15727272727304</v>
      </c>
      <c r="L15" s="19">
        <v>127.35521885521875</v>
      </c>
    </row>
    <row r="16" spans="1:12" ht="19">
      <c r="A16" s="20"/>
      <c r="B16" s="20" t="s">
        <v>6</v>
      </c>
      <c r="C16" s="20">
        <v>178.43575375433861</v>
      </c>
      <c r="D16" s="20">
        <v>177.77248369350161</v>
      </c>
      <c r="E16" s="20">
        <v>177.06149750593312</v>
      </c>
      <c r="F16" s="20">
        <v>176.59363820434476</v>
      </c>
      <c r="G16" s="20">
        <v>179.46605871301989</v>
      </c>
      <c r="H16" s="20">
        <v>180.71214282260846</v>
      </c>
      <c r="I16" s="20">
        <v>183.73067095034725</v>
      </c>
      <c r="J16" s="20">
        <v>188.93196759778857</v>
      </c>
      <c r="K16" s="20">
        <v>195.16464580369126</v>
      </c>
      <c r="L16" s="20">
        <v>185.63658793872042</v>
      </c>
    </row>
    <row r="17" spans="1:12" ht="31.5" customHeight="1">
      <c r="A17" s="31" t="s">
        <v>18</v>
      </c>
      <c r="B17" s="32"/>
      <c r="C17" s="19">
        <v>8210000</v>
      </c>
      <c r="D17" s="19">
        <v>8310000</v>
      </c>
      <c r="E17" s="19">
        <v>8390000</v>
      </c>
      <c r="F17" s="19">
        <v>8470000</v>
      </c>
      <c r="G17" s="19">
        <v>8510000</v>
      </c>
      <c r="H17" s="19">
        <v>8550000</v>
      </c>
      <c r="I17" s="19">
        <v>8640000</v>
      </c>
      <c r="J17" s="19">
        <v>8790000</v>
      </c>
      <c r="K17" s="19">
        <v>8800000</v>
      </c>
      <c r="L17" s="19">
        <v>8910000</v>
      </c>
    </row>
    <row r="24" spans="1:12">
      <c r="C24" s="21"/>
      <c r="D24" s="22"/>
    </row>
    <row r="25" spans="1:12">
      <c r="C25" s="21"/>
      <c r="D25" s="23"/>
    </row>
    <row r="26" spans="1:12">
      <c r="C26" s="21"/>
      <c r="D26" s="23"/>
    </row>
    <row r="27" spans="1:12">
      <c r="C27" s="24"/>
      <c r="D27" s="25"/>
    </row>
    <row r="29" spans="1:12" ht="19">
      <c r="A29" s="14" t="s">
        <v>19</v>
      </c>
    </row>
    <row r="30" spans="1:12" ht="3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9">
      <c r="A31" s="16" t="s">
        <v>17</v>
      </c>
      <c r="B31" s="16"/>
      <c r="C31" s="17">
        <v>2012</v>
      </c>
      <c r="D31" s="17">
        <v>2013</v>
      </c>
      <c r="E31" s="17">
        <v>2014</v>
      </c>
      <c r="F31" s="17">
        <v>2015</v>
      </c>
      <c r="G31" s="17">
        <v>2016</v>
      </c>
      <c r="H31" s="17">
        <v>2017</v>
      </c>
      <c r="I31" s="17">
        <v>2018</v>
      </c>
      <c r="J31" s="17">
        <v>2019</v>
      </c>
      <c r="K31" s="17">
        <v>2020</v>
      </c>
      <c r="L31" s="17">
        <v>2021</v>
      </c>
    </row>
    <row r="32" spans="1:12" ht="19">
      <c r="A32" s="16"/>
      <c r="B32" s="18" t="s">
        <v>20</v>
      </c>
      <c r="C32" s="19">
        <v>308</v>
      </c>
      <c r="D32" s="19">
        <v>312</v>
      </c>
      <c r="E32" s="19">
        <v>313</v>
      </c>
      <c r="F32" s="19">
        <v>323</v>
      </c>
      <c r="G32" s="19">
        <v>338</v>
      </c>
      <c r="H32" s="19">
        <v>349</v>
      </c>
      <c r="I32" s="19">
        <v>358</v>
      </c>
      <c r="J32" s="19">
        <v>360</v>
      </c>
      <c r="K32" s="19">
        <v>388</v>
      </c>
      <c r="L32" s="19">
        <v>390</v>
      </c>
    </row>
    <row r="33" spans="1:12" ht="19">
      <c r="A33" s="16"/>
      <c r="B33" s="18" t="s">
        <v>21</v>
      </c>
      <c r="C33" s="19">
        <v>253.30510000000001</v>
      </c>
      <c r="D33" s="19">
        <v>260.13350000000003</v>
      </c>
      <c r="E33" s="19">
        <v>269.23360000000002</v>
      </c>
      <c r="F33" s="19">
        <v>259.16719999999998</v>
      </c>
      <c r="G33" s="19">
        <v>278.02609999999999</v>
      </c>
      <c r="H33" s="19">
        <v>280.26</v>
      </c>
      <c r="I33" s="19">
        <v>287.4941</v>
      </c>
      <c r="J33" s="19">
        <v>293.39920000000001</v>
      </c>
      <c r="K33" s="19">
        <v>286.53890000000001</v>
      </c>
      <c r="L33" s="19">
        <v>280.49380000000002</v>
      </c>
    </row>
    <row r="34" spans="1:12" ht="19">
      <c r="A34" s="16"/>
      <c r="B34" s="18" t="s">
        <v>22</v>
      </c>
      <c r="C34" s="19">
        <v>234.46538485373696</v>
      </c>
      <c r="D34" s="19">
        <v>236.28171339694345</v>
      </c>
      <c r="E34" s="19">
        <v>235.41817610004222</v>
      </c>
      <c r="F34" s="19">
        <v>235.70081442688485</v>
      </c>
      <c r="G34" s="19">
        <v>235.83744228643673</v>
      </c>
      <c r="H34" s="19">
        <v>239.46219018852585</v>
      </c>
      <c r="I34" s="19">
        <v>240.0808361922829</v>
      </c>
      <c r="J34" s="19">
        <v>242.30987749864698</v>
      </c>
      <c r="K34" s="19">
        <v>235.72690919422701</v>
      </c>
      <c r="L34" s="19">
        <v>233</v>
      </c>
    </row>
    <row r="35" spans="1:12" ht="19">
      <c r="A35" s="16"/>
      <c r="B35" s="18" t="s">
        <v>23</v>
      </c>
      <c r="C35" s="19">
        <v>216.67415435860721</v>
      </c>
      <c r="D35" s="19">
        <v>221.3372230746225</v>
      </c>
      <c r="E35" s="19">
        <v>228.00798783593882</v>
      </c>
      <c r="F35" s="19">
        <v>228.49377685459649</v>
      </c>
      <c r="G35" s="19">
        <v>230.55690535786297</v>
      </c>
      <c r="H35" s="19">
        <v>229.52140755816762</v>
      </c>
      <c r="I35" s="19">
        <v>233.66917593201242</v>
      </c>
      <c r="J35" s="19">
        <v>235.13625523611299</v>
      </c>
      <c r="K35" s="19">
        <v>242.25263020638286</v>
      </c>
      <c r="L35" s="19">
        <v>237.50800769971121</v>
      </c>
    </row>
    <row r="36" spans="1:12" ht="19">
      <c r="A36" s="16"/>
      <c r="B36" s="18" t="s">
        <v>24</v>
      </c>
      <c r="C36" s="19">
        <v>174.88783519401966</v>
      </c>
      <c r="D36" s="19">
        <v>178.43575375433861</v>
      </c>
      <c r="E36" s="19">
        <v>177.77248369350161</v>
      </c>
      <c r="F36" s="19">
        <v>177.06149750593312</v>
      </c>
      <c r="G36" s="19">
        <v>176.59363820434476</v>
      </c>
      <c r="H36" s="19">
        <v>179.46605871301989</v>
      </c>
      <c r="I36" s="19">
        <v>180.71214282260846</v>
      </c>
      <c r="J36" s="19">
        <v>183.73067095034725</v>
      </c>
      <c r="K36" s="19">
        <v>188.93196759778857</v>
      </c>
      <c r="L36" s="19">
        <v>195.16464580369126</v>
      </c>
    </row>
  </sheetData>
  <mergeCells count="1">
    <mergeCell ref="A17:B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0F7-3F17-47E3-ADAC-41A1E7A5CAAE}">
  <dimension ref="A10:I43"/>
  <sheetViews>
    <sheetView showGridLines="0" zoomScale="138" zoomScaleNormal="40" workbookViewId="0">
      <selection activeCell="H3" sqref="H3"/>
    </sheetView>
  </sheetViews>
  <sheetFormatPr baseColWidth="10" defaultRowHeight="17"/>
  <cols>
    <col min="1" max="1" width="3.6640625" style="13" customWidth="1"/>
    <col min="2" max="2" width="24.6640625" style="13" customWidth="1"/>
    <col min="3" max="16384" width="10.83203125" style="13"/>
  </cols>
  <sheetData>
    <row r="10" spans="1:9" ht="54" customHeight="1"/>
    <row r="11" spans="1:9" ht="19">
      <c r="A11" s="14" t="s">
        <v>9</v>
      </c>
    </row>
    <row r="12" spans="1:9" ht="3" customHeight="1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6" t="s">
        <v>1</v>
      </c>
      <c r="B13" s="16"/>
      <c r="C13" s="16">
        <v>2016</v>
      </c>
      <c r="D13" s="16">
        <v>2017</v>
      </c>
      <c r="E13" s="16">
        <v>2018</v>
      </c>
      <c r="F13" s="16">
        <v>2019</v>
      </c>
      <c r="G13" s="16">
        <v>2020</v>
      </c>
      <c r="H13" s="16">
        <v>2021</v>
      </c>
      <c r="I13" s="16">
        <v>2022</v>
      </c>
    </row>
    <row r="14" spans="1:9" ht="19">
      <c r="A14" s="16"/>
      <c r="B14" s="18" t="s">
        <v>8</v>
      </c>
      <c r="C14" s="28">
        <v>176.36082318500004</v>
      </c>
      <c r="D14" s="28">
        <v>187.4109490860001</v>
      </c>
      <c r="E14" s="28">
        <v>166.43605328200002</v>
      </c>
      <c r="F14" s="28">
        <v>158.58762059200001</v>
      </c>
      <c r="G14" s="28">
        <v>136.475006106</v>
      </c>
      <c r="H14" s="28">
        <v>126.44893953360001</v>
      </c>
      <c r="I14" s="28">
        <v>94.163949195999976</v>
      </c>
    </row>
    <row r="15" spans="1:9" ht="19">
      <c r="A15" s="16"/>
      <c r="B15" s="18" t="s">
        <v>3</v>
      </c>
      <c r="C15" s="19">
        <v>18.113368947999998</v>
      </c>
      <c r="D15" s="19">
        <v>18.507721291999999</v>
      </c>
      <c r="E15" s="19">
        <v>19.456664847999999</v>
      </c>
      <c r="F15" s="19">
        <v>19.702732491999999</v>
      </c>
      <c r="G15" s="19">
        <v>19.495466503999999</v>
      </c>
      <c r="H15" s="19">
        <v>17.313359216000002</v>
      </c>
      <c r="I15" s="19">
        <v>16.544956544000001</v>
      </c>
    </row>
    <row r="16" spans="1:9" ht="19">
      <c r="A16" s="16"/>
      <c r="B16" s="18" t="s">
        <v>7</v>
      </c>
      <c r="C16" s="19">
        <v>70.237773872000005</v>
      </c>
      <c r="D16" s="19">
        <v>82.852908408000005</v>
      </c>
      <c r="E16" s="19">
        <v>83.741498331999992</v>
      </c>
      <c r="F16" s="19">
        <v>91.940930307999992</v>
      </c>
      <c r="G16" s="19">
        <v>98.648112616000006</v>
      </c>
      <c r="H16" s="19">
        <v>117.40063714399999</v>
      </c>
      <c r="I16" s="19">
        <v>145.33226507599997</v>
      </c>
    </row>
    <row r="17" spans="1:9" ht="19">
      <c r="A17" s="16"/>
      <c r="B17" s="27" t="s">
        <v>63</v>
      </c>
      <c r="C17" s="27">
        <v>88.351142819999993</v>
      </c>
      <c r="D17" s="27">
        <v>101.36062970000002</v>
      </c>
      <c r="E17" s="27">
        <v>103.19816317999999</v>
      </c>
      <c r="F17" s="27">
        <v>111.64366280000002</v>
      </c>
      <c r="G17" s="27">
        <v>118.14357912</v>
      </c>
      <c r="H17" s="27">
        <v>134.71399636000001</v>
      </c>
      <c r="I17" s="27">
        <v>161.87722162</v>
      </c>
    </row>
    <row r="18" spans="1:9" ht="19">
      <c r="A18" s="20"/>
      <c r="B18" s="20" t="s">
        <v>6</v>
      </c>
      <c r="C18" s="20">
        <f>SUM(C14:C16)</f>
        <v>264.71196600500002</v>
      </c>
      <c r="D18" s="20">
        <f t="shared" ref="D18:I18" si="0">SUM(D14:D16)</f>
        <v>288.77157878600013</v>
      </c>
      <c r="E18" s="20">
        <f t="shared" si="0"/>
        <v>269.63421646200004</v>
      </c>
      <c r="F18" s="20">
        <f t="shared" si="0"/>
        <v>270.23128339200002</v>
      </c>
      <c r="G18" s="20">
        <f t="shared" si="0"/>
        <v>254.61858522599999</v>
      </c>
      <c r="H18" s="20">
        <f t="shared" si="0"/>
        <v>261.16293589359998</v>
      </c>
      <c r="I18" s="20">
        <f t="shared" si="0"/>
        <v>256.04117081599998</v>
      </c>
    </row>
    <row r="29" spans="1:9" ht="19">
      <c r="A29" s="14" t="s">
        <v>61</v>
      </c>
    </row>
    <row r="30" spans="1:9" ht="3" customHeight="1">
      <c r="A30" s="15"/>
      <c r="B30" s="15"/>
      <c r="C30" s="15"/>
      <c r="D30" s="15"/>
      <c r="E30" s="15"/>
      <c r="F30" s="15"/>
      <c r="G30" s="15"/>
      <c r="H30" s="15"/>
      <c r="I30" s="15"/>
    </row>
    <row r="31" spans="1:9">
      <c r="A31" s="16" t="s">
        <v>1</v>
      </c>
      <c r="B31" s="16"/>
      <c r="C31" s="16">
        <v>2016</v>
      </c>
      <c r="D31" s="16">
        <v>2017</v>
      </c>
      <c r="E31" s="16">
        <v>2018</v>
      </c>
      <c r="F31" s="16">
        <v>2019</v>
      </c>
      <c r="G31" s="16">
        <v>2020</v>
      </c>
      <c r="H31" s="16">
        <v>2021</v>
      </c>
      <c r="I31" s="16">
        <v>2022</v>
      </c>
    </row>
    <row r="32" spans="1:9" ht="19">
      <c r="A32" s="16"/>
      <c r="B32" s="18" t="s">
        <v>62</v>
      </c>
      <c r="C32" s="28">
        <v>88.351142819999993</v>
      </c>
      <c r="D32" s="28">
        <v>101.36062970000002</v>
      </c>
      <c r="E32" s="28">
        <v>103.19816317999999</v>
      </c>
      <c r="F32" s="28">
        <v>111.64366280000002</v>
      </c>
      <c r="G32" s="28">
        <v>118.14357912</v>
      </c>
      <c r="H32" s="28">
        <v>134.71399636000001</v>
      </c>
      <c r="I32" s="28">
        <v>161.87722162</v>
      </c>
    </row>
    <row r="33" spans="1:9" ht="19">
      <c r="A33" s="16"/>
      <c r="B33" s="18" t="s">
        <v>37</v>
      </c>
      <c r="C33" s="19">
        <v>351.53533527299999</v>
      </c>
      <c r="D33" s="19">
        <v>357.01367240640013</v>
      </c>
      <c r="E33" s="19">
        <v>330.11186318130001</v>
      </c>
      <c r="F33" s="19">
        <v>334.95838706260002</v>
      </c>
      <c r="G33" s="19">
        <v>294.20880693235983</v>
      </c>
      <c r="H33" s="19">
        <v>287.42781587427999</v>
      </c>
      <c r="I33" s="19">
        <v>263.07997965159996</v>
      </c>
    </row>
    <row r="34" spans="1:9" ht="19">
      <c r="A34" s="20"/>
      <c r="B34" s="20" t="s">
        <v>36</v>
      </c>
      <c r="C34" s="20">
        <v>439.88647809299999</v>
      </c>
      <c r="D34" s="20">
        <v>458.37430210640014</v>
      </c>
      <c r="E34" s="20">
        <v>433.3100263613</v>
      </c>
      <c r="F34" s="20">
        <v>446.60204986260004</v>
      </c>
      <c r="G34" s="20">
        <v>412.35238605235986</v>
      </c>
      <c r="H34" s="20">
        <v>422.14181223428</v>
      </c>
      <c r="I34" s="20">
        <v>424.95720127159996</v>
      </c>
    </row>
    <row r="39" spans="1:9" ht="19">
      <c r="A39" s="14" t="s">
        <v>64</v>
      </c>
    </row>
    <row r="40" spans="1:9" ht="3" customHeight="1">
      <c r="A40" s="15"/>
      <c r="B40" s="15"/>
      <c r="C40" s="15"/>
      <c r="D40" s="15"/>
      <c r="E40" s="15"/>
      <c r="F40" s="15"/>
      <c r="G40" s="15"/>
      <c r="H40" s="15"/>
      <c r="I40" s="15"/>
    </row>
    <row r="41" spans="1:9" ht="19">
      <c r="A41" s="16" t="s">
        <v>15</v>
      </c>
      <c r="B41" s="16"/>
      <c r="C41" s="17">
        <v>2016</v>
      </c>
      <c r="D41" s="17">
        <v>2017</v>
      </c>
      <c r="E41" s="17">
        <v>2018</v>
      </c>
      <c r="F41" s="17">
        <v>2019</v>
      </c>
      <c r="G41" s="17">
        <v>2020</v>
      </c>
      <c r="H41" s="17">
        <v>2021</v>
      </c>
      <c r="I41" s="17">
        <v>2022</v>
      </c>
    </row>
    <row r="42" spans="1:9" ht="19">
      <c r="A42" s="16"/>
      <c r="B42" s="18" t="s">
        <v>62</v>
      </c>
      <c r="C42" s="26">
        <v>0.20084987200111423</v>
      </c>
      <c r="D42" s="26">
        <v>0.22113069871982413</v>
      </c>
      <c r="E42" s="26">
        <v>0.23816241698028912</v>
      </c>
      <c r="F42" s="26">
        <v>0.24998466270888792</v>
      </c>
      <c r="G42" s="26">
        <v>0.28651120526073132</v>
      </c>
      <c r="H42" s="26">
        <v>0.31912023982413884</v>
      </c>
      <c r="I42" s="26">
        <v>0.38092594062558438</v>
      </c>
    </row>
    <row r="43" spans="1:9" ht="19">
      <c r="A43" s="16"/>
      <c r="B43" s="18" t="s">
        <v>37</v>
      </c>
      <c r="C43" s="26">
        <v>0.79915012799888574</v>
      </c>
      <c r="D43" s="26">
        <v>0.77886930128017584</v>
      </c>
      <c r="E43" s="26">
        <v>0.76183758301971094</v>
      </c>
      <c r="F43" s="26">
        <v>0.75001533729111203</v>
      </c>
      <c r="G43" s="26">
        <v>0.71348879473926863</v>
      </c>
      <c r="H43" s="26">
        <v>0.68087976017586116</v>
      </c>
      <c r="I43" s="26">
        <v>0.61907405937441562</v>
      </c>
    </row>
  </sheetData>
  <pageMargins left="0.7" right="0.7" top="0.78740157499999996" bottom="0.78740157499999996" header="0.3" footer="0.3"/>
  <pageSetup paperSize="9" orientation="portrait" r:id="rId1"/>
  <ignoredErrors>
    <ignoredError sqref="C18:I1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0F4-B5C7-451C-A14B-6A056D285FF9}">
  <dimension ref="A10:L32"/>
  <sheetViews>
    <sheetView showGridLines="0" zoomScale="91" workbookViewId="0">
      <selection activeCell="F26" sqref="F26"/>
    </sheetView>
  </sheetViews>
  <sheetFormatPr baseColWidth="10" defaultRowHeight="17"/>
  <cols>
    <col min="1" max="1" width="3.6640625" style="13" customWidth="1"/>
    <col min="2" max="2" width="21.83203125" style="13" customWidth="1"/>
    <col min="3" max="16384" width="10.83203125" style="13"/>
  </cols>
  <sheetData>
    <row r="10" spans="1:12" ht="54" customHeight="1"/>
    <row r="11" spans="1:12" ht="19">
      <c r="A11" s="14" t="s">
        <v>60</v>
      </c>
    </row>
    <row r="12" spans="1:12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9">
      <c r="A13" s="16" t="s">
        <v>1</v>
      </c>
      <c r="B13" s="16"/>
      <c r="C13" s="17">
        <v>2013</v>
      </c>
      <c r="D13" s="17">
        <v>2014</v>
      </c>
      <c r="E13" s="17">
        <v>2015</v>
      </c>
      <c r="F13" s="17">
        <v>2016</v>
      </c>
      <c r="G13" s="17">
        <v>2017</v>
      </c>
      <c r="H13" s="17">
        <v>2018</v>
      </c>
      <c r="I13" s="17">
        <v>2019</v>
      </c>
      <c r="J13" s="17">
        <v>2020</v>
      </c>
      <c r="K13" s="17">
        <v>2021</v>
      </c>
      <c r="L13" s="17">
        <v>2022</v>
      </c>
    </row>
    <row r="14" spans="1:12" ht="19">
      <c r="A14" s="16"/>
      <c r="B14" s="18" t="s">
        <v>10</v>
      </c>
      <c r="C14" s="19">
        <v>13.195207</v>
      </c>
      <c r="D14" s="19">
        <v>11.831044000000002</v>
      </c>
      <c r="E14" s="19">
        <v>15.861790999999998</v>
      </c>
      <c r="F14" s="19">
        <v>14.459830999999999</v>
      </c>
      <c r="G14" s="19">
        <v>16.875142932460637</v>
      </c>
      <c r="H14" s="19">
        <v>14.886979</v>
      </c>
      <c r="I14" s="19">
        <v>20.709803999999998</v>
      </c>
      <c r="J14" s="19">
        <v>18.189814999999999</v>
      </c>
      <c r="K14" s="19">
        <v>27.802357000000001</v>
      </c>
      <c r="L14" s="19">
        <v>43.676344</v>
      </c>
    </row>
    <row r="15" spans="1:12" ht="19">
      <c r="A15" s="16"/>
      <c r="B15" s="18" t="s">
        <v>11</v>
      </c>
      <c r="C15" s="19">
        <v>7.377472</v>
      </c>
      <c r="D15" s="19">
        <v>5.4431409999999998</v>
      </c>
      <c r="E15" s="19">
        <v>8.0229759999999999</v>
      </c>
      <c r="F15" s="19">
        <v>7.8768479999999998</v>
      </c>
      <c r="G15" s="19">
        <v>9.754299914874224</v>
      </c>
      <c r="H15" s="19">
        <v>8.4553440000000002</v>
      </c>
      <c r="I15" s="19">
        <v>10.983228</v>
      </c>
      <c r="J15" s="19">
        <v>6.7947230000000003</v>
      </c>
      <c r="K15" s="19">
        <v>12.578060000000001</v>
      </c>
      <c r="L15" s="19">
        <v>12.039128</v>
      </c>
    </row>
    <row r="16" spans="1:12" ht="19">
      <c r="A16" s="20"/>
      <c r="B16" s="20" t="s">
        <v>6</v>
      </c>
      <c r="C16" s="20">
        <f>SUM(C14:C15)</f>
        <v>20.572679000000001</v>
      </c>
      <c r="D16" s="20">
        <f t="shared" ref="D16:L16" si="0">SUM(D14:D15)</f>
        <v>17.274185000000003</v>
      </c>
      <c r="E16" s="20">
        <f t="shared" si="0"/>
        <v>23.884766999999997</v>
      </c>
      <c r="F16" s="20">
        <f t="shared" si="0"/>
        <v>22.336679</v>
      </c>
      <c r="G16" s="20">
        <f t="shared" si="0"/>
        <v>26.629442847334861</v>
      </c>
      <c r="H16" s="20">
        <f t="shared" si="0"/>
        <v>23.342323</v>
      </c>
      <c r="I16" s="20">
        <f t="shared" si="0"/>
        <v>31.693031999999999</v>
      </c>
      <c r="J16" s="20">
        <f t="shared" si="0"/>
        <v>24.984538000000001</v>
      </c>
      <c r="K16" s="20">
        <f t="shared" si="0"/>
        <v>40.380417000000001</v>
      </c>
      <c r="L16" s="20">
        <f t="shared" si="0"/>
        <v>55.715471999999998</v>
      </c>
    </row>
    <row r="21" spans="1:12" ht="19">
      <c r="A21" s="14" t="s">
        <v>12</v>
      </c>
    </row>
    <row r="22" spans="1:12" ht="3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9">
      <c r="A23" s="16" t="s">
        <v>15</v>
      </c>
      <c r="B23" s="16"/>
      <c r="C23" s="17">
        <v>2013</v>
      </c>
      <c r="D23" s="17">
        <v>2014</v>
      </c>
      <c r="E23" s="17">
        <v>2015</v>
      </c>
      <c r="F23" s="17">
        <v>2016</v>
      </c>
      <c r="G23" s="17">
        <v>2017</v>
      </c>
      <c r="H23" s="17">
        <v>2018</v>
      </c>
      <c r="I23" s="17">
        <v>2019</v>
      </c>
      <c r="J23" s="17">
        <v>2020</v>
      </c>
      <c r="K23" s="17">
        <v>2021</v>
      </c>
      <c r="L23" s="17">
        <v>2022</v>
      </c>
    </row>
    <row r="24" spans="1:12" ht="80">
      <c r="A24" s="16"/>
      <c r="B24" s="29" t="s">
        <v>13</v>
      </c>
      <c r="C24" s="26">
        <v>2.5329884632906099E-2</v>
      </c>
      <c r="D24" s="26">
        <v>2.0634984249776951E-2</v>
      </c>
      <c r="E24" s="26">
        <v>2.6871901291348966E-2</v>
      </c>
      <c r="F24" s="26">
        <v>2.4637637214760953E-2</v>
      </c>
      <c r="G24" s="26">
        <v>2.8324102206448935E-2</v>
      </c>
      <c r="H24" s="26">
        <v>2.3976304442056812E-2</v>
      </c>
      <c r="I24" s="26">
        <v>3.1681911649011192E-2</v>
      </c>
      <c r="J24" s="26">
        <v>2.3487602622086511E-2</v>
      </c>
      <c r="K24" s="26">
        <v>3.5254916255159759E-2</v>
      </c>
      <c r="L24" s="26">
        <v>4.9099985459160098E-2</v>
      </c>
    </row>
    <row r="25" spans="1:12" ht="19">
      <c r="A25" s="16"/>
      <c r="B25" s="18" t="s">
        <v>14</v>
      </c>
      <c r="C25" s="26">
        <v>0.77822111500000002</v>
      </c>
      <c r="D25" s="26">
        <v>0.70365842631578956</v>
      </c>
      <c r="E25" s="26">
        <v>0.96247894210526308</v>
      </c>
      <c r="F25" s="26">
        <v>0.89222483684210518</v>
      </c>
      <c r="G25" s="26">
        <v>1</v>
      </c>
      <c r="H25" s="26">
        <v>0.88129765500000001</v>
      </c>
      <c r="I25" s="26">
        <v>0.99999999999999989</v>
      </c>
      <c r="J25" s="26">
        <v>0.98471706102117074</v>
      </c>
      <c r="K25" s="26">
        <v>1.0000000000000007</v>
      </c>
      <c r="L25" s="26">
        <v>1</v>
      </c>
    </row>
    <row r="29" spans="1:12" ht="19">
      <c r="A29" s="14" t="s">
        <v>58</v>
      </c>
    </row>
    <row r="30" spans="1:12" ht="3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9">
      <c r="A31" s="16" t="s">
        <v>26</v>
      </c>
      <c r="B31" s="16"/>
      <c r="C31" s="17">
        <v>2013</v>
      </c>
      <c r="D31" s="17">
        <v>2014</v>
      </c>
      <c r="E31" s="17">
        <v>2015</v>
      </c>
      <c r="F31" s="17">
        <v>2016</v>
      </c>
      <c r="G31" s="17">
        <v>2017</v>
      </c>
      <c r="H31" s="17">
        <v>2018</v>
      </c>
      <c r="I31" s="17">
        <v>2019</v>
      </c>
      <c r="J31" s="17">
        <v>2020</v>
      </c>
      <c r="K31" s="17">
        <v>2021</v>
      </c>
      <c r="L31" s="17">
        <v>2022</v>
      </c>
    </row>
    <row r="32" spans="1:12" ht="19">
      <c r="A32" s="16"/>
      <c r="B32" s="13" t="s">
        <v>59</v>
      </c>
      <c r="C32" s="30">
        <v>9.7216312955643751</v>
      </c>
      <c r="D32" s="30">
        <v>11.577970248668748</v>
      </c>
      <c r="E32" s="30">
        <v>8.3735378285247677</v>
      </c>
      <c r="F32" s="30">
        <v>8.9538825355371756</v>
      </c>
      <c r="G32" s="30">
        <v>7.5104838334992232</v>
      </c>
      <c r="H32" s="30">
        <v>8.5681275167000308</v>
      </c>
      <c r="I32" s="30">
        <v>6.3105353883465609</v>
      </c>
      <c r="J32" s="30">
        <v>8.0049509020338903</v>
      </c>
      <c r="K32" s="30">
        <v>4.9528958554340834</v>
      </c>
      <c r="L32" s="30">
        <v>3.5896671574459602</v>
      </c>
    </row>
  </sheetData>
  <pageMargins left="0.7" right="0.7" top="0.78740157499999996" bottom="0.78740157499999996" header="0.3" footer="0.3"/>
  <pageSetup paperSize="9" orientation="portrait" r:id="rId1"/>
  <ignoredErrors>
    <ignoredError sqref="C16:L1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FC95-D551-4038-B49D-D1340E1C12D4}">
  <dimension ref="A10:L44"/>
  <sheetViews>
    <sheetView showGridLines="0" workbookViewId="0">
      <selection activeCell="E29" sqref="E29"/>
    </sheetView>
  </sheetViews>
  <sheetFormatPr baseColWidth="10" defaultRowHeight="14"/>
  <cols>
    <col min="1" max="1" width="3.6640625" customWidth="1"/>
    <col min="2" max="2" width="23.6640625" customWidth="1"/>
  </cols>
  <sheetData>
    <row r="10" spans="1:12" ht="54" customHeight="1"/>
    <row r="11" spans="1:12" ht="19">
      <c r="A11" s="14" t="s">
        <v>25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9">
      <c r="A13" s="16" t="s">
        <v>26</v>
      </c>
      <c r="B13" s="16"/>
      <c r="C13" s="17">
        <v>2013</v>
      </c>
      <c r="D13" s="17">
        <v>2014</v>
      </c>
      <c r="E13" s="17">
        <v>2015</v>
      </c>
      <c r="F13" s="17">
        <v>2016</v>
      </c>
      <c r="G13" s="17">
        <v>2017</v>
      </c>
      <c r="H13" s="17">
        <v>2018</v>
      </c>
      <c r="I13" s="17">
        <v>2019</v>
      </c>
      <c r="J13" s="17">
        <v>2020</v>
      </c>
      <c r="K13" s="17">
        <v>2021</v>
      </c>
      <c r="L13" s="17">
        <v>2022</v>
      </c>
    </row>
    <row r="14" spans="1:12" ht="19">
      <c r="A14" s="16"/>
      <c r="B14" s="18" t="s">
        <v>3</v>
      </c>
      <c r="C14" s="19">
        <v>22.367764456543956</v>
      </c>
      <c r="D14" s="19">
        <v>22.594262827884791</v>
      </c>
      <c r="E14" s="19">
        <v>22.109599217153576</v>
      </c>
      <c r="F14" s="19">
        <v>21.688131642460718</v>
      </c>
      <c r="G14" s="19">
        <v>21.692929387211308</v>
      </c>
      <c r="H14" s="19">
        <v>21.678669669732056</v>
      </c>
      <c r="I14" s="19">
        <v>21.574359666014356</v>
      </c>
      <c r="J14" s="19">
        <v>21.319386323385217</v>
      </c>
      <c r="K14" s="19">
        <v>20.593634293521642</v>
      </c>
      <c r="L14" s="19">
        <v>21.129116467928007</v>
      </c>
    </row>
    <row r="15" spans="1:12" ht="19">
      <c r="A15" s="16"/>
      <c r="B15" s="18" t="s">
        <v>4</v>
      </c>
      <c r="C15" s="19">
        <v>23.798763428204168</v>
      </c>
      <c r="D15" s="19">
        <v>24.0761867985733</v>
      </c>
      <c r="E15" s="19">
        <v>23.209780224595693</v>
      </c>
      <c r="F15" s="19">
        <v>22.14801790608265</v>
      </c>
      <c r="G15" s="19">
        <v>22.231503454621834</v>
      </c>
      <c r="H15" s="19">
        <v>22.41222910115712</v>
      </c>
      <c r="I15" s="19">
        <v>22.689373936673217</v>
      </c>
      <c r="J15" s="19">
        <v>22.580261615006481</v>
      </c>
      <c r="K15" s="19">
        <v>22.067574612839355</v>
      </c>
      <c r="L15" s="19">
        <v>22.942256586891286</v>
      </c>
    </row>
    <row r="16" spans="1:12" ht="19">
      <c r="A16" s="16"/>
      <c r="B16" s="18" t="s">
        <v>5</v>
      </c>
      <c r="C16" s="19">
        <v>41.647088078973589</v>
      </c>
      <c r="D16" s="19">
        <v>42.381712654804531</v>
      </c>
      <c r="E16" s="19">
        <v>42.17575463286795</v>
      </c>
      <c r="F16" s="19">
        <v>42.254545141471326</v>
      </c>
      <c r="G16" s="19">
        <v>42.117366062449513</v>
      </c>
      <c r="H16" s="19">
        <v>42.467865217413873</v>
      </c>
      <c r="I16" s="19">
        <v>43.283569746931718</v>
      </c>
      <c r="J16" s="19">
        <v>43.572780170384377</v>
      </c>
      <c r="K16" s="19">
        <v>43.120707824739313</v>
      </c>
      <c r="L16" s="19">
        <v>44.18980808259154</v>
      </c>
    </row>
    <row r="17" spans="1:12" ht="19">
      <c r="A17" s="20"/>
      <c r="B17" s="20" t="s">
        <v>27</v>
      </c>
      <c r="C17" s="20">
        <v>27.281616178922707</v>
      </c>
      <c r="D17" s="20">
        <v>27.630201244241519</v>
      </c>
      <c r="E17" s="20">
        <v>27.518446741173737</v>
      </c>
      <c r="F17" s="20">
        <v>26.715333236733805</v>
      </c>
      <c r="G17" s="20">
        <v>26.81036386984314</v>
      </c>
      <c r="H17" s="20">
        <v>27.00255859330456</v>
      </c>
      <c r="I17" s="20">
        <v>27.451807059429058</v>
      </c>
      <c r="J17" s="20">
        <v>27.324611938555176</v>
      </c>
      <c r="K17" s="20">
        <v>26.14544436952626</v>
      </c>
      <c r="L17" s="20">
        <v>28.084302187685168</v>
      </c>
    </row>
    <row r="18" spans="1:12" ht="17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9">
      <c r="A19" s="13"/>
      <c r="B19" s="13"/>
      <c r="C19" s="19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7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6" spans="1:12">
      <c r="C26" s="8"/>
      <c r="D26" s="9"/>
    </row>
    <row r="27" spans="1:12">
      <c r="C27" s="8"/>
      <c r="D27" s="10"/>
    </row>
    <row r="28" spans="1:12">
      <c r="C28" s="8"/>
      <c r="D28" s="10"/>
    </row>
    <row r="29" spans="1:12">
      <c r="C29" s="11"/>
      <c r="D29" s="12"/>
    </row>
    <row r="37" spans="1:12" ht="16">
      <c r="A37" s="1" t="s">
        <v>29</v>
      </c>
    </row>
    <row r="38" spans="1:12" ht="3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6">
      <c r="A39" s="3" t="s">
        <v>26</v>
      </c>
      <c r="B39" s="3"/>
      <c r="C39" s="4">
        <v>2013</v>
      </c>
      <c r="D39" s="4">
        <v>2014</v>
      </c>
      <c r="E39" s="4">
        <v>2015</v>
      </c>
      <c r="F39" s="4">
        <v>2016</v>
      </c>
      <c r="G39" s="4">
        <v>2017</v>
      </c>
      <c r="H39" s="4">
        <v>2018</v>
      </c>
      <c r="I39" s="4">
        <v>2019</v>
      </c>
      <c r="J39" s="4">
        <v>2020</v>
      </c>
      <c r="K39" s="4">
        <v>2021</v>
      </c>
      <c r="L39" s="4">
        <v>2022</v>
      </c>
    </row>
    <row r="40" spans="1:12" ht="16">
      <c r="A40" s="3"/>
      <c r="B40" s="5" t="s">
        <v>3</v>
      </c>
      <c r="C40" s="6">
        <v>45.047593645971716</v>
      </c>
      <c r="D40" s="6">
        <v>45.128130343756652</v>
      </c>
      <c r="E40" s="6">
        <v>44.301147376836575</v>
      </c>
      <c r="F40" s="6">
        <v>43.393183223943701</v>
      </c>
      <c r="G40" s="6">
        <v>42.638591477787315</v>
      </c>
      <c r="H40" s="6">
        <v>42.825592528964521</v>
      </c>
      <c r="I40" s="6">
        <v>41.908813321103025</v>
      </c>
      <c r="J40" s="6">
        <v>42.286811996385268</v>
      </c>
      <c r="K40" s="6">
        <v>42.078150366278784</v>
      </c>
      <c r="L40" s="6">
        <v>39.322394617955595</v>
      </c>
    </row>
    <row r="41" spans="1:12" ht="16">
      <c r="A41" s="3"/>
      <c r="B41" s="5" t="s">
        <v>4</v>
      </c>
      <c r="C41" s="6">
        <v>61.772364397855171</v>
      </c>
      <c r="D41" s="6">
        <v>63.237497588823807</v>
      </c>
      <c r="E41" s="6">
        <v>62.632466629085293</v>
      </c>
      <c r="F41" s="6">
        <v>61.292171591701042</v>
      </c>
      <c r="G41" s="6">
        <v>61.4482093394315</v>
      </c>
      <c r="H41" s="6">
        <v>61.467368583917967</v>
      </c>
      <c r="I41" s="6">
        <v>59.62750637510991</v>
      </c>
      <c r="J41" s="6">
        <v>58.52022728526304</v>
      </c>
      <c r="K41" s="6">
        <v>58.378090061973673</v>
      </c>
      <c r="L41" s="6">
        <v>58.112895314586353</v>
      </c>
    </row>
    <row r="42" spans="1:12" ht="16">
      <c r="A42" s="3"/>
      <c r="B42" s="5" t="s">
        <v>5</v>
      </c>
      <c r="C42" s="6">
        <v>81.133382153283506</v>
      </c>
      <c r="D42" s="6">
        <v>82.118597276938559</v>
      </c>
      <c r="E42" s="6">
        <v>81.076603678749422</v>
      </c>
      <c r="F42" s="6">
        <v>80.782067459878036</v>
      </c>
      <c r="G42" s="6">
        <v>80.581205970155537</v>
      </c>
      <c r="H42" s="6">
        <v>81.321101768378085</v>
      </c>
      <c r="I42" s="6">
        <v>81.803811673348989</v>
      </c>
      <c r="J42" s="6">
        <v>82.22818613261002</v>
      </c>
      <c r="K42" s="6">
        <v>82.412455607059854</v>
      </c>
      <c r="L42" s="6">
        <v>83.080605128283054</v>
      </c>
    </row>
    <row r="43" spans="1:12" ht="16">
      <c r="A43" s="3"/>
      <c r="B43" s="5" t="s">
        <v>8</v>
      </c>
      <c r="C43" s="6">
        <v>30.152866202083096</v>
      </c>
      <c r="D43" s="6">
        <v>28.893147245662004</v>
      </c>
      <c r="E43" s="6">
        <v>27.44757469542299</v>
      </c>
      <c r="F43" s="6">
        <v>24.927019113290424</v>
      </c>
      <c r="G43" s="6">
        <v>24.738713327913935</v>
      </c>
      <c r="H43" s="6">
        <v>24.238452000403488</v>
      </c>
      <c r="I43" s="6">
        <v>23.540778075785354</v>
      </c>
      <c r="J43" s="6">
        <v>22.978805489340132</v>
      </c>
      <c r="K43" s="6">
        <v>21.823160362189959</v>
      </c>
      <c r="L43" s="6">
        <v>22.671404758347315</v>
      </c>
    </row>
    <row r="44" spans="1:12" ht="16">
      <c r="A44" s="7"/>
      <c r="B44" s="7" t="s">
        <v>28</v>
      </c>
      <c r="C44" s="7">
        <v>59.850232265020331</v>
      </c>
      <c r="D44" s="7">
        <v>60.44193667446649</v>
      </c>
      <c r="E44" s="7">
        <v>60.615100622462236</v>
      </c>
      <c r="F44" s="7">
        <v>59.397855187721518</v>
      </c>
      <c r="G44" s="7">
        <v>59.765434734689812</v>
      </c>
      <c r="H44" s="7">
        <v>59.809236663167511</v>
      </c>
      <c r="I44" s="7">
        <v>60.420649524597422</v>
      </c>
      <c r="J44" s="7">
        <v>60.613936633813537</v>
      </c>
      <c r="K44" s="7">
        <v>61.051939627057727</v>
      </c>
      <c r="L44" s="7">
        <v>61.819541377032408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FB10-CB29-4B7C-9D72-ACFBC9352A6A}">
  <dimension ref="A10:G32"/>
  <sheetViews>
    <sheetView showGridLines="0" tabSelected="1" topLeftCell="A5" zoomScaleNormal="100" workbookViewId="0">
      <selection activeCell="A11" sqref="A11:G29"/>
    </sheetView>
  </sheetViews>
  <sheetFormatPr baseColWidth="10" defaultRowHeight="14"/>
  <cols>
    <col min="1" max="1" width="3.6640625" customWidth="1"/>
    <col min="2" max="2" width="32.83203125" customWidth="1"/>
    <col min="6" max="7" width="14.83203125" customWidth="1"/>
  </cols>
  <sheetData>
    <row r="10" spans="1:7" ht="54" customHeight="1"/>
    <row r="11" spans="1:7" ht="19">
      <c r="A11" s="14" t="s">
        <v>38</v>
      </c>
      <c r="B11" s="13"/>
      <c r="C11" s="13"/>
      <c r="D11" s="13"/>
      <c r="E11" s="13"/>
      <c r="F11" s="13"/>
      <c r="G11" s="13"/>
    </row>
    <row r="12" spans="1:7" ht="3" customHeight="1">
      <c r="A12" s="15"/>
      <c r="B12" s="15"/>
      <c r="C12" s="15"/>
      <c r="D12" s="15"/>
      <c r="E12" s="15"/>
      <c r="F12" s="15"/>
      <c r="G12" s="15"/>
    </row>
    <row r="13" spans="1:7" ht="40">
      <c r="A13" s="16" t="s">
        <v>39</v>
      </c>
      <c r="B13" s="16"/>
      <c r="C13" s="17">
        <v>2020</v>
      </c>
      <c r="D13" s="17">
        <v>2021</v>
      </c>
      <c r="E13" s="17">
        <v>2022</v>
      </c>
      <c r="F13" s="33" t="s">
        <v>40</v>
      </c>
      <c r="G13" s="33" t="s">
        <v>41</v>
      </c>
    </row>
    <row r="14" spans="1:7" ht="19">
      <c r="A14" s="16"/>
      <c r="B14" s="34" t="s">
        <v>42</v>
      </c>
      <c r="C14" s="35">
        <v>1660.7119951845616</v>
      </c>
      <c r="D14" s="35">
        <v>1717.4488830724829</v>
      </c>
      <c r="E14" s="35">
        <v>1654.0219985339993</v>
      </c>
      <c r="F14" s="36">
        <f>D14/C14-1</f>
        <v>3.4164194666165493E-2</v>
      </c>
      <c r="G14" s="36">
        <f>E14/D14-1</f>
        <v>-3.6930871808547927E-2</v>
      </c>
    </row>
    <row r="15" spans="1:7" ht="19">
      <c r="A15" s="16"/>
      <c r="B15" s="18" t="s">
        <v>43</v>
      </c>
      <c r="C15" s="19">
        <v>1248.3596091322017</v>
      </c>
      <c r="D15" s="19">
        <v>1295.3070708382029</v>
      </c>
      <c r="E15" s="19">
        <v>1229.0647972623992</v>
      </c>
      <c r="F15" s="37">
        <f t="shared" ref="F15:F25" si="0">D15/C15-1</f>
        <v>3.7607321930766879E-2</v>
      </c>
      <c r="G15" s="37">
        <f t="shared" ref="G15:G25" si="1">E15/D15-1</f>
        <v>-5.1140208424043987E-2</v>
      </c>
    </row>
    <row r="16" spans="1:7" ht="19">
      <c r="A16" s="16"/>
      <c r="B16" s="18" t="s">
        <v>44</v>
      </c>
      <c r="C16" s="19">
        <v>412.35238605235986</v>
      </c>
      <c r="D16" s="19">
        <v>422.14181223428005</v>
      </c>
      <c r="E16" s="19">
        <v>424.95720127159996</v>
      </c>
      <c r="F16" s="37">
        <f t="shared" si="0"/>
        <v>2.3740437822220128E-2</v>
      </c>
      <c r="G16" s="37">
        <f t="shared" si="1"/>
        <v>6.6692967996200281E-3</v>
      </c>
    </row>
    <row r="17" spans="1:7" ht="19">
      <c r="A17" s="16"/>
      <c r="B17" s="34" t="s">
        <v>56</v>
      </c>
      <c r="C17" s="35">
        <v>1063.7330000000022</v>
      </c>
      <c r="D17" s="35">
        <v>1145.3840000000027</v>
      </c>
      <c r="E17" s="35">
        <v>1134.7349999999992</v>
      </c>
      <c r="F17" s="36">
        <f t="shared" si="0"/>
        <v>7.6758923526862866E-2</v>
      </c>
      <c r="G17" s="36">
        <f t="shared" si="1"/>
        <v>-9.2973186285154608E-3</v>
      </c>
    </row>
    <row r="18" spans="1:7" ht="19">
      <c r="A18" s="16"/>
      <c r="B18" s="13" t="s">
        <v>45</v>
      </c>
      <c r="C18" s="19">
        <v>82.042894725995467</v>
      </c>
      <c r="D18" s="19">
        <v>72.92432389890017</v>
      </c>
      <c r="E18" s="19">
        <v>62.84933158667458</v>
      </c>
      <c r="F18" s="37">
        <f t="shared" si="0"/>
        <v>-0.11114394314765763</v>
      </c>
      <c r="G18" s="37">
        <f t="shared" si="1"/>
        <v>-0.13815681481247899</v>
      </c>
    </row>
    <row r="19" spans="1:7" ht="19">
      <c r="A19" s="16"/>
      <c r="B19" s="13" t="s">
        <v>46</v>
      </c>
      <c r="C19" s="19">
        <v>422.06884353279668</v>
      </c>
      <c r="D19" s="19">
        <v>444.93448392974392</v>
      </c>
      <c r="E19" s="19">
        <v>442.85103341332541</v>
      </c>
      <c r="F19" s="37">
        <f t="shared" si="0"/>
        <v>5.417514404891266E-2</v>
      </c>
      <c r="G19" s="37">
        <f t="shared" si="1"/>
        <v>-4.6826006786820917E-3</v>
      </c>
    </row>
    <row r="20" spans="1:7" ht="19">
      <c r="A20" s="16"/>
      <c r="B20" s="13" t="s">
        <v>47</v>
      </c>
      <c r="C20" s="19">
        <v>197.29100000000048</v>
      </c>
      <c r="D20" s="19">
        <v>218.54700000000042</v>
      </c>
      <c r="E20" s="19">
        <v>224.21300000000019</v>
      </c>
      <c r="F20" s="37">
        <f t="shared" si="0"/>
        <v>0.10773932921420593</v>
      </c>
      <c r="G20" s="37">
        <f t="shared" si="1"/>
        <v>2.5925773403431496E-2</v>
      </c>
    </row>
    <row r="21" spans="1:7" ht="19">
      <c r="A21" s="16"/>
      <c r="B21" s="13" t="s">
        <v>48</v>
      </c>
      <c r="C21" s="19">
        <v>362.3302617412096</v>
      </c>
      <c r="D21" s="19">
        <v>408.97819217135816</v>
      </c>
      <c r="E21" s="19">
        <v>404.82163499999911</v>
      </c>
      <c r="F21" s="37">
        <f t="shared" si="0"/>
        <v>0.12874422965936616</v>
      </c>
      <c r="G21" s="37">
        <f t="shared" si="1"/>
        <v>-1.0163273374775628E-2</v>
      </c>
    </row>
    <row r="22" spans="1:7" ht="19">
      <c r="A22" s="16"/>
      <c r="B22" s="38" t="s">
        <v>57</v>
      </c>
      <c r="C22" s="35">
        <v>596.97899518455938</v>
      </c>
      <c r="D22" s="35">
        <v>572.06488307248014</v>
      </c>
      <c r="E22" s="35">
        <v>519.28699853399996</v>
      </c>
      <c r="F22" s="36">
        <f t="shared" si="0"/>
        <v>-4.17336494467061E-2</v>
      </c>
      <c r="G22" s="36">
        <f t="shared" si="1"/>
        <v>-9.2258563845096675E-2</v>
      </c>
    </row>
    <row r="23" spans="1:7" ht="19">
      <c r="A23" s="16"/>
      <c r="B23" s="13" t="s">
        <v>49</v>
      </c>
      <c r="C23" s="19">
        <v>302.77018825219955</v>
      </c>
      <c r="D23" s="19">
        <v>284.63706719820016</v>
      </c>
      <c r="E23" s="19">
        <v>256.20701888240006</v>
      </c>
      <c r="F23" s="37">
        <f t="shared" si="0"/>
        <v>-5.989070839066557E-2</v>
      </c>
      <c r="G23" s="37">
        <f t="shared" si="1"/>
        <v>-9.9881749751178805E-2</v>
      </c>
    </row>
    <row r="24" spans="1:7" ht="19">
      <c r="A24" s="16"/>
      <c r="B24" s="13" t="s">
        <v>50</v>
      </c>
      <c r="C24" s="19">
        <v>136.475006106</v>
      </c>
      <c r="D24" s="19">
        <v>126.44893953360001</v>
      </c>
      <c r="E24" s="19">
        <v>94.163949195999976</v>
      </c>
      <c r="F24" s="37">
        <f t="shared" si="0"/>
        <v>-7.3464488908780434E-2</v>
      </c>
      <c r="G24" s="37">
        <f t="shared" si="1"/>
        <v>-0.25532037244979244</v>
      </c>
    </row>
    <row r="25" spans="1:7" ht="19">
      <c r="A25" s="16"/>
      <c r="B25" s="13" t="s">
        <v>51</v>
      </c>
      <c r="C25" s="19">
        <v>157.73380082635984</v>
      </c>
      <c r="D25" s="19">
        <v>160.97887634067999</v>
      </c>
      <c r="E25" s="19">
        <v>168.91603045560001</v>
      </c>
      <c r="F25" s="37">
        <f t="shared" si="0"/>
        <v>2.0573114305997509E-2</v>
      </c>
      <c r="G25" s="37">
        <f t="shared" si="1"/>
        <v>4.9305562912009604E-2</v>
      </c>
    </row>
    <row r="26" spans="1:7" ht="19">
      <c r="A26" s="16"/>
      <c r="B26" s="38" t="s">
        <v>52</v>
      </c>
      <c r="C26" s="39">
        <v>0.64052828129406347</v>
      </c>
      <c r="D26" s="39">
        <v>0.66691009629988685</v>
      </c>
      <c r="E26" s="39">
        <v>0.6860458935889262</v>
      </c>
      <c r="F26" s="36">
        <f>D26-C26</f>
        <v>2.6381815005823372E-2</v>
      </c>
      <c r="G26" s="36">
        <f>E26-D26</f>
        <v>1.9135797289039358E-2</v>
      </c>
    </row>
    <row r="27" spans="1:7" ht="19">
      <c r="A27" s="16"/>
      <c r="B27" s="38" t="s">
        <v>53</v>
      </c>
      <c r="C27" s="39">
        <v>0.7574655683848418</v>
      </c>
      <c r="D27" s="39">
        <v>0.78025514288746267</v>
      </c>
      <c r="E27" s="39">
        <v>0.7915431151774327</v>
      </c>
      <c r="F27" s="36">
        <f t="shared" ref="F27:F28" si="2">D27-C27</f>
        <v>2.2789574502620868E-2</v>
      </c>
      <c r="G27" s="36">
        <f t="shared" ref="G27:G28" si="3">E27-D27</f>
        <v>1.1287972289970027E-2</v>
      </c>
    </row>
    <row r="28" spans="1:7" ht="19">
      <c r="A28" s="16"/>
      <c r="B28" s="38" t="s">
        <v>55</v>
      </c>
      <c r="C28" s="39">
        <v>0.28651120526073132</v>
      </c>
      <c r="D28" s="39">
        <v>0.31912023982413884</v>
      </c>
      <c r="E28" s="39">
        <v>0.38092594062558438</v>
      </c>
      <c r="F28" s="36">
        <f t="shared" si="2"/>
        <v>3.2609034563407524E-2</v>
      </c>
      <c r="G28" s="36">
        <f t="shared" si="3"/>
        <v>6.180570080144554E-2</v>
      </c>
    </row>
    <row r="29" spans="1:7" ht="19">
      <c r="A29" s="16"/>
      <c r="B29" s="38" t="s">
        <v>54</v>
      </c>
      <c r="C29" s="35">
        <v>188.93196759778857</v>
      </c>
      <c r="D29" s="35">
        <v>195.16464580369126</v>
      </c>
      <c r="E29" s="35">
        <v>185.63658793872042</v>
      </c>
      <c r="F29" s="36">
        <f t="shared" ref="F29" si="4">D29/C29-1</f>
        <v>3.298900808131755E-2</v>
      </c>
      <c r="G29" s="36">
        <f t="shared" ref="G29" si="5">E29/D29-1</f>
        <v>-4.882061413189942E-2</v>
      </c>
    </row>
    <row r="30" spans="1:7" ht="17">
      <c r="A30" s="13"/>
      <c r="B30" s="13"/>
      <c r="C30" s="24"/>
      <c r="D30" s="25"/>
      <c r="E30" s="13"/>
      <c r="F30" s="13"/>
      <c r="G30" s="13"/>
    </row>
    <row r="31" spans="1:7" ht="17">
      <c r="A31" s="13"/>
      <c r="B31" s="13"/>
      <c r="C31" s="13"/>
      <c r="D31" s="13"/>
      <c r="E31" s="13"/>
      <c r="F31" s="13"/>
      <c r="G31" s="13"/>
    </row>
    <row r="32" spans="1:7" ht="17">
      <c r="A32" s="13"/>
      <c r="B32" s="13"/>
      <c r="C32" s="13"/>
      <c r="D32" s="13"/>
      <c r="E32" s="13"/>
      <c r="F32" s="13"/>
      <c r="G32" s="13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90D959087F2459E03BB262936127D" ma:contentTypeVersion="2" ma:contentTypeDescription="Create a new document." ma:contentTypeScope="" ma:versionID="2a6a8b8cfeb86ec72e58ea474d3489dd">
  <xsd:schema xmlns:xsd="http://www.w3.org/2001/XMLSchema" xmlns:xs="http://www.w3.org/2001/XMLSchema" xmlns:p="http://schemas.microsoft.com/office/2006/metadata/properties" xmlns:ns2="932d4a40-56f4-4715-be0c-8e57ef27ffe9" targetNamespace="http://schemas.microsoft.com/office/2006/metadata/properties" ma:root="true" ma:fieldsID="ecfbbb0ade144c5592d0499209574e25" ns2:_="">
    <xsd:import namespace="932d4a40-56f4-4715-be0c-8e57ef27f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4a40-56f4-4715-be0c-8e57ef27f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4B166-0219-45AB-A004-03F19CFD85CD}"/>
</file>

<file path=customXml/itemProps2.xml><?xml version="1.0" encoding="utf-8"?>
<ds:datastoreItem xmlns:ds="http://schemas.openxmlformats.org/officeDocument/2006/customXml" ds:itemID="{2CAACD33-CE03-40EA-BCDE-AB2B80C60F35}"/>
</file>

<file path=customXml/itemProps3.xml><?xml version="1.0" encoding="utf-8"?>
<ds:datastoreItem xmlns:ds="http://schemas.openxmlformats.org/officeDocument/2006/customXml" ds:itemID="{B78A045A-BACA-4B4D-8ECC-DE255D8F11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Inlandproduktion</vt:lpstr>
      <vt:lpstr>Inlandbedarf und Marktanteile</vt:lpstr>
      <vt:lpstr>Detailhandel</vt:lpstr>
      <vt:lpstr>Pro-Kopf-Verbrauch</vt:lpstr>
      <vt:lpstr>Verarbeitungseier</vt:lpstr>
      <vt:lpstr>Marktentlastung</vt:lpstr>
      <vt:lpstr>Preise</vt:lpstr>
      <vt:lpstr>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Eichenmann Christoph BLW</dc:creator>
  <cp:lastModifiedBy>Livia Walker</cp:lastModifiedBy>
  <dcterms:created xsi:type="dcterms:W3CDTF">2023-02-22T15:40:34Z</dcterms:created>
  <dcterms:modified xsi:type="dcterms:W3CDTF">2024-01-28T19:24:45Z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0x01010013990D959087F2459E03BB262936127D</vt:lpwstr>
  </property>
</Properties>
</file>