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Ex2.xml" ContentType="application/vnd.ms-office.chartex+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ml.chartshapes+xml"/>
  <Override PartName="/xl/charts/chart11.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theme/themeOverride3.xml" ContentType="application/vnd.openxmlformats-officedocument.themeOverride+xml"/>
  <Override PartName="/xl/drawings/drawing16.xml" ContentType="application/vnd.openxmlformats-officedocument.drawing+xml"/>
  <Override PartName="/xl/charts/chart20.xml" ContentType="application/vnd.openxmlformats-officedocument.drawingml.chart+xml"/>
  <Override PartName="/xl/theme/themeOverride4.xml" ContentType="application/vnd.openxmlformats-officedocument.themeOverride+xml"/>
  <Override PartName="/xl/drawings/drawing17.xml" ContentType="application/vnd.openxmlformats-officedocument.drawingml.chartshapes+xml"/>
  <Override PartName="/xl/charts/chart21.xml" ContentType="application/vnd.openxmlformats-officedocument.drawingml.chart+xml"/>
  <Override PartName="/xl/theme/themeOverride5.xml" ContentType="application/vnd.openxmlformats-officedocument.themeOverride+xml"/>
  <Override PartName="/xl/charts/chart22.xml" ContentType="application/vnd.openxmlformats-officedocument.drawingml.chart+xml"/>
  <Override PartName="/xl/theme/themeOverride6.xml" ContentType="application/vnd.openxmlformats-officedocument.themeOverride+xml"/>
  <Override PartName="/xl/charts/chart23.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xml"/>
  <Override PartName="/xl/charts/chart24.xml" ContentType="application/vnd.openxmlformats-officedocument.drawingml.chart+xml"/>
  <Override PartName="/xl/theme/themeOverride8.xml" ContentType="application/vnd.openxmlformats-officedocument.themeOverride+xml"/>
  <Override PartName="/xl/drawings/drawing19.xml" ContentType="application/vnd.openxmlformats-officedocument.drawingml.chartshapes+xml"/>
  <Override PartName="/xl/charts/chart25.xml" ContentType="application/vnd.openxmlformats-officedocument.drawingml.chart+xml"/>
  <Override PartName="/xl/theme/themeOverride9.xml" ContentType="application/vnd.openxmlformats-officedocument.themeOverride+xml"/>
  <Override PartName="/xl/charts/chart26.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xml"/>
  <Override PartName="/xl/charts/chart27.xml" ContentType="application/vnd.openxmlformats-officedocument.drawingml.chart+xml"/>
  <Override PartName="/xl/drawings/drawing21.xml" ContentType="application/vnd.openxmlformats-officedocument.drawing+xml"/>
  <Override PartName="/xl/charts/chart28.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23.xml" ContentType="application/vnd.openxmlformats-officedocument.drawing+xml"/>
  <Override PartName="/xl/charts/chart3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7640" tabRatio="710"/>
  </bookViews>
  <sheets>
    <sheet name="Marché total" sheetId="14" r:id="rId1"/>
    <sheet name="Evolution du marché total" sheetId="15" r:id="rId2"/>
    <sheet name="Succédanés et Coronavirus" sheetId="18" r:id="rId3"/>
    <sheet name="Chiffre d'affaires, ventes" sheetId="17" r:id="rId4"/>
    <sheet name="Nouveaux produits dans le panel" sheetId="8" r:id="rId5"/>
    <sheet name="Groupes de produits" sheetId="19" r:id="rId6"/>
    <sheet name="Tendance groupes de produits" sheetId="20" r:id="rId7"/>
    <sheet name="Parts de marché des succédanés" sheetId="21" r:id="rId8"/>
    <sheet name="Prix des succédanés" sheetId="22" r:id="rId9"/>
    <sheet name="Potentiel des canaux" sheetId="3" r:id="rId10"/>
    <sheet name="Composition des canaux" sheetId="11" r:id="rId11"/>
    <sheet name="Acheteurs réguliers" sheetId="4" r:id="rId12"/>
    <sheet name="Pénétration ménages" sheetId="6" r:id="rId13"/>
    <sheet name="Quantité ménages" sheetId="7" r:id="rId14"/>
    <sheet name="Comparaison pays total" sheetId="9" r:id="rId15"/>
    <sheet name="Comparaison pays habitants" sheetId="10" r:id="rId16"/>
    <sheet name="Perspectives étude Kearney" sheetId="24" r:id="rId17"/>
  </sheets>
  <definedNames>
    <definedName name="_xlnm._FilterDatabase" localSheetId="0" hidden="1">'Marché total'!$A$34:$J$45</definedName>
    <definedName name="_GoBack" localSheetId="12">'Pénétration ménages'!$B$48</definedName>
    <definedName name="_GoBack" localSheetId="13">'Quantité ménages'!$B$48</definedName>
    <definedName name="_GoBack" localSheetId="6">'Tendance groupes de produits'!$B$40</definedName>
    <definedName name="_xlchart.v1.0" hidden="1">'Marché total'!$B$16:$B$26</definedName>
    <definedName name="_xlchart.v1.1" hidden="1">'Marché total'!$G$16:$G$26</definedName>
    <definedName name="_xlchart.v1.2" hidden="1">'Groupes de produits'!$B$16:$B$29</definedName>
    <definedName name="_xlchart.v1.3" hidden="1">'Groupes de produits'!$G$16:$G$29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2" l="1"/>
  <c r="G16" i="22"/>
  <c r="G17" i="22"/>
  <c r="G47" i="14" l="1"/>
  <c r="F47" i="14"/>
  <c r="E47" i="14"/>
  <c r="D47" i="14"/>
  <c r="C47" i="14"/>
  <c r="D28" i="14"/>
  <c r="E28" i="14"/>
  <c r="F28" i="14"/>
  <c r="G28" i="14"/>
  <c r="C28" i="14"/>
  <c r="H47" i="14" l="1"/>
  <c r="J28" i="14"/>
  <c r="J47" i="14"/>
  <c r="I47" i="14"/>
  <c r="I28" i="14"/>
  <c r="H28" i="14"/>
  <c r="C26" i="11"/>
  <c r="D26" i="11"/>
  <c r="B26" i="11"/>
  <c r="G16" i="11"/>
  <c r="G17" i="11"/>
  <c r="G15" i="11"/>
  <c r="G27" i="21" l="1"/>
  <c r="G29" i="21"/>
  <c r="G28" i="21"/>
  <c r="G30" i="21"/>
  <c r="G31" i="21"/>
  <c r="G32" i="21"/>
  <c r="C33" i="21"/>
  <c r="D33" i="21"/>
  <c r="E33" i="21"/>
  <c r="F33" i="21"/>
  <c r="F19" i="24" l="1"/>
  <c r="C16" i="24"/>
  <c r="D16" i="24"/>
  <c r="E16" i="24"/>
  <c r="C17" i="24"/>
  <c r="D17" i="24"/>
  <c r="E17" i="24"/>
  <c r="C18" i="24"/>
  <c r="D18" i="24"/>
  <c r="E18" i="24"/>
  <c r="B17" i="24"/>
  <c r="B18" i="24"/>
  <c r="E20" i="24"/>
  <c r="D20" i="24"/>
  <c r="F18" i="24" l="1"/>
  <c r="F17" i="24"/>
  <c r="I29" i="17"/>
  <c r="H29" i="17"/>
  <c r="I28" i="17"/>
  <c r="H28" i="17"/>
  <c r="I27" i="17"/>
  <c r="H27" i="17"/>
  <c r="H17" i="17"/>
  <c r="I17" i="17"/>
  <c r="H18" i="17"/>
  <c r="I18" i="17"/>
  <c r="I16" i="17"/>
  <c r="H16" i="17"/>
  <c r="G20" i="22"/>
  <c r="F34" i="22"/>
  <c r="E34" i="22"/>
  <c r="D34" i="22"/>
  <c r="C34" i="22"/>
  <c r="G33" i="22"/>
  <c r="G32" i="22"/>
  <c r="G31" i="22"/>
  <c r="G30" i="22"/>
  <c r="G29" i="22"/>
  <c r="G28" i="22"/>
  <c r="F22" i="22"/>
  <c r="E22" i="22"/>
  <c r="D22" i="22"/>
  <c r="C22" i="22"/>
  <c r="G21" i="22"/>
  <c r="G19" i="22"/>
  <c r="G18" i="22"/>
  <c r="G17" i="21"/>
  <c r="G16" i="21"/>
  <c r="G18" i="21"/>
  <c r="G19" i="21"/>
  <c r="G20" i="21"/>
  <c r="G15" i="21"/>
  <c r="D21" i="21" l="1"/>
  <c r="C21" i="21"/>
  <c r="E21" i="21"/>
  <c r="F21" i="21"/>
  <c r="G51" i="19"/>
  <c r="F51" i="19"/>
  <c r="E51" i="19"/>
  <c r="D51" i="19"/>
  <c r="C51" i="19"/>
  <c r="J50" i="19"/>
  <c r="I50" i="19"/>
  <c r="H50" i="19"/>
  <c r="J49" i="19"/>
  <c r="I49" i="19"/>
  <c r="H49" i="19"/>
  <c r="J48" i="19"/>
  <c r="I48" i="19"/>
  <c r="H48" i="19"/>
  <c r="J47" i="19"/>
  <c r="I47" i="19"/>
  <c r="H47" i="19"/>
  <c r="J46" i="19"/>
  <c r="I46" i="19"/>
  <c r="H46" i="19"/>
  <c r="J45" i="19"/>
  <c r="I45" i="19"/>
  <c r="H45" i="19"/>
  <c r="J44" i="19"/>
  <c r="I44" i="19"/>
  <c r="H44" i="19"/>
  <c r="J43" i="19"/>
  <c r="I43" i="19"/>
  <c r="H43" i="19"/>
  <c r="J42" i="19"/>
  <c r="I42" i="19"/>
  <c r="H42" i="19"/>
  <c r="J41" i="19"/>
  <c r="I41" i="19"/>
  <c r="H41" i="19"/>
  <c r="J40" i="19"/>
  <c r="I40" i="19"/>
  <c r="H40" i="19"/>
  <c r="J39" i="19"/>
  <c r="I39" i="19"/>
  <c r="H39" i="19"/>
  <c r="J38" i="19"/>
  <c r="I38" i="19"/>
  <c r="H38" i="19"/>
  <c r="J37" i="19"/>
  <c r="I37" i="19"/>
  <c r="H37" i="19"/>
  <c r="G30" i="19"/>
  <c r="F30" i="19"/>
  <c r="E30" i="19"/>
  <c r="D30" i="19"/>
  <c r="C30" i="19"/>
  <c r="J29" i="19"/>
  <c r="I29" i="19"/>
  <c r="H29" i="19"/>
  <c r="J28" i="19"/>
  <c r="I28" i="19"/>
  <c r="H28" i="19"/>
  <c r="J27" i="19"/>
  <c r="I27" i="19"/>
  <c r="H27" i="19"/>
  <c r="J26" i="19"/>
  <c r="I26" i="19"/>
  <c r="H26" i="19"/>
  <c r="J25" i="19"/>
  <c r="I25" i="19"/>
  <c r="H25" i="19"/>
  <c r="J24" i="19"/>
  <c r="I24" i="19"/>
  <c r="H24" i="19"/>
  <c r="J23" i="19"/>
  <c r="I23" i="19"/>
  <c r="H23" i="19"/>
  <c r="J22" i="19"/>
  <c r="I22" i="19"/>
  <c r="H22" i="19"/>
  <c r="J21" i="19"/>
  <c r="I21" i="19"/>
  <c r="H21" i="19"/>
  <c r="J20" i="19"/>
  <c r="I20" i="19"/>
  <c r="H20" i="19"/>
  <c r="J19" i="19"/>
  <c r="I19" i="19"/>
  <c r="H19" i="19"/>
  <c r="J18" i="19"/>
  <c r="I18" i="19"/>
  <c r="H18" i="19"/>
  <c r="J17" i="19"/>
  <c r="I17" i="19"/>
  <c r="H17" i="19"/>
  <c r="J16" i="19"/>
  <c r="I16" i="19"/>
  <c r="H16" i="19"/>
  <c r="G29" i="17"/>
  <c r="G28" i="17"/>
  <c r="G27" i="17"/>
  <c r="G18" i="17"/>
  <c r="G17" i="17"/>
  <c r="G16" i="17"/>
  <c r="F30" i="17"/>
  <c r="E30" i="17"/>
  <c r="D30" i="17"/>
  <c r="C30" i="17"/>
  <c r="B30" i="17"/>
  <c r="F19" i="17"/>
  <c r="E19" i="17"/>
  <c r="D19" i="17"/>
  <c r="C19" i="17"/>
  <c r="B19" i="17"/>
  <c r="G30" i="17" l="1"/>
  <c r="F31" i="17"/>
  <c r="C87" i="19"/>
  <c r="C81" i="19"/>
  <c r="C83" i="19"/>
  <c r="C84" i="19"/>
  <c r="C79" i="19"/>
  <c r="C86" i="19"/>
  <c r="C80" i="19"/>
  <c r="C88" i="19"/>
  <c r="C89" i="19"/>
  <c r="C91" i="19"/>
  <c r="C92" i="19"/>
  <c r="C85" i="19"/>
  <c r="C82" i="19"/>
  <c r="C90" i="19"/>
  <c r="D20" i="17"/>
  <c r="D82" i="19"/>
  <c r="D86" i="19"/>
  <c r="D79" i="19"/>
  <c r="D81" i="19"/>
  <c r="D83" i="19"/>
  <c r="D85" i="19"/>
  <c r="D87" i="19"/>
  <c r="D89" i="19"/>
  <c r="D91" i="19"/>
  <c r="D80" i="19"/>
  <c r="D88" i="19"/>
  <c r="D90" i="19"/>
  <c r="D84" i="19"/>
  <c r="D92" i="19"/>
  <c r="E20" i="17"/>
  <c r="D62" i="19"/>
  <c r="D68" i="19"/>
  <c r="D71" i="19"/>
  <c r="D64" i="19"/>
  <c r="D67" i="19"/>
  <c r="D58" i="19"/>
  <c r="D66" i="19"/>
  <c r="D61" i="19"/>
  <c r="D60" i="19"/>
  <c r="D70" i="19"/>
  <c r="D59" i="19"/>
  <c r="D65" i="19"/>
  <c r="D63" i="19"/>
  <c r="D69" i="19"/>
  <c r="E83" i="19"/>
  <c r="E87" i="19"/>
  <c r="E89" i="19"/>
  <c r="E79" i="19"/>
  <c r="E85" i="19"/>
  <c r="E91" i="19"/>
  <c r="E80" i="19"/>
  <c r="E84" i="19"/>
  <c r="E88" i="19"/>
  <c r="E81" i="19"/>
  <c r="E82" i="19"/>
  <c r="E86" i="19"/>
  <c r="E92" i="19"/>
  <c r="E90" i="19"/>
  <c r="F62" i="19"/>
  <c r="F68" i="19"/>
  <c r="F59" i="19"/>
  <c r="F61" i="19"/>
  <c r="F63" i="19"/>
  <c r="F65" i="19"/>
  <c r="F67" i="19"/>
  <c r="F69" i="19"/>
  <c r="F71" i="19"/>
  <c r="F60" i="19"/>
  <c r="F66" i="19"/>
  <c r="F58" i="19"/>
  <c r="F64" i="19"/>
  <c r="F70" i="19"/>
  <c r="G80" i="19"/>
  <c r="G82" i="19"/>
  <c r="G84" i="19"/>
  <c r="G86" i="19"/>
  <c r="G88" i="19"/>
  <c r="G90" i="19"/>
  <c r="G92" i="19"/>
  <c r="G83" i="19"/>
  <c r="G89" i="19"/>
  <c r="G81" i="19"/>
  <c r="G87" i="19"/>
  <c r="G79" i="19"/>
  <c r="G85" i="19"/>
  <c r="G91" i="19"/>
  <c r="I19" i="17"/>
  <c r="H19" i="17"/>
  <c r="I30" i="19"/>
  <c r="C64" i="19"/>
  <c r="C58" i="19"/>
  <c r="C68" i="19"/>
  <c r="C69" i="19"/>
  <c r="C65" i="19"/>
  <c r="C59" i="19"/>
  <c r="C61" i="19"/>
  <c r="C66" i="19"/>
  <c r="C67" i="19"/>
  <c r="C63" i="19"/>
  <c r="C60" i="19"/>
  <c r="C70" i="19"/>
  <c r="C71" i="19"/>
  <c r="C62" i="19"/>
  <c r="E59" i="19"/>
  <c r="E61" i="19"/>
  <c r="E63" i="19"/>
  <c r="E65" i="19"/>
  <c r="E67" i="19"/>
  <c r="E69" i="19"/>
  <c r="E71" i="19"/>
  <c r="E60" i="19"/>
  <c r="E68" i="19"/>
  <c r="E62" i="19"/>
  <c r="E70" i="19"/>
  <c r="E66" i="19"/>
  <c r="E58" i="19"/>
  <c r="E64" i="19"/>
  <c r="F91" i="19"/>
  <c r="H91" i="19" s="1"/>
  <c r="F92" i="19"/>
  <c r="F88" i="19"/>
  <c r="F79" i="19"/>
  <c r="F81" i="19"/>
  <c r="H81" i="19" s="1"/>
  <c r="F83" i="19"/>
  <c r="F85" i="19"/>
  <c r="H85" i="19" s="1"/>
  <c r="F87" i="19"/>
  <c r="F89" i="19"/>
  <c r="F84" i="19"/>
  <c r="F80" i="19"/>
  <c r="F82" i="19"/>
  <c r="F90" i="19"/>
  <c r="F86" i="19"/>
  <c r="I30" i="17"/>
  <c r="H30" i="17"/>
  <c r="C31" i="17"/>
  <c r="G65" i="19"/>
  <c r="G69" i="19"/>
  <c r="G59" i="19"/>
  <c r="G63" i="19"/>
  <c r="G67" i="19"/>
  <c r="G71" i="19"/>
  <c r="H71" i="19" s="1"/>
  <c r="G62" i="19"/>
  <c r="G70" i="19"/>
  <c r="G61" i="19"/>
  <c r="G66" i="19"/>
  <c r="G60" i="19"/>
  <c r="G68" i="19"/>
  <c r="G58" i="19"/>
  <c r="G64" i="19"/>
  <c r="C20" i="17"/>
  <c r="D31" i="17"/>
  <c r="E31" i="17"/>
  <c r="F20" i="17"/>
  <c r="G19" i="17"/>
  <c r="H30" i="19"/>
  <c r="J30" i="19"/>
  <c r="J51" i="19"/>
  <c r="I51" i="19"/>
  <c r="H51" i="19"/>
  <c r="H89" i="19" l="1"/>
  <c r="H62" i="19"/>
  <c r="H87" i="19"/>
  <c r="H67" i="19"/>
  <c r="H66" i="19"/>
  <c r="H69" i="19"/>
  <c r="H61" i="19"/>
  <c r="H90" i="19"/>
  <c r="H65" i="19"/>
  <c r="H70" i="19"/>
  <c r="J70" i="19"/>
  <c r="H86" i="19"/>
  <c r="H83" i="19"/>
  <c r="J80" i="19"/>
  <c r="I80" i="19"/>
  <c r="J69" i="19"/>
  <c r="I69" i="19"/>
  <c r="H88" i="19"/>
  <c r="J66" i="19"/>
  <c r="J82" i="19"/>
  <c r="I82" i="19"/>
  <c r="C93" i="19"/>
  <c r="J79" i="19"/>
  <c r="I79" i="19"/>
  <c r="I65" i="19"/>
  <c r="J90" i="19"/>
  <c r="I90" i="19"/>
  <c r="H64" i="19"/>
  <c r="J68" i="19"/>
  <c r="I68" i="19"/>
  <c r="H79" i="19"/>
  <c r="G93" i="19"/>
  <c r="J83" i="19"/>
  <c r="I85" i="19"/>
  <c r="J85" i="19"/>
  <c r="I84" i="19"/>
  <c r="J84" i="19"/>
  <c r="J62" i="19"/>
  <c r="I62" i="19"/>
  <c r="I63" i="19"/>
  <c r="C72" i="19"/>
  <c r="I58" i="19"/>
  <c r="J58" i="19"/>
  <c r="H84" i="19"/>
  <c r="J63" i="19"/>
  <c r="J92" i="19"/>
  <c r="I92" i="19"/>
  <c r="I83" i="19"/>
  <c r="H92" i="19"/>
  <c r="I71" i="19"/>
  <c r="F72" i="19"/>
  <c r="J60" i="19"/>
  <c r="I60" i="19"/>
  <c r="H68" i="19"/>
  <c r="H63" i="19"/>
  <c r="J67" i="19"/>
  <c r="I67" i="19"/>
  <c r="I64" i="19"/>
  <c r="J64" i="19"/>
  <c r="H82" i="19"/>
  <c r="J65" i="19"/>
  <c r="D93" i="19"/>
  <c r="J91" i="19"/>
  <c r="I91" i="19"/>
  <c r="J81" i="19"/>
  <c r="I81" i="19"/>
  <c r="J89" i="19"/>
  <c r="I86" i="19"/>
  <c r="J86" i="19"/>
  <c r="E72" i="19"/>
  <c r="G72" i="19"/>
  <c r="H58" i="19"/>
  <c r="H60" i="19"/>
  <c r="H59" i="19"/>
  <c r="F93" i="19"/>
  <c r="I66" i="19"/>
  <c r="H80" i="19"/>
  <c r="D72" i="19"/>
  <c r="J71" i="19"/>
  <c r="I89" i="19"/>
  <c r="J87" i="19"/>
  <c r="I87" i="19"/>
  <c r="J59" i="19"/>
  <c r="I59" i="19"/>
  <c r="I61" i="19"/>
  <c r="J61" i="19"/>
  <c r="E93" i="19"/>
  <c r="I70" i="19"/>
  <c r="J88" i="19"/>
  <c r="I88" i="19"/>
  <c r="G46" i="14"/>
  <c r="F46" i="14"/>
  <c r="E46" i="14"/>
  <c r="D46" i="14"/>
  <c r="C46" i="14"/>
  <c r="H45" i="14"/>
  <c r="J44" i="14"/>
  <c r="I44" i="14"/>
  <c r="H44" i="14"/>
  <c r="J43" i="14"/>
  <c r="I43" i="14"/>
  <c r="H43" i="14"/>
  <c r="J42" i="14"/>
  <c r="I42" i="14"/>
  <c r="H42" i="14"/>
  <c r="J41" i="14"/>
  <c r="I41" i="14"/>
  <c r="H41" i="14"/>
  <c r="J40" i="14"/>
  <c r="I40" i="14"/>
  <c r="H40" i="14"/>
  <c r="J39" i="14"/>
  <c r="I39" i="14"/>
  <c r="H39" i="14"/>
  <c r="J38" i="14"/>
  <c r="I38" i="14"/>
  <c r="H38" i="14"/>
  <c r="J37" i="14"/>
  <c r="I37" i="14"/>
  <c r="H37" i="14"/>
  <c r="J36" i="14"/>
  <c r="I36" i="14"/>
  <c r="H36" i="14"/>
  <c r="J35" i="14"/>
  <c r="I35" i="14"/>
  <c r="H35" i="14"/>
  <c r="G27" i="14"/>
  <c r="F27" i="14"/>
  <c r="E27" i="14"/>
  <c r="D27" i="14"/>
  <c r="C27" i="14"/>
  <c r="H26" i="14"/>
  <c r="J25" i="14"/>
  <c r="I25" i="14"/>
  <c r="H25" i="14"/>
  <c r="J24" i="14"/>
  <c r="I24" i="14"/>
  <c r="H24" i="14"/>
  <c r="J23" i="14"/>
  <c r="I23" i="14"/>
  <c r="H23" i="14"/>
  <c r="J22" i="14"/>
  <c r="I22" i="14"/>
  <c r="H22" i="14"/>
  <c r="J21" i="14"/>
  <c r="I21" i="14"/>
  <c r="H21" i="14"/>
  <c r="J20" i="14"/>
  <c r="I20" i="14"/>
  <c r="H20" i="14"/>
  <c r="J19" i="14"/>
  <c r="I19" i="14"/>
  <c r="H19" i="14"/>
  <c r="J18" i="14"/>
  <c r="I18" i="14"/>
  <c r="H18" i="14"/>
  <c r="J17" i="14"/>
  <c r="I17" i="14"/>
  <c r="H17" i="14"/>
  <c r="J16" i="14"/>
  <c r="I16" i="14"/>
  <c r="H16" i="14"/>
  <c r="F79" i="14" l="1"/>
  <c r="F76" i="14"/>
  <c r="F73" i="14"/>
  <c r="F81" i="14"/>
  <c r="F72" i="14"/>
  <c r="F78" i="14"/>
  <c r="F82" i="14"/>
  <c r="F80" i="14"/>
  <c r="F74" i="14"/>
  <c r="F75" i="14"/>
  <c r="F77" i="14"/>
  <c r="G74" i="14"/>
  <c r="H74" i="14" s="1"/>
  <c r="G79" i="14"/>
  <c r="H79" i="14" s="1"/>
  <c r="G76" i="14"/>
  <c r="H76" i="14" s="1"/>
  <c r="G81" i="14"/>
  <c r="H81" i="14" s="1"/>
  <c r="G77" i="14"/>
  <c r="H77" i="14" s="1"/>
  <c r="G73" i="14"/>
  <c r="G72" i="14"/>
  <c r="G75" i="14"/>
  <c r="H75" i="14" s="1"/>
  <c r="G78" i="14"/>
  <c r="G80" i="14"/>
  <c r="G82" i="14"/>
  <c r="C56" i="14"/>
  <c r="C54" i="14"/>
  <c r="C57" i="14"/>
  <c r="C61" i="14"/>
  <c r="C58" i="14"/>
  <c r="C55" i="14"/>
  <c r="C59" i="14"/>
  <c r="C60" i="14"/>
  <c r="C62" i="14"/>
  <c r="C63" i="14"/>
  <c r="D56" i="14"/>
  <c r="D62" i="14"/>
  <c r="D64" i="14"/>
  <c r="D55" i="14"/>
  <c r="D57" i="14"/>
  <c r="D59" i="14"/>
  <c r="D61" i="14"/>
  <c r="D63" i="14"/>
  <c r="D58" i="14"/>
  <c r="D54" i="14"/>
  <c r="D60" i="14"/>
  <c r="E62" i="14"/>
  <c r="E64" i="14"/>
  <c r="E57" i="14"/>
  <c r="E59" i="14"/>
  <c r="E61" i="14"/>
  <c r="E63" i="14"/>
  <c r="E56" i="14"/>
  <c r="E55" i="14"/>
  <c r="E54" i="14"/>
  <c r="E60" i="14"/>
  <c r="E58" i="14"/>
  <c r="F54" i="14"/>
  <c r="F56" i="14"/>
  <c r="F58" i="14"/>
  <c r="F60" i="14"/>
  <c r="F62" i="14"/>
  <c r="F55" i="14"/>
  <c r="F61" i="14"/>
  <c r="F59" i="14"/>
  <c r="F64" i="14"/>
  <c r="F57" i="14"/>
  <c r="F63" i="14"/>
  <c r="G54" i="14"/>
  <c r="G56" i="14"/>
  <c r="G58" i="14"/>
  <c r="H58" i="14" s="1"/>
  <c r="G60" i="14"/>
  <c r="H60" i="14" s="1"/>
  <c r="G62" i="14"/>
  <c r="G64" i="14"/>
  <c r="G59" i="14"/>
  <c r="G57" i="14"/>
  <c r="G63" i="14"/>
  <c r="H63" i="14" s="1"/>
  <c r="G55" i="14"/>
  <c r="G61" i="14"/>
  <c r="C78" i="14"/>
  <c r="C75" i="14"/>
  <c r="C76" i="14"/>
  <c r="C80" i="14"/>
  <c r="C77" i="14"/>
  <c r="C81" i="14"/>
  <c r="C74" i="14"/>
  <c r="C72" i="14"/>
  <c r="C79" i="14"/>
  <c r="C73" i="14"/>
  <c r="D73" i="14"/>
  <c r="D81" i="14"/>
  <c r="I81" i="14" s="1"/>
  <c r="D72" i="14"/>
  <c r="D78" i="14"/>
  <c r="D76" i="14"/>
  <c r="D75" i="14"/>
  <c r="D80" i="14"/>
  <c r="D79" i="14"/>
  <c r="D77" i="14"/>
  <c r="D82" i="14"/>
  <c r="D74" i="14"/>
  <c r="E76" i="14"/>
  <c r="E73" i="14"/>
  <c r="E81" i="14"/>
  <c r="E72" i="14"/>
  <c r="E78" i="14"/>
  <c r="E75" i="14"/>
  <c r="E77" i="14"/>
  <c r="E74" i="14"/>
  <c r="E82" i="14"/>
  <c r="E80" i="14"/>
  <c r="E79" i="14"/>
  <c r="H27" i="14"/>
  <c r="J46" i="14"/>
  <c r="I27" i="14"/>
  <c r="H46" i="14"/>
  <c r="I46" i="14"/>
  <c r="J27" i="14"/>
  <c r="H59" i="14" l="1"/>
  <c r="J76" i="14"/>
  <c r="H62" i="14"/>
  <c r="J79" i="14"/>
  <c r="H78" i="14"/>
  <c r="I63" i="14"/>
  <c r="J63" i="14"/>
  <c r="C65" i="14"/>
  <c r="I54" i="14"/>
  <c r="J73" i="14"/>
  <c r="I73" i="14"/>
  <c r="J75" i="14"/>
  <c r="I60" i="14"/>
  <c r="J60" i="14"/>
  <c r="H82" i="14"/>
  <c r="E83" i="14"/>
  <c r="I56" i="14"/>
  <c r="F65" i="14"/>
  <c r="I55" i="14"/>
  <c r="J55" i="14"/>
  <c r="H80" i="14"/>
  <c r="H61" i="14"/>
  <c r="I74" i="14"/>
  <c r="J74" i="14"/>
  <c r="H55" i="14"/>
  <c r="H56" i="14"/>
  <c r="J58" i="14"/>
  <c r="I76" i="14"/>
  <c r="H54" i="14"/>
  <c r="G65" i="14"/>
  <c r="J54" i="14"/>
  <c r="D65" i="14"/>
  <c r="J61" i="14"/>
  <c r="I61" i="14"/>
  <c r="H72" i="14"/>
  <c r="G83" i="14"/>
  <c r="I75" i="14"/>
  <c r="D83" i="14"/>
  <c r="H64" i="14"/>
  <c r="I62" i="14"/>
  <c r="J62" i="14"/>
  <c r="J80" i="14"/>
  <c r="I78" i="14"/>
  <c r="J78" i="14"/>
  <c r="J59" i="14"/>
  <c r="I59" i="14"/>
  <c r="I79" i="14"/>
  <c r="J72" i="14"/>
  <c r="C83" i="14"/>
  <c r="I72" i="14"/>
  <c r="E65" i="14"/>
  <c r="I80" i="14"/>
  <c r="J81" i="14"/>
  <c r="J77" i="14"/>
  <c r="I77" i="14"/>
  <c r="I57" i="14"/>
  <c r="H57" i="14"/>
  <c r="I58" i="14"/>
  <c r="J56" i="14"/>
  <c r="J57" i="14"/>
  <c r="H73" i="14"/>
  <c r="F83" i="14"/>
  <c r="F17" i="8"/>
  <c r="E17" i="8"/>
  <c r="D17" i="8"/>
  <c r="C17" i="8"/>
  <c r="B17" i="8"/>
  <c r="C20" i="24"/>
  <c r="B16" i="24"/>
  <c r="F18" i="8" l="1"/>
  <c r="D18" i="8"/>
  <c r="C18" i="8"/>
  <c r="E18" i="8"/>
</calcChain>
</file>

<file path=xl/sharedStrings.xml><?xml version="1.0" encoding="utf-8"?>
<sst xmlns="http://schemas.openxmlformats.org/spreadsheetml/2006/main" count="562" uniqueCount="483">
  <si>
    <t>Burger</t>
  </si>
  <si>
    <r>
      <rPr>
        <b/>
        <sz val="11.5"/>
        <rFont val="Roboto"/>
      </rPr>
      <t>Chiffre d</t>
    </r>
    <r>
      <rPr>
        <b/>
        <sz val="11.5"/>
        <rFont val="Roboto"/>
      </rPr>
      <t>'affaires des produits à base de viande ou de succédanés de la viande dans le commerce de détail suisse</t>
    </r>
  </si>
  <si>
    <r>
      <rPr>
        <b/>
        <sz val="11.5"/>
        <color rgb="FF3F3F3F"/>
        <rFont val="Roboto"/>
      </rPr>
      <t>en millions de CHF</t>
    </r>
  </si>
  <si>
    <r>
      <rPr>
        <b/>
        <sz val="11.5"/>
        <color rgb="FF3F3F3F"/>
        <rFont val="Roboto"/>
      </rPr>
      <t>Taux de croissance annuel</t>
    </r>
  </si>
  <si>
    <r>
      <rPr>
        <b/>
        <sz val="11.5"/>
        <color rgb="FF3F3F3F"/>
        <rFont val="Roboto"/>
      </rPr>
      <t>Segment</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</si>
  <si>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</si>
  <si>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</si>
  <si>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</si>
  <si>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</si>
  <si>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theme="1"/>
        <rFont val="Roboto"/>
      </rPr>
      <t>Charcuterie</t>
    </r>
  </si>
  <si>
    <r>
      <rPr>
        <sz val="11.5"/>
        <color theme="1"/>
        <rFont val="Roboto"/>
      </rPr>
      <t>Charcuterie</t>
    </r>
  </si>
  <si>
    <r>
      <rPr>
        <sz val="11.5"/>
        <color theme="1"/>
        <rFont val="Roboto"/>
      </rPr>
      <t>Viande fraîche</t>
    </r>
  </si>
  <si>
    <r>
      <rPr>
        <sz val="11.5"/>
        <color theme="1"/>
        <rFont val="Roboto"/>
      </rPr>
      <t>Porc</t>
    </r>
  </si>
  <si>
    <r>
      <rPr>
        <sz val="11.5"/>
        <color rgb="FF3F3F3F"/>
        <rFont val="Roboto"/>
      </rPr>
      <t>Conserves et reste de la viande</t>
    </r>
  </si>
  <si>
    <r>
      <rPr>
        <sz val="11.5"/>
        <color rgb="FF3F3F3F"/>
        <rFont val="Roboto"/>
      </rPr>
      <t>Viande diverse</t>
    </r>
  </si>
  <si>
    <r>
      <rPr>
        <sz val="11.5"/>
        <color rgb="FF3F3F3F"/>
        <rFont val="Roboto"/>
      </rPr>
      <t>Conserves</t>
    </r>
  </si>
  <si>
    <r>
      <rPr>
        <sz val="11.5"/>
        <color rgb="FF3F3F3F"/>
        <rFont val="Roboto"/>
      </rPr>
      <t>Succédané de la viande</t>
    </r>
  </si>
  <si>
    <r>
      <rPr>
        <sz val="11.5"/>
        <color rgb="FF3F3F3F"/>
        <rFont val="Roboto"/>
      </rPr>
      <t>Succédané de la viande</t>
    </r>
  </si>
  <si>
    <r>
      <rPr>
        <sz val="11.5"/>
        <color rgb="FF3F3F3F"/>
        <rFont val="Roboto"/>
      </rPr>
      <t>Insectes</t>
    </r>
  </si>
  <si>
    <r>
      <rPr>
        <sz val="11.5"/>
        <color rgb="FF3F3F3F"/>
        <rFont val="Roboto"/>
      </rPr>
      <t>Insectes</t>
    </r>
  </si>
  <si>
    <r>
      <rPr>
        <sz val="11.5"/>
        <color rgb="FF3F3F3F"/>
        <rFont val="Roboto"/>
      </rPr>
      <t>-</t>
    </r>
  </si>
  <si>
    <r>
      <rPr>
        <sz val="11.5"/>
        <color rgb="FF3F3F3F"/>
        <rFont val="Roboto"/>
      </rPr>
      <t>-</t>
    </r>
  </si>
  <si>
    <r>
      <rPr>
        <sz val="11.5"/>
        <color rgb="FF3F3F3F"/>
        <rFont val="Roboto"/>
      </rPr>
      <t>-</t>
    </r>
  </si>
  <si>
    <r>
      <rPr>
        <b/>
        <sz val="11.5"/>
        <color rgb="FF3F3F3F"/>
        <rFont val="Roboto"/>
      </rPr>
      <t>Total</t>
    </r>
  </si>
  <si>
    <r>
      <rPr>
        <b/>
        <sz val="11.5"/>
        <color rgb="FF3F3F3F"/>
        <rFont val="Roboto"/>
      </rPr>
      <t>Total sans les succédanés de la viande</t>
    </r>
  </si>
  <si>
    <r>
      <rPr>
        <b/>
        <sz val="11.5"/>
        <rFont val="Roboto"/>
      </rPr>
      <t>Ventes de produits à base de viande ou de succédanés de la viande dans le commerce de détail suisse</t>
    </r>
  </si>
  <si>
    <r>
      <rPr>
        <b/>
        <sz val="11.5"/>
        <color rgb="FF3F3F3F"/>
        <rFont val="Roboto"/>
      </rPr>
      <t>en tonnes</t>
    </r>
  </si>
  <si>
    <r>
      <rPr>
        <b/>
        <sz val="11.5"/>
        <color rgb="FF3F3F3F"/>
        <rFont val="Roboto"/>
      </rPr>
      <t>Taux de croissance annuel</t>
    </r>
  </si>
  <si>
    <r>
      <rPr>
        <b/>
        <sz val="11.5"/>
        <color rgb="FF3F3F3F"/>
        <rFont val="Roboto"/>
      </rPr>
      <t>Segment</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</si>
  <si>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</si>
  <si>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</si>
  <si>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</si>
  <si>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</si>
  <si>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theme="1"/>
        <rFont val="Roboto"/>
      </rPr>
      <t>Charcuterie</t>
    </r>
  </si>
  <si>
    <r>
      <rPr>
        <sz val="11.5"/>
        <color rgb="FF3F3F3F"/>
        <rFont val="Roboto"/>
      </rPr>
      <t>Charcuterie</t>
    </r>
  </si>
  <si>
    <r>
      <rPr>
        <sz val="11.5"/>
        <color theme="1"/>
        <rFont val="Roboto"/>
      </rPr>
      <t>Viande fraîche</t>
    </r>
  </si>
  <si>
    <r>
      <rPr>
        <sz val="11.5"/>
        <color rgb="FF3F3F3F"/>
        <rFont val="Roboto"/>
      </rPr>
      <t>Porc</t>
    </r>
  </si>
  <si>
    <r>
      <rPr>
        <sz val="11.5"/>
        <color theme="1"/>
        <rFont val="Roboto"/>
      </rPr>
      <t>Conserves et reste de la viande</t>
    </r>
  </si>
  <si>
    <r>
      <rPr>
        <sz val="11.5"/>
        <color rgb="FF3F3F3F"/>
        <rFont val="Roboto"/>
      </rPr>
      <t>Viande diverse</t>
    </r>
  </si>
  <si>
    <r>
      <rPr>
        <sz val="11.5"/>
        <color rgb="FF3F3F3F"/>
        <rFont val="Roboto"/>
      </rPr>
      <t>Conserves</t>
    </r>
  </si>
  <si>
    <r>
      <rPr>
        <sz val="11.5"/>
        <color theme="1"/>
        <rFont val="Roboto"/>
      </rPr>
      <t>Succédané de la viande</t>
    </r>
  </si>
  <si>
    <r>
      <rPr>
        <sz val="11.5"/>
        <color rgb="FF3F3F3F"/>
        <rFont val="Roboto"/>
      </rPr>
      <t>Succédané de la viande</t>
    </r>
  </si>
  <si>
    <r>
      <rPr>
        <sz val="11.5"/>
        <color theme="1"/>
        <rFont val="Roboto"/>
      </rPr>
      <t>Insectes</t>
    </r>
  </si>
  <si>
    <r>
      <rPr>
        <sz val="11.5"/>
        <color rgb="FF3F3F3F"/>
        <rFont val="Roboto"/>
      </rPr>
      <t>Insectes</t>
    </r>
  </si>
  <si>
    <r>
      <rPr>
        <sz val="11.5"/>
        <color rgb="FF3F3F3F"/>
        <rFont val="Roboto"/>
      </rPr>
      <t>-</t>
    </r>
  </si>
  <si>
    <r>
      <rPr>
        <sz val="11.5"/>
        <color rgb="FF3F3F3F"/>
        <rFont val="Roboto"/>
      </rPr>
      <t>-</t>
    </r>
  </si>
  <si>
    <r>
      <rPr>
        <sz val="11.5"/>
        <color rgb="FF3F3F3F"/>
        <rFont val="Roboto"/>
      </rPr>
      <t>-</t>
    </r>
  </si>
  <si>
    <r>
      <rPr>
        <b/>
        <sz val="11.5"/>
        <color rgb="FF3F3F3F"/>
        <rFont val="Roboto"/>
      </rPr>
      <t>Total</t>
    </r>
  </si>
  <si>
    <r>
      <rPr>
        <b/>
        <sz val="11.5"/>
        <color rgb="FF3F3F3F"/>
        <rFont val="Roboto"/>
      </rPr>
      <t>Total</t>
    </r>
  </si>
  <si>
    <r>
      <rPr>
        <b/>
        <sz val="11.5"/>
        <color rgb="FF3F3F3F"/>
        <rFont val="Roboto"/>
      </rPr>
      <t>Total sans les succédanés de la viande</t>
    </r>
  </si>
  <si>
    <r>
      <rPr>
        <b/>
        <sz val="11.5"/>
        <rFont val="Roboto"/>
      </rPr>
      <t>Part au chiffre d</t>
    </r>
    <r>
      <rPr>
        <b/>
        <sz val="11.5"/>
        <rFont val="Roboto"/>
      </rPr>
      <t>'affaires des produits à base de viande ou de succédanés de la viande dans le commerce de détail suisse</t>
    </r>
  </si>
  <si>
    <r>
      <rPr>
        <b/>
        <sz val="11.5"/>
        <color rgb="FF3F3F3F"/>
        <rFont val="Roboto"/>
      </rPr>
      <t>en %</t>
    </r>
  </si>
  <si>
    <r>
      <rPr>
        <b/>
        <sz val="11.5"/>
        <color rgb="FF3F3F3F"/>
        <rFont val="Roboto"/>
      </rPr>
      <t>Taux de croissance annuel</t>
    </r>
  </si>
  <si>
    <r>
      <rPr>
        <b/>
        <sz val="11.5"/>
        <color rgb="FF3F3F3F"/>
        <rFont val="Roboto"/>
      </rPr>
      <t>Segment</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</si>
  <si>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</si>
  <si>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</si>
  <si>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</si>
  <si>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</si>
  <si>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theme="1"/>
        <rFont val="Roboto"/>
      </rPr>
      <t>Charcuterie</t>
    </r>
  </si>
  <si>
    <r>
      <rPr>
        <sz val="11.5"/>
        <color theme="1"/>
        <rFont val="Roboto"/>
      </rPr>
      <t>Charcuterie</t>
    </r>
  </si>
  <si>
    <r>
      <rPr>
        <sz val="11.5"/>
        <color theme="1"/>
        <rFont val="Roboto"/>
      </rPr>
      <t>Viande fraîche</t>
    </r>
  </si>
  <si>
    <r>
      <rPr>
        <sz val="11.5"/>
        <color theme="1"/>
        <rFont val="Roboto"/>
      </rPr>
      <t>Porc</t>
    </r>
  </si>
  <si>
    <r>
      <rPr>
        <sz val="11.5"/>
        <color theme="1"/>
        <rFont val="Roboto"/>
      </rPr>
      <t>Conserves et reste de la viande</t>
    </r>
  </si>
  <si>
    <r>
      <rPr>
        <sz val="11.5"/>
        <color theme="1"/>
        <rFont val="Roboto"/>
      </rPr>
      <t>Viande diverse</t>
    </r>
  </si>
  <si>
    <r>
      <rPr>
        <sz val="11.5"/>
        <color theme="1"/>
        <rFont val="Roboto"/>
      </rPr>
      <t>Conserves</t>
    </r>
  </si>
  <si>
    <r>
      <rPr>
        <sz val="11.5"/>
        <color rgb="FF3F3F3F"/>
        <rFont val="Roboto"/>
      </rPr>
      <t>Succédané de la viande</t>
    </r>
  </si>
  <si>
    <r>
      <rPr>
        <sz val="11.5"/>
        <color rgb="FF3F3F3F"/>
        <rFont val="Roboto"/>
      </rPr>
      <t>Succédané de la viande</t>
    </r>
  </si>
  <si>
    <r>
      <rPr>
        <sz val="11.5"/>
        <color rgb="FF3F3F3F"/>
        <rFont val="Roboto"/>
      </rPr>
      <t>Insectes</t>
    </r>
  </si>
  <si>
    <r>
      <rPr>
        <sz val="11.5"/>
        <color rgb="FF3F3F3F"/>
        <rFont val="Roboto"/>
      </rPr>
      <t>Insectes</t>
    </r>
  </si>
  <si>
    <r>
      <rPr>
        <sz val="11.5"/>
        <color rgb="FF3F3F3F"/>
        <rFont val="Roboto"/>
      </rPr>
      <t>-</t>
    </r>
  </si>
  <si>
    <r>
      <rPr>
        <sz val="11.5"/>
        <color rgb="FF3F3F3F"/>
        <rFont val="Roboto"/>
      </rPr>
      <t>-</t>
    </r>
  </si>
  <si>
    <r>
      <rPr>
        <sz val="11.5"/>
        <color rgb="FF3F3F3F"/>
        <rFont val="Roboto"/>
      </rPr>
      <t>-</t>
    </r>
  </si>
  <si>
    <r>
      <rPr>
        <b/>
        <sz val="11.5"/>
        <color rgb="FF3F3F3F"/>
        <rFont val="Roboto"/>
      </rPr>
      <t>Total</t>
    </r>
  </si>
  <si>
    <r>
      <rPr>
        <b/>
        <sz val="11.5"/>
        <color rgb="FF3F3F3F"/>
        <rFont val="Roboto"/>
      </rPr>
      <t>Total</t>
    </r>
  </si>
  <si>
    <r>
      <rPr>
        <b/>
        <sz val="11.5"/>
        <color rgb="FF3F3F3F"/>
        <rFont val="Roboto"/>
      </rPr>
      <t>-</t>
    </r>
  </si>
  <si>
    <r>
      <rPr>
        <b/>
        <sz val="11.5"/>
        <color rgb="FF3F3F3F"/>
        <rFont val="Roboto"/>
      </rPr>
      <t>-</t>
    </r>
  </si>
  <si>
    <r>
      <rPr>
        <b/>
        <sz val="11.5"/>
        <color rgb="FF3F3F3F"/>
        <rFont val="Roboto"/>
      </rPr>
      <t>-</t>
    </r>
  </si>
  <si>
    <r>
      <rPr>
        <b/>
        <sz val="11.5"/>
        <rFont val="Roboto"/>
      </rPr>
      <t>Part de marché des produits à base de viande ou de succédanés de la viande dans le commerce de détail suisse</t>
    </r>
  </si>
  <si>
    <r>
      <rPr>
        <b/>
        <sz val="11.5"/>
        <color rgb="FF3F3F3F"/>
        <rFont val="Roboto"/>
      </rPr>
      <t>en %</t>
    </r>
  </si>
  <si>
    <r>
      <rPr>
        <b/>
        <sz val="11.5"/>
        <color rgb="FF3F3F3F"/>
        <rFont val="Roboto"/>
      </rPr>
      <t>Taux de croissance annuel</t>
    </r>
  </si>
  <si>
    <r>
      <rPr>
        <b/>
        <sz val="11.5"/>
        <color rgb="FF3F3F3F"/>
        <rFont val="Roboto"/>
      </rPr>
      <t>Segment</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</si>
  <si>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</si>
  <si>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</si>
  <si>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</si>
  <si>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</si>
  <si>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theme="1"/>
        <rFont val="Roboto"/>
      </rPr>
      <t>Charcuterie</t>
    </r>
  </si>
  <si>
    <r>
      <rPr>
        <sz val="11.5"/>
        <color theme="1"/>
        <rFont val="Roboto"/>
      </rPr>
      <t>Charcuterie</t>
    </r>
  </si>
  <si>
    <r>
      <rPr>
        <sz val="11.5"/>
        <color theme="1"/>
        <rFont val="Roboto"/>
      </rPr>
      <t>Viande fraîche</t>
    </r>
  </si>
  <si>
    <r>
      <rPr>
        <sz val="11.5"/>
        <color theme="1"/>
        <rFont val="Roboto"/>
      </rPr>
      <t>Porc</t>
    </r>
  </si>
  <si>
    <r>
      <rPr>
        <sz val="11.5"/>
        <color theme="1"/>
        <rFont val="Roboto"/>
      </rPr>
      <t>Conserves et reste de la viande</t>
    </r>
  </si>
  <si>
    <r>
      <rPr>
        <sz val="11.5"/>
        <color theme="1"/>
        <rFont val="Roboto"/>
      </rPr>
      <t>Viande diverse</t>
    </r>
  </si>
  <si>
    <r>
      <rPr>
        <sz val="11.5"/>
        <color theme="1"/>
        <rFont val="Roboto"/>
      </rPr>
      <t>Conserves</t>
    </r>
  </si>
  <si>
    <r>
      <rPr>
        <sz val="11.5"/>
        <color rgb="FF3F3F3F"/>
        <rFont val="Roboto"/>
      </rPr>
      <t>Succédané de la viande</t>
    </r>
  </si>
  <si>
    <r>
      <rPr>
        <sz val="11.5"/>
        <color rgb="FF3F3F3F"/>
        <rFont val="Roboto"/>
      </rPr>
      <t>Succédané de la viande</t>
    </r>
  </si>
  <si>
    <r>
      <rPr>
        <sz val="11.5"/>
        <color rgb="FF3F3F3F"/>
        <rFont val="Roboto"/>
      </rPr>
      <t>Insectes</t>
    </r>
  </si>
  <si>
    <r>
      <rPr>
        <sz val="11.5"/>
        <color rgb="FF3F3F3F"/>
        <rFont val="Roboto"/>
      </rPr>
      <t>Insectes</t>
    </r>
  </si>
  <si>
    <r>
      <rPr>
        <sz val="11.5"/>
        <color rgb="FF3F3F3F"/>
        <rFont val="Roboto"/>
      </rPr>
      <t>-</t>
    </r>
  </si>
  <si>
    <r>
      <rPr>
        <sz val="11.5"/>
        <color rgb="FF3F3F3F"/>
        <rFont val="Roboto"/>
      </rPr>
      <t>-</t>
    </r>
  </si>
  <si>
    <r>
      <rPr>
        <sz val="11.5"/>
        <color rgb="FF3F3F3F"/>
        <rFont val="Roboto"/>
      </rPr>
      <t>-</t>
    </r>
  </si>
  <si>
    <r>
      <rPr>
        <b/>
        <sz val="11.5"/>
        <color rgb="FF3F3F3F"/>
        <rFont val="Roboto"/>
      </rPr>
      <t>Total</t>
    </r>
  </si>
  <si>
    <r>
      <rPr>
        <b/>
        <sz val="11.5"/>
        <color rgb="FF3F3F3F"/>
        <rFont val="Roboto"/>
      </rPr>
      <t>Total</t>
    </r>
  </si>
  <si>
    <r>
      <rPr>
        <b/>
        <sz val="11.5"/>
        <color rgb="FF3F3F3F"/>
        <rFont val="Roboto"/>
      </rPr>
      <t>-</t>
    </r>
  </si>
  <si>
    <r>
      <rPr>
        <b/>
        <sz val="11.5"/>
        <color rgb="FF3F3F3F"/>
        <rFont val="Roboto"/>
      </rPr>
      <t>-</t>
    </r>
  </si>
  <si>
    <r>
      <rPr>
        <b/>
        <sz val="11.5"/>
        <color rgb="FF3F3F3F"/>
        <rFont val="Roboto"/>
      </rPr>
      <t>-</t>
    </r>
  </si>
  <si>
    <r>
      <rPr>
        <b/>
        <sz val="11.5"/>
        <color rgb="FF3F3F3F"/>
        <rFont val="Roboto"/>
      </rPr>
      <t>Croissance des ventes</t>
    </r>
  </si>
  <si>
    <r>
      <rPr>
        <b/>
        <sz val="11.5"/>
        <color rgb="FF3F3F3F"/>
        <rFont val="Roboto"/>
      </rPr>
      <t>Croissance du chiffre d</t>
    </r>
    <r>
      <rPr>
        <b/>
        <sz val="11.5"/>
        <color rgb="FF3F3F3F"/>
        <rFont val="Roboto"/>
      </rPr>
      <t>'affaires</t>
    </r>
  </si>
  <si>
    <r>
      <rPr>
        <b/>
        <sz val="11.5"/>
        <color rgb="FF3F3F3F"/>
        <rFont val="Roboto"/>
      </rPr>
      <t>Ventes</t>
    </r>
  </si>
  <si>
    <r>
      <rPr>
        <b/>
        <sz val="11.5"/>
        <color rgb="FF3F3F3F"/>
        <rFont val="Roboto"/>
      </rPr>
      <t>Segment</t>
    </r>
  </si>
  <si>
    <r>
      <rPr>
        <b/>
        <sz val="11.5"/>
        <color rgb="FF3F3F3F"/>
        <rFont val="Roboto"/>
      </rPr>
      <t>en %</t>
    </r>
  </si>
  <si>
    <r>
      <rPr>
        <b/>
        <sz val="11.5"/>
        <color rgb="FF3F3F3F"/>
        <rFont val="Roboto"/>
      </rPr>
      <t>en %</t>
    </r>
  </si>
  <si>
    <r>
      <rPr>
        <b/>
        <sz val="11.5"/>
        <color rgb="FF3F3F3F"/>
        <rFont val="Roboto"/>
      </rPr>
      <t>en millions de CHF</t>
    </r>
  </si>
  <si>
    <r>
      <rPr>
        <sz val="11.5"/>
        <color rgb="FF3F3F3F"/>
        <rFont val="Roboto"/>
      </rPr>
      <t>Viande fraîche</t>
    </r>
  </si>
  <si>
    <r>
      <rPr>
        <sz val="11.5"/>
        <color rgb="FF3F3F3F"/>
        <rFont val="Roboto"/>
      </rPr>
      <t>Charcuterie</t>
    </r>
  </si>
  <si>
    <r>
      <rPr>
        <sz val="11.5"/>
        <color rgb="FF3F3F3F"/>
        <rFont val="Roboto"/>
      </rPr>
      <t>Succédané de la viande</t>
    </r>
  </si>
  <si>
    <r>
      <rPr>
        <sz val="11.5"/>
        <color rgb="FF3F3F3F"/>
        <rFont val="Roboto"/>
      </rPr>
      <t>Conserves</t>
    </r>
  </si>
  <si>
    <r>
      <rPr>
        <sz val="11.5"/>
        <color rgb="FF3F3F3F"/>
        <rFont val="Roboto"/>
      </rPr>
      <t>Insectes</t>
    </r>
  </si>
  <si>
    <r>
      <rPr>
        <b/>
        <sz val="11.5"/>
        <rFont val="Roboto"/>
      </rPr>
      <t>Chiffre d</t>
    </r>
    <r>
      <rPr>
        <b/>
        <sz val="11.5"/>
        <rFont val="Roboto"/>
      </rPr>
      <t>'affaires au cours de l</t>
    </r>
    <r>
      <rPr>
        <b/>
        <sz val="11.5"/>
        <rFont val="Roboto"/>
      </rPr>
      <t>'année en période de pandémie par rapport au même mois de l</t>
    </r>
    <r>
      <rPr>
        <b/>
        <sz val="11.5"/>
        <rFont val="Roboto"/>
      </rPr>
      <t xml:space="preserve">'année précédente </t>
    </r>
  </si>
  <si>
    <r>
      <rPr>
        <b/>
        <sz val="11.5"/>
        <color rgb="FF3F3F3F"/>
        <rFont val="Roboto"/>
      </rPr>
      <t>sous forme d</t>
    </r>
    <r>
      <rPr>
        <b/>
        <sz val="11.5"/>
        <color rgb="FF3F3F3F"/>
        <rFont val="Roboto"/>
      </rPr>
      <t>'indice (100 ≙ valeur mensuelle 2019)</t>
    </r>
  </si>
  <si>
    <r>
      <rPr>
        <b/>
        <sz val="11.5"/>
        <color rgb="FF3F3F3F"/>
        <rFont val="Roboto"/>
      </rPr>
      <t>Année</t>
    </r>
  </si>
  <si>
    <r>
      <rPr>
        <b/>
        <sz val="11.5"/>
        <color rgb="FF3F3F3F"/>
        <rFont val="Roboto"/>
      </rPr>
      <t>Mois</t>
    </r>
  </si>
  <si>
    <r>
      <rPr>
        <b/>
        <sz val="11.5"/>
        <color rgb="FF3F3F3F"/>
        <rFont val="Roboto"/>
      </rPr>
      <t>Succédané de la viande</t>
    </r>
  </si>
  <si>
    <r>
      <rPr>
        <b/>
        <sz val="11.5"/>
        <color rgb="FF3F3F3F"/>
        <rFont val="Roboto"/>
      </rPr>
      <t>Viande fraîche</t>
    </r>
  </si>
  <si>
    <r>
      <rPr>
        <b/>
        <sz val="11.5"/>
        <color rgb="FF3F3F3F"/>
        <rFont val="Roboto"/>
      </rPr>
      <t>Charcuterie</t>
    </r>
  </si>
  <si>
    <r>
      <rPr>
        <b/>
        <sz val="11.5"/>
        <color rgb="FF3F3F3F"/>
        <rFont val="Roboto"/>
      </rPr>
      <t>Insectes</t>
    </r>
  </si>
  <si>
    <r>
      <rPr>
        <b/>
        <sz val="11.5"/>
        <color rgb="FF3F3F3F"/>
        <rFont val="Roboto"/>
      </rPr>
      <t>Conserves</t>
    </r>
  </si>
  <si>
    <r>
      <rPr>
        <b/>
        <sz val="11.5"/>
        <rFont val="Roboto"/>
      </rPr>
      <t>Ventes au cours de l</t>
    </r>
    <r>
      <rPr>
        <b/>
        <sz val="11.5"/>
        <rFont val="Roboto"/>
      </rPr>
      <t>'année en période de pandémie par rapport au même mois de l</t>
    </r>
    <r>
      <rPr>
        <b/>
        <sz val="11.5"/>
        <rFont val="Roboto"/>
      </rPr>
      <t xml:space="preserve">'année précédente </t>
    </r>
  </si>
  <si>
    <r>
      <rPr>
        <b/>
        <sz val="11.5"/>
        <color rgb="FF3F3F3F"/>
        <rFont val="Roboto"/>
      </rPr>
      <t>sous forme d</t>
    </r>
    <r>
      <rPr>
        <b/>
        <sz val="11.5"/>
        <color rgb="FF3F3F3F"/>
        <rFont val="Roboto"/>
      </rPr>
      <t>'indice (100 ≙ valeur mensuelle 2019)</t>
    </r>
  </si>
  <si>
    <r>
      <rPr>
        <b/>
        <sz val="11.5"/>
        <color rgb="FF3F3F3F"/>
        <rFont val="Roboto"/>
      </rPr>
      <t>Année</t>
    </r>
  </si>
  <si>
    <r>
      <rPr>
        <b/>
        <sz val="11.5"/>
        <color rgb="FF3F3F3F"/>
        <rFont val="Roboto"/>
      </rPr>
      <t>Mois</t>
    </r>
  </si>
  <si>
    <r>
      <rPr>
        <b/>
        <sz val="11.5"/>
        <color rgb="FF3F3F3F"/>
        <rFont val="Roboto"/>
      </rPr>
      <t>Succédané de la viande</t>
    </r>
  </si>
  <si>
    <r>
      <rPr>
        <b/>
        <sz val="11.5"/>
        <color rgb="FF3F3F3F"/>
        <rFont val="Roboto"/>
      </rPr>
      <t>Viande fraîche</t>
    </r>
  </si>
  <si>
    <r>
      <rPr>
        <b/>
        <sz val="11.5"/>
        <color rgb="FF3F3F3F"/>
        <rFont val="Roboto"/>
      </rPr>
      <t>Charcuterie</t>
    </r>
  </si>
  <si>
    <r>
      <rPr>
        <b/>
        <sz val="11.5"/>
        <color rgb="FF3F3F3F"/>
        <rFont val="Roboto"/>
      </rPr>
      <t>Insectes</t>
    </r>
  </si>
  <si>
    <r>
      <rPr>
        <b/>
        <sz val="11.5"/>
        <color rgb="FF3F3F3F"/>
        <rFont val="Roboto"/>
      </rPr>
      <t>Conserves</t>
    </r>
  </si>
  <si>
    <r>
      <rPr>
        <b/>
        <sz val="11.5"/>
        <color theme="1"/>
        <rFont val="Roboto"/>
      </rPr>
      <t>Parts du chiffre d</t>
    </r>
    <r>
      <rPr>
        <b/>
        <sz val="11.5"/>
        <color theme="1"/>
        <rFont val="Roboto"/>
      </rPr>
      <t>'affaires des produits à base de succédanés de la viande sur l</t>
    </r>
    <r>
      <rPr>
        <b/>
        <sz val="11.5"/>
        <color theme="1"/>
        <rFont val="Roboto"/>
      </rPr>
      <t>'ensemble du segment</t>
    </r>
  </si>
  <si>
    <r>
      <rPr>
        <b/>
        <sz val="11.5"/>
        <color rgb="FF3F3F3F"/>
        <rFont val="Roboto"/>
      </rPr>
      <t>en %</t>
    </r>
  </si>
  <si>
    <r>
      <rPr>
        <b/>
        <sz val="11.5"/>
        <color rgb="FF3F3F3F"/>
        <rFont val="Roboto"/>
      </rPr>
      <t>Δ 20/19</t>
    </r>
  </si>
  <si>
    <r>
      <rPr>
        <sz val="11.5"/>
        <color rgb="FF3F3F3F"/>
        <rFont val="Roboto"/>
      </rPr>
      <t>Hamburger</t>
    </r>
  </si>
  <si>
    <r>
      <rPr>
        <sz val="11.5"/>
        <color rgb="FF3F3F3F"/>
        <rFont val="Roboto"/>
      </rPr>
      <t>Nuggets</t>
    </r>
  </si>
  <si>
    <r>
      <rPr>
        <sz val="11.5"/>
        <color rgb="FF3F3F3F"/>
        <rFont val="Roboto"/>
      </rPr>
      <t>Émincé</t>
    </r>
  </si>
  <si>
    <r>
      <rPr>
        <sz val="11.5"/>
        <color rgb="FF3F3F3F"/>
        <rFont val="Roboto"/>
      </rPr>
      <t>Charcuterie en tranches</t>
    </r>
  </si>
  <si>
    <r>
      <rPr>
        <sz val="11.5"/>
        <color rgb="FF3F3F3F"/>
        <rFont val="Roboto"/>
      </rPr>
      <t>Total</t>
    </r>
  </si>
  <si>
    <r>
      <rPr>
        <sz val="11.5"/>
        <color rgb="FF3F3F3F"/>
        <rFont val="Roboto"/>
      </rPr>
      <t>ΔAnnée/année précédente</t>
    </r>
  </si>
  <si>
    <r>
      <rPr>
        <sz val="11.5"/>
        <color rgb="FF3F3F3F"/>
        <rFont val="Roboto"/>
      </rPr>
      <t>-</t>
    </r>
  </si>
  <si>
    <r>
      <rPr>
        <b/>
        <sz val="11.5"/>
        <color theme="1"/>
        <rFont val="Roboto"/>
      </rPr>
      <t>Parts de marché des produits à base de succédanés de la viande sur l</t>
    </r>
    <r>
      <rPr>
        <b/>
        <sz val="11.5"/>
        <color theme="1"/>
        <rFont val="Roboto"/>
      </rPr>
      <t>'ensemble du segment</t>
    </r>
  </si>
  <si>
    <r>
      <rPr>
        <b/>
        <sz val="11.5"/>
        <color rgb="FF3F3F3F"/>
        <rFont val="Roboto"/>
      </rPr>
      <t>en %</t>
    </r>
  </si>
  <si>
    <r>
      <rPr>
        <b/>
        <sz val="11.5"/>
        <color rgb="FF3F3F3F"/>
        <rFont val="Roboto"/>
      </rPr>
      <t>Δ 20/19</t>
    </r>
  </si>
  <si>
    <r>
      <rPr>
        <sz val="11.5"/>
        <color rgb="FF3F3F3F"/>
        <rFont val="Roboto"/>
      </rPr>
      <t>Hamburger</t>
    </r>
  </si>
  <si>
    <r>
      <rPr>
        <sz val="11.5"/>
        <color rgb="FF3F3F3F"/>
        <rFont val="Roboto"/>
      </rPr>
      <t>Nuggets</t>
    </r>
  </si>
  <si>
    <r>
      <rPr>
        <sz val="11.5"/>
        <color rgb="FF3F3F3F"/>
        <rFont val="Roboto"/>
      </rPr>
      <t>Émincé</t>
    </r>
  </si>
  <si>
    <r>
      <rPr>
        <sz val="11.5"/>
        <color rgb="FF3F3F3F"/>
        <rFont val="Roboto"/>
      </rPr>
      <t>Charcuterie en tranches</t>
    </r>
  </si>
  <si>
    <r>
      <rPr>
        <sz val="11.5"/>
        <color rgb="FF3F3F3F"/>
        <rFont val="Roboto"/>
      </rPr>
      <t>Total</t>
    </r>
  </si>
  <si>
    <r>
      <rPr>
        <sz val="11.5"/>
        <color rgb="FF3F3F3F"/>
        <rFont val="Roboto"/>
      </rPr>
      <t>ΔAnnée/année précédente</t>
    </r>
  </si>
  <si>
    <r>
      <rPr>
        <sz val="11.5"/>
        <color rgb="FF3F3F3F"/>
        <rFont val="Roboto"/>
      </rPr>
      <t>-</t>
    </r>
  </si>
  <si>
    <r>
      <rPr>
        <b/>
        <sz val="11.5"/>
        <color theme="1"/>
        <rFont val="Roboto"/>
      </rPr>
      <t>Prix des produits à base de succédanés de la viande selon le groupe de produits</t>
    </r>
  </si>
  <si>
    <r>
      <rPr>
        <b/>
        <sz val="11.5"/>
        <color rgb="FF3F3F3F"/>
        <rFont val="Roboto"/>
      </rPr>
      <t>en CHF/kg</t>
    </r>
  </si>
  <si>
    <r>
      <rPr>
        <b/>
        <sz val="11.5"/>
        <color rgb="FF3F3F3F"/>
        <rFont val="Roboto"/>
      </rPr>
      <t>Δ 20/19</t>
    </r>
  </si>
  <si>
    <r>
      <rPr>
        <sz val="11.5"/>
        <color rgb="FF3F3F3F"/>
        <rFont val="Roboto"/>
      </rPr>
      <t>Hamburger</t>
    </r>
  </si>
  <si>
    <r>
      <rPr>
        <sz val="11.5"/>
        <color rgb="FF3F3F3F"/>
        <rFont val="Roboto"/>
      </rPr>
      <t>Nuggets</t>
    </r>
  </si>
  <si>
    <r>
      <rPr>
        <sz val="11.5"/>
        <color rgb="FF3F3F3F"/>
        <rFont val="Roboto"/>
      </rPr>
      <t>Emincé</t>
    </r>
  </si>
  <si>
    <r>
      <rPr>
        <sz val="11.5"/>
        <color rgb="FF3F3F3F"/>
        <rFont val="Roboto"/>
      </rPr>
      <t>Tofu/ Tempeh/ Seitan</t>
    </r>
  </si>
  <si>
    <r>
      <rPr>
        <sz val="11.5"/>
        <color rgb="FF3F3F3F"/>
        <rFont val="Roboto"/>
      </rPr>
      <t>Total</t>
    </r>
  </si>
  <si>
    <r>
      <rPr>
        <sz val="11.5"/>
        <color rgb="FF3F3F3F"/>
        <rFont val="Roboto"/>
      </rPr>
      <t>ΔAnnée/année précédente</t>
    </r>
  </si>
  <si>
    <r>
      <rPr>
        <sz val="11.5"/>
        <color rgb="FF3F3F3F"/>
        <rFont val="Roboto"/>
      </rPr>
      <t>-</t>
    </r>
  </si>
  <si>
    <r>
      <rPr>
        <b/>
        <sz val="11.5"/>
        <color theme="1"/>
        <rFont val="Roboto"/>
      </rPr>
      <t>Différence de prix des produits à base de succédanés de la viande par rapport aux produits à base de viande</t>
    </r>
  </si>
  <si>
    <r>
      <rPr>
        <b/>
        <sz val="11.5"/>
        <color rgb="FF3F3F3F"/>
        <rFont val="Roboto"/>
      </rPr>
      <t>en %</t>
    </r>
  </si>
  <si>
    <r>
      <rPr>
        <b/>
        <sz val="11.5"/>
        <color rgb="FF3F3F3F"/>
        <rFont val="Roboto"/>
      </rPr>
      <t>Δ 20/19</t>
    </r>
  </si>
  <si>
    <r>
      <rPr>
        <sz val="11.5"/>
        <color rgb="FF3F3F3F"/>
        <rFont val="Roboto"/>
      </rPr>
      <t>Hamburger</t>
    </r>
  </si>
  <si>
    <r>
      <rPr>
        <sz val="11.5"/>
        <color rgb="FF3F3F3F"/>
        <rFont val="Roboto"/>
      </rPr>
      <t>Émincé</t>
    </r>
  </si>
  <si>
    <r>
      <rPr>
        <sz val="11.5"/>
        <color rgb="FF3F3F3F"/>
        <rFont val="Roboto"/>
      </rPr>
      <t>Nuggets</t>
    </r>
  </si>
  <si>
    <r>
      <rPr>
        <sz val="11.5"/>
        <color rgb="FF3F3F3F"/>
        <rFont val="Roboto"/>
      </rPr>
      <t>Charcuterie en tranches</t>
    </r>
  </si>
  <si>
    <r>
      <rPr>
        <sz val="11.5"/>
        <color rgb="FF3F3F3F"/>
        <rFont val="Roboto"/>
      </rPr>
      <t>Total</t>
    </r>
  </si>
  <si>
    <r>
      <rPr>
        <sz val="11.5"/>
        <color rgb="FF3F3F3F"/>
        <rFont val="Roboto"/>
      </rPr>
      <t>ΔAnnée/année précédente</t>
    </r>
  </si>
  <si>
    <r>
      <rPr>
        <sz val="11.5"/>
        <color rgb="FF3F3F3F"/>
        <rFont val="Roboto"/>
      </rPr>
      <t>-</t>
    </r>
  </si>
  <si>
    <r>
      <rPr>
        <b/>
        <sz val="11.5"/>
        <color rgb="FF3F3F3F"/>
        <rFont val="Roboto"/>
      </rPr>
      <t>Taux de croissance annuel</t>
    </r>
  </si>
  <si>
    <r>
      <rPr>
        <b/>
        <sz val="11.5"/>
        <color rgb="FF3F3F3F"/>
        <rFont val="Roboto"/>
      </rPr>
      <t>en millions CHF</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</si>
  <si>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</si>
  <si>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</si>
  <si>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</si>
  <si>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Produit végétatien prêt à l</t>
    </r>
    <r>
      <rPr>
        <sz val="11.5"/>
        <color rgb="FF3F3F3F"/>
        <rFont val="Roboto"/>
      </rPr>
      <t>'emploi</t>
    </r>
  </si>
  <si>
    <r>
      <rPr>
        <sz val="11.5"/>
        <color rgb="FF3F3F3F"/>
        <rFont val="Roboto"/>
      </rPr>
      <t>Tofu/ Tempeh/ Seitan</t>
    </r>
  </si>
  <si>
    <r>
      <rPr>
        <sz val="11.5"/>
        <color rgb="FF3F3F3F"/>
        <rFont val="Roboto"/>
      </rPr>
      <t>Total</t>
    </r>
  </si>
  <si>
    <r>
      <rPr>
        <sz val="11.5"/>
        <color rgb="FF3F3F3F"/>
        <rFont val="Roboto"/>
      </rPr>
      <t>ΔAnnée/année précédente</t>
    </r>
  </si>
  <si>
    <r>
      <rPr>
        <sz val="11.5"/>
        <color rgb="FF3F3F3F"/>
        <rFont val="Roboto"/>
      </rPr>
      <t>-</t>
    </r>
  </si>
  <si>
    <r>
      <rPr>
        <b/>
        <sz val="11.5"/>
        <color rgb="FF3F3F3F"/>
        <rFont val="Roboto"/>
      </rPr>
      <t>Taux de croissance annuel</t>
    </r>
  </si>
  <si>
    <r>
      <rPr>
        <b/>
        <sz val="11.5"/>
        <color rgb="FF3F3F3F"/>
        <rFont val="Roboto"/>
      </rPr>
      <t>en tonnes</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</si>
  <si>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</si>
  <si>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</si>
  <si>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</si>
  <si>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Produit végétatien prêt à l</t>
    </r>
    <r>
      <rPr>
        <sz val="11.5"/>
        <color rgb="FF3F3F3F"/>
        <rFont val="Roboto"/>
      </rPr>
      <t>'emploi</t>
    </r>
  </si>
  <si>
    <r>
      <rPr>
        <sz val="11.5"/>
        <color rgb="FF3F3F3F"/>
        <rFont val="Roboto"/>
      </rPr>
      <t>Tofu/ Tempeh/ Seitan</t>
    </r>
  </si>
  <si>
    <r>
      <rPr>
        <sz val="11.5"/>
        <color rgb="FF3F3F3F"/>
        <rFont val="Roboto"/>
      </rPr>
      <t>Total</t>
    </r>
  </si>
  <si>
    <r>
      <rPr>
        <sz val="11.5"/>
        <color rgb="FF3F3F3F"/>
        <rFont val="Roboto"/>
      </rPr>
      <t>ΔAnnée/année précédente</t>
    </r>
  </si>
  <si>
    <r>
      <rPr>
        <sz val="11.5"/>
        <color rgb="FF3F3F3F"/>
        <rFont val="Roboto"/>
      </rPr>
      <t>-</t>
    </r>
  </si>
  <si>
    <r>
      <rPr>
        <b/>
        <sz val="11"/>
        <color theme="1"/>
        <rFont val="Roboto"/>
      </rPr>
      <t>Nombre de produits à base de succédanés de viande dans le panel Nielsen</t>
    </r>
  </si>
  <si>
    <r>
      <rPr>
        <b/>
        <sz val="11"/>
        <color rgb="FF3F3F3F"/>
        <rFont val="Roboto"/>
      </rPr>
      <t>en #</t>
    </r>
  </si>
  <si>
    <r>
      <rPr>
        <sz val="11"/>
        <color rgb="FF3F3F3F"/>
        <rFont val="Roboto"/>
      </rPr>
      <t>Produit végétatien prêt à l</t>
    </r>
    <r>
      <rPr>
        <sz val="11"/>
        <color rgb="FF3F3F3F"/>
        <rFont val="Roboto"/>
      </rPr>
      <t>'emploi</t>
    </r>
  </si>
  <si>
    <r>
      <rPr>
        <sz val="11"/>
        <color rgb="FF3F3F3F"/>
        <rFont val="Roboto"/>
      </rPr>
      <t>Total</t>
    </r>
  </si>
  <si>
    <r>
      <rPr>
        <sz val="11"/>
        <color rgb="FF3F3F3F"/>
        <rFont val="Roboto"/>
      </rPr>
      <t>ΔAnnée/année précédente</t>
    </r>
  </si>
  <si>
    <r>
      <rPr>
        <sz val="11"/>
        <color rgb="FF3F3F3F"/>
        <rFont val="Roboto"/>
      </rPr>
      <t>-</t>
    </r>
  </si>
  <si>
    <r>
      <rPr>
        <b/>
        <sz val="11.5"/>
        <rFont val="Roboto"/>
      </rPr>
      <t>Chiffre d</t>
    </r>
    <r>
      <rPr>
        <b/>
        <sz val="11.5"/>
        <rFont val="Roboto"/>
      </rPr>
      <t>'affaires des produits à base de succédanés de la viande dans le commerce de détail suisse</t>
    </r>
  </si>
  <si>
    <r>
      <rPr>
        <b/>
        <sz val="11.5"/>
        <color rgb="FF3F3F3F"/>
        <rFont val="Roboto"/>
      </rPr>
      <t>Taux de croissance annuel</t>
    </r>
  </si>
  <si>
    <r>
      <rPr>
        <b/>
        <sz val="11.5"/>
        <color rgb="FF3F3F3F"/>
        <rFont val="Roboto"/>
      </rPr>
      <t>en millions CHF</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</si>
  <si>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</si>
  <si>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</si>
  <si>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</si>
  <si>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</si>
  <si>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Steak/ escalope</t>
    </r>
  </si>
  <si>
    <r>
      <rPr>
        <sz val="11.5"/>
        <color rgb="FF3F3F3F"/>
        <rFont val="Roboto"/>
      </rPr>
      <t>Émincé</t>
    </r>
  </si>
  <si>
    <r>
      <rPr>
        <sz val="11.5"/>
        <color rgb="FF3F3F3F"/>
        <rFont val="Roboto"/>
      </rPr>
      <t>Saucisse</t>
    </r>
  </si>
  <si>
    <r>
      <rPr>
        <sz val="11.5"/>
        <color rgb="FF3F3F3F"/>
        <rFont val="Roboto"/>
      </rPr>
      <t>Viande hachée</t>
    </r>
  </si>
  <si>
    <r>
      <rPr>
        <sz val="11.5"/>
        <color rgb="FF3F3F3F"/>
        <rFont val="Roboto"/>
      </rPr>
      <t>Nuggets</t>
    </r>
  </si>
  <si>
    <r>
      <rPr>
        <sz val="11.5"/>
        <color rgb="FF3F3F3F"/>
        <rFont val="Roboto"/>
      </rPr>
      <t>Divers</t>
    </r>
  </si>
  <si>
    <r>
      <rPr>
        <sz val="11.5"/>
        <color rgb="FF3F3F3F"/>
        <rFont val="Roboto"/>
      </rPr>
      <t>Boulettes</t>
    </r>
  </si>
  <si>
    <r>
      <rPr>
        <sz val="11.5"/>
        <color rgb="FF3F3F3F"/>
        <rFont val="Roboto"/>
      </rPr>
      <t>Produit végétatien prêt à l</t>
    </r>
    <r>
      <rPr>
        <sz val="11.5"/>
        <color rgb="FF3F3F3F"/>
        <rFont val="Roboto"/>
      </rPr>
      <t>'emploi</t>
    </r>
  </si>
  <si>
    <r>
      <rPr>
        <sz val="11.5"/>
        <color rgb="FF3F3F3F"/>
        <rFont val="Roboto"/>
      </rPr>
      <t>Falafel</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</si>
  <si>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</si>
  <si>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</si>
  <si>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</si>
  <si>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Boulettes</t>
    </r>
  </si>
  <si>
    <r>
      <rPr>
        <sz val="11.5"/>
        <color rgb="FF3F3F3F"/>
        <rFont val="Roboto"/>
      </rPr>
      <t>Tofu/ Tempeh/ Seitan</t>
    </r>
  </si>
  <si>
    <r>
      <rPr>
        <sz val="11.5"/>
        <color rgb="FF3F3F3F"/>
        <rFont val="Roboto"/>
      </rPr>
      <t>Tofu/ Tempeh/ Seitan</t>
    </r>
  </si>
  <si>
    <r>
      <rPr>
        <b/>
        <sz val="11.5"/>
        <color rgb="FF3F3F3F"/>
        <rFont val="Roboto"/>
      </rPr>
      <t>Total</t>
    </r>
  </si>
  <si>
    <r>
      <rPr>
        <b/>
        <sz val="11.5"/>
        <color rgb="FF3F3F3F"/>
        <rFont val="Roboto"/>
      </rPr>
      <t>Total</t>
    </r>
  </si>
  <si>
    <r>
      <rPr>
        <b/>
        <sz val="11.5"/>
        <rFont val="Roboto"/>
      </rPr>
      <t>Ventes de produits à base de succédanés de la viande dans le commerce de détail suisse</t>
    </r>
  </si>
  <si>
    <r>
      <rPr>
        <b/>
        <sz val="11.5"/>
        <color rgb="FF3F3F3F"/>
        <rFont val="Roboto"/>
      </rPr>
      <t>Taux de croissance annuel</t>
    </r>
  </si>
  <si>
    <r>
      <rPr>
        <b/>
        <sz val="11.5"/>
        <color rgb="FF3F3F3F"/>
        <rFont val="Roboto"/>
      </rPr>
      <t>en tonnes</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</si>
  <si>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</si>
  <si>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</si>
  <si>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</si>
  <si>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</si>
  <si>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Steak/ escalope</t>
    </r>
  </si>
  <si>
    <r>
      <rPr>
        <sz val="11.5"/>
        <color rgb="FF3F3F3F"/>
        <rFont val="Roboto"/>
      </rPr>
      <t>Émincé</t>
    </r>
  </si>
  <si>
    <r>
      <rPr>
        <sz val="11.5"/>
        <color rgb="FF3F3F3F"/>
        <rFont val="Roboto"/>
      </rPr>
      <t>Saucisse</t>
    </r>
  </si>
  <si>
    <r>
      <rPr>
        <sz val="11.5"/>
        <color rgb="FF3F3F3F"/>
        <rFont val="Roboto"/>
      </rPr>
      <t>Viande hachée</t>
    </r>
  </si>
  <si>
    <r>
      <rPr>
        <sz val="11.5"/>
        <color rgb="FF3F3F3F"/>
        <rFont val="Roboto"/>
      </rPr>
      <t>Nuggets</t>
    </r>
  </si>
  <si>
    <r>
      <rPr>
        <sz val="11.5"/>
        <color rgb="FF3F3F3F"/>
        <rFont val="Roboto"/>
      </rPr>
      <t>Charcuterie en tranches</t>
    </r>
  </si>
  <si>
    <r>
      <rPr>
        <sz val="11.5"/>
        <color rgb="FF3F3F3F"/>
        <rFont val="Roboto"/>
      </rPr>
      <t>Boulettes</t>
    </r>
  </si>
  <si>
    <r>
      <rPr>
        <sz val="11.5"/>
        <color rgb="FF3F3F3F"/>
        <rFont val="Roboto"/>
      </rPr>
      <t>Divers</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</si>
  <si>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</si>
  <si>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</si>
  <si>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</si>
  <si>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Falafel</t>
    </r>
  </si>
  <si>
    <r>
      <rPr>
        <sz val="11.5"/>
        <color rgb="FF3F3F3F"/>
        <rFont val="Roboto"/>
      </rPr>
      <t>Produit végétatien prêt à l</t>
    </r>
    <r>
      <rPr>
        <sz val="11.5"/>
        <color rgb="FF3F3F3F"/>
        <rFont val="Roboto"/>
      </rPr>
      <t>'emploi</t>
    </r>
  </si>
  <si>
    <r>
      <rPr>
        <sz val="11.5"/>
        <color rgb="FF3F3F3F"/>
        <rFont val="Roboto"/>
      </rPr>
      <t>Boulettes</t>
    </r>
  </si>
  <si>
    <r>
      <rPr>
        <sz val="11.5"/>
        <color rgb="FF3F3F3F"/>
        <rFont val="Roboto"/>
      </rPr>
      <t>Tofu/ Tempeh/ Seitan</t>
    </r>
  </si>
  <si>
    <r>
      <rPr>
        <sz val="11.5"/>
        <color rgb="FF3F3F3F"/>
        <rFont val="Roboto"/>
      </rPr>
      <t>Tofu/ Tempeh/ Seitan</t>
    </r>
  </si>
  <si>
    <r>
      <rPr>
        <b/>
        <sz val="11.5"/>
        <color rgb="FF3F3F3F"/>
        <rFont val="Roboto"/>
      </rPr>
      <t>Total</t>
    </r>
  </si>
  <si>
    <r>
      <rPr>
        <b/>
        <sz val="11.5"/>
        <color rgb="FF3F3F3F"/>
        <rFont val="Roboto"/>
      </rPr>
      <t>Total</t>
    </r>
  </si>
  <si>
    <r>
      <rPr>
        <b/>
        <sz val="11.5"/>
        <rFont val="Roboto"/>
      </rPr>
      <t>Part au chiffre d</t>
    </r>
    <r>
      <rPr>
        <b/>
        <sz val="11.5"/>
        <rFont val="Roboto"/>
      </rPr>
      <t>'affaires des produits à base de succédanés de la viande dans le commerce de détail suisse</t>
    </r>
  </si>
  <si>
    <r>
      <rPr>
        <b/>
        <sz val="11.5"/>
        <color rgb="FF3F3F3F"/>
        <rFont val="Roboto"/>
      </rPr>
      <t>Taux de croissance annuel</t>
    </r>
  </si>
  <si>
    <r>
      <rPr>
        <b/>
        <sz val="11.5"/>
        <color rgb="FF3F3F3F"/>
        <rFont val="Roboto"/>
      </rPr>
      <t>en %</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</si>
  <si>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</si>
  <si>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</si>
  <si>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</si>
  <si>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</si>
  <si>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Steak/ escalope</t>
    </r>
  </si>
  <si>
    <r>
      <rPr>
        <sz val="11.5"/>
        <color rgb="FF3F3F3F"/>
        <rFont val="Roboto"/>
      </rPr>
      <t>Émincé</t>
    </r>
  </si>
  <si>
    <r>
      <rPr>
        <sz val="11.5"/>
        <color rgb="FF3F3F3F"/>
        <rFont val="Roboto"/>
      </rPr>
      <t>Saucisse</t>
    </r>
  </si>
  <si>
    <r>
      <rPr>
        <sz val="11.5"/>
        <color rgb="FF3F3F3F"/>
        <rFont val="Roboto"/>
      </rPr>
      <t>Viande hachée</t>
    </r>
  </si>
  <si>
    <r>
      <rPr>
        <sz val="11.5"/>
        <color rgb="FF3F3F3F"/>
        <rFont val="Roboto"/>
      </rPr>
      <t>Nuggets</t>
    </r>
  </si>
  <si>
    <r>
      <rPr>
        <sz val="11.5"/>
        <color rgb="FF3F3F3F"/>
        <rFont val="Roboto"/>
      </rPr>
      <t>Charcuterie en tranches</t>
    </r>
  </si>
  <si>
    <r>
      <rPr>
        <sz val="11.5"/>
        <color rgb="FF3F3F3F"/>
        <rFont val="Roboto"/>
      </rPr>
      <t>Divers</t>
    </r>
  </si>
  <si>
    <r>
      <rPr>
        <sz val="11.5"/>
        <color rgb="FF3F3F3F"/>
        <rFont val="Roboto"/>
      </rPr>
      <t>Boulettes</t>
    </r>
  </si>
  <si>
    <r>
      <rPr>
        <sz val="11.5"/>
        <color rgb="FF3F3F3F"/>
        <rFont val="Roboto"/>
      </rPr>
      <t>Produit végétatien prêt à l</t>
    </r>
    <r>
      <rPr>
        <sz val="11.5"/>
        <color rgb="FF3F3F3F"/>
        <rFont val="Roboto"/>
      </rPr>
      <t>'emploi</t>
    </r>
  </si>
  <si>
    <r>
      <rPr>
        <sz val="11.5"/>
        <color rgb="FF3F3F3F"/>
        <rFont val="Roboto"/>
      </rPr>
      <t>Falafel</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</si>
  <si>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</si>
  <si>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</si>
  <si>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</si>
  <si>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Boulettes</t>
    </r>
  </si>
  <si>
    <r>
      <rPr>
        <sz val="11.5"/>
        <color rgb="FF3F3F3F"/>
        <rFont val="Roboto"/>
      </rPr>
      <t>Tofu/ Tempeh/ Seitan</t>
    </r>
  </si>
  <si>
    <r>
      <rPr>
        <sz val="11.5"/>
        <color rgb="FF3F3F3F"/>
        <rFont val="Roboto"/>
      </rPr>
      <t>Tofu/ Tempeh/ Seitan</t>
    </r>
  </si>
  <si>
    <r>
      <rPr>
        <b/>
        <sz val="11.5"/>
        <color rgb="FF3F3F3F"/>
        <rFont val="Roboto"/>
      </rPr>
      <t>Total</t>
    </r>
  </si>
  <si>
    <r>
      <rPr>
        <b/>
        <sz val="11.5"/>
        <color rgb="FF3F3F3F"/>
        <rFont val="Roboto"/>
      </rPr>
      <t>Total</t>
    </r>
  </si>
  <si>
    <r>
      <rPr>
        <b/>
        <sz val="11.5"/>
        <color rgb="FF3F3F3F"/>
        <rFont val="Roboto"/>
      </rPr>
      <t>-</t>
    </r>
  </si>
  <si>
    <r>
      <rPr>
        <b/>
        <sz val="11.5"/>
        <color rgb="FF3F3F3F"/>
        <rFont val="Roboto"/>
      </rPr>
      <t>-</t>
    </r>
  </si>
  <si>
    <r>
      <rPr>
        <b/>
        <sz val="11.5"/>
        <color rgb="FF3F3F3F"/>
        <rFont val="Roboto"/>
      </rPr>
      <t>-</t>
    </r>
  </si>
  <si>
    <r>
      <rPr>
        <b/>
        <sz val="11.5"/>
        <rFont val="Roboto"/>
      </rPr>
      <t>Part de marché des produits à base de succédanés de la viande dans le commerce de détail suisse</t>
    </r>
  </si>
  <si>
    <r>
      <rPr>
        <b/>
        <sz val="11.5"/>
        <color rgb="FF3F3F3F"/>
        <rFont val="Roboto"/>
      </rPr>
      <t>Taux de croissance annuel</t>
    </r>
  </si>
  <si>
    <r>
      <rPr>
        <b/>
        <sz val="11.5"/>
        <color rgb="FF3F3F3F"/>
        <rFont val="Roboto"/>
      </rPr>
      <t>en %</t>
    </r>
  </si>
  <si>
    <r>
      <rPr>
        <b/>
        <sz val="11.5"/>
        <color rgb="FF3F3F3F"/>
        <rFont val="Roboto"/>
      </rPr>
      <t>Produit</t>
    </r>
  </si>
  <si>
    <r>
      <rPr>
        <b/>
        <sz val="11.5"/>
        <color rgb="FF3F3F3F"/>
        <rFont val="Roboto"/>
      </rPr>
      <t>Δ 20/19</t>
    </r>
  </si>
  <si>
    <r>
      <rPr>
        <b/>
        <sz val="11.5"/>
        <color rgb="FF3F3F3F"/>
        <rFont val="Roboto"/>
      </rPr>
      <t>Δ 2016 à 2020</t>
    </r>
  </si>
  <si>
    <r>
      <rPr>
        <b/>
        <sz val="11.5"/>
        <color rgb="FF3F3F3F"/>
        <rFont val="Roboto"/>
      </rPr>
      <t>Δ 2016 à 2019</t>
    </r>
  </si>
  <si>
    <r>
      <rPr>
        <sz val="11.5"/>
        <color rgb="FF3F3F3F"/>
        <rFont val="Roboto"/>
      </rPr>
      <t>Steak/ escalope</t>
    </r>
  </si>
  <si>
    <r>
      <rPr>
        <sz val="11.5"/>
        <color rgb="FF3F3F3F"/>
        <rFont val="Roboto"/>
      </rPr>
      <t>Émincé</t>
    </r>
  </si>
  <si>
    <r>
      <rPr>
        <sz val="11.5"/>
        <color rgb="FF3F3F3F"/>
        <rFont val="Roboto"/>
      </rPr>
      <t>Saucisse</t>
    </r>
  </si>
  <si>
    <r>
      <rPr>
        <sz val="11.5"/>
        <color rgb="FF3F3F3F"/>
        <rFont val="Roboto"/>
      </rPr>
      <t>Viande hachée</t>
    </r>
  </si>
  <si>
    <r>
      <rPr>
        <sz val="11.5"/>
        <color rgb="FF3F3F3F"/>
        <rFont val="Roboto"/>
      </rPr>
      <t>Nuggets</t>
    </r>
  </si>
  <si>
    <r>
      <rPr>
        <sz val="11.5"/>
        <color rgb="FF3F3F3F"/>
        <rFont val="Roboto"/>
      </rPr>
      <t>Charcuterie en tranches</t>
    </r>
  </si>
  <si>
    <r>
      <rPr>
        <sz val="11.5"/>
        <color rgb="FF3F3F3F"/>
        <rFont val="Roboto"/>
      </rPr>
      <t>Divers</t>
    </r>
  </si>
  <si>
    <r>
      <rPr>
        <sz val="11.5"/>
        <color rgb="FF3F3F3F"/>
        <rFont val="Roboto"/>
      </rPr>
      <t>Boulettes</t>
    </r>
  </si>
  <si>
    <r>
      <rPr>
        <sz val="11.5"/>
        <color rgb="FF3F3F3F"/>
        <rFont val="Roboto"/>
      </rPr>
      <t>Produit végétatien prêt à l</t>
    </r>
    <r>
      <rPr>
        <sz val="11.5"/>
        <color rgb="FF3F3F3F"/>
        <rFont val="Roboto"/>
      </rPr>
      <t>'emploi</t>
    </r>
  </si>
  <si>
    <r>
      <rPr>
        <sz val="11.5"/>
        <color rgb="FF3F3F3F"/>
        <rFont val="Roboto"/>
      </rPr>
      <t>Falafel</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</si>
  <si>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</si>
  <si>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</si>
  <si>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Produit végétatien prêt à l</t>
    </r>
    <r>
      <rPr>
        <sz val="11.5"/>
        <color rgb="FF3F3F3F"/>
        <rFont val="Roboto"/>
      </rPr>
      <t>'emploi</t>
    </r>
  </si>
  <si>
    <r>
      <rPr>
        <sz val="11.5"/>
        <color rgb="FF3F3F3F"/>
        <rFont val="Roboto"/>
      </rPr>
      <t>Boulettes</t>
    </r>
  </si>
  <si>
    <r>
      <rPr>
        <sz val="11.5"/>
        <color rgb="FF3F3F3F"/>
        <rFont val="Roboto"/>
      </rPr>
      <t>Tofu/ Tempeh/ Seitan</t>
    </r>
  </si>
  <si>
    <r>
      <rPr>
        <sz val="11.5"/>
        <color rgb="FF3F3F3F"/>
        <rFont val="Roboto"/>
      </rPr>
      <t>Tofu/ Tempeh/ Seitan</t>
    </r>
  </si>
  <si>
    <r>
      <rPr>
        <b/>
        <sz val="11.5"/>
        <color rgb="FF3F3F3F"/>
        <rFont val="Roboto"/>
      </rPr>
      <t>Total</t>
    </r>
  </si>
  <si>
    <r>
      <rPr>
        <b/>
        <sz val="11.5"/>
        <color rgb="FF3F3F3F"/>
        <rFont val="Roboto"/>
      </rPr>
      <t>Total</t>
    </r>
  </si>
  <si>
    <r>
      <rPr>
        <b/>
        <sz val="11.5"/>
        <color rgb="FF3F3F3F"/>
        <rFont val="Roboto"/>
      </rPr>
      <t>-</t>
    </r>
  </si>
  <si>
    <r>
      <rPr>
        <b/>
        <sz val="11.5"/>
        <color rgb="FF3F3F3F"/>
        <rFont val="Roboto"/>
      </rPr>
      <t>-</t>
    </r>
  </si>
  <si>
    <r>
      <rPr>
        <b/>
        <sz val="11.5"/>
        <color rgb="FF3F3F3F"/>
        <rFont val="Roboto"/>
      </rPr>
      <t>-</t>
    </r>
  </si>
  <si>
    <r>
      <rPr>
        <b/>
        <sz val="11.5"/>
        <rFont val="Roboto"/>
      </rPr>
      <t>Taux de croissance annuel du chiffre d</t>
    </r>
    <r>
      <rPr>
        <b/>
        <sz val="11.5"/>
        <rFont val="Roboto"/>
      </rPr>
      <t>'affaires des produits à base de succédanés de la viande</t>
    </r>
  </si>
  <si>
    <r>
      <rPr>
        <b/>
        <sz val="11.5"/>
        <color rgb="FF3F3F3F"/>
        <rFont val="Roboto"/>
      </rPr>
      <t>en %</t>
    </r>
  </si>
  <si>
    <r>
      <rPr>
        <b/>
        <sz val="11.5"/>
        <color rgb="FF3F3F3F"/>
        <rFont val="Roboto"/>
      </rPr>
      <t>Δ 2016 à 2020</t>
    </r>
  </si>
  <si>
    <r>
      <rPr>
        <b/>
        <sz val="11.5"/>
        <color rgb="FF3F3F3F"/>
        <rFont val="Roboto"/>
      </rPr>
      <t>Tofu/ Tempeh/ Seitan</t>
    </r>
  </si>
  <si>
    <r>
      <rPr>
        <sz val="11.5"/>
        <color rgb="FF3F3F3F"/>
        <rFont val="Roboto"/>
      </rPr>
      <t>Tofu/ Tempeh/ Seitan</t>
    </r>
  </si>
  <si>
    <r>
      <rPr>
        <b/>
        <sz val="11.5"/>
        <color rgb="FF3F3F3F"/>
        <rFont val="Roboto"/>
      </rPr>
      <t>Produit végétatien prêt à l</t>
    </r>
    <r>
      <rPr>
        <b/>
        <sz val="11.5"/>
        <color rgb="FF3F3F3F"/>
        <rFont val="Roboto"/>
      </rPr>
      <t>'emploi</t>
    </r>
  </si>
  <si>
    <r>
      <rPr>
        <sz val="11.5"/>
        <color rgb="FF3F3F3F"/>
        <rFont val="Roboto"/>
      </rPr>
      <t>Boulettes</t>
    </r>
  </si>
  <si>
    <r>
      <rPr>
        <sz val="11.5"/>
        <color rgb="FF3F3F3F"/>
        <rFont val="Roboto"/>
      </rPr>
      <t>Falafel</t>
    </r>
  </si>
  <si>
    <r>
      <rPr>
        <sz val="11.5"/>
        <color rgb="FF3F3F3F"/>
        <rFont val="Roboto"/>
      </rPr>
      <t>Boulettes</t>
    </r>
  </si>
  <si>
    <r>
      <rPr>
        <sz val="11.5"/>
        <color rgb="FF3F3F3F"/>
        <rFont val="Roboto"/>
      </rPr>
      <t>Steak/ escalope</t>
    </r>
  </si>
  <si>
    <r>
      <rPr>
        <sz val="11.5"/>
        <color rgb="FF3F3F3F"/>
        <rFont val="Roboto"/>
      </rPr>
      <t>Charcuterie en tranches</t>
    </r>
  </si>
  <si>
    <r>
      <rPr>
        <sz val="11.5"/>
        <color rgb="FF3F3F3F"/>
        <rFont val="Roboto"/>
      </rPr>
      <t>Nuggets</t>
    </r>
  </si>
  <si>
    <r>
      <rPr>
        <sz val="11.5"/>
        <color rgb="FF3F3F3F"/>
        <rFont val="Roboto"/>
      </rPr>
      <t>Divers</t>
    </r>
  </si>
  <si>
    <r>
      <rPr>
        <sz val="11.5"/>
        <color rgb="FF3F3F3F"/>
        <rFont val="Roboto"/>
      </rPr>
      <t>Saucisse</t>
    </r>
  </si>
  <si>
    <r>
      <rPr>
        <sz val="11.5"/>
        <color rgb="FF3F3F3F"/>
        <rFont val="Roboto"/>
      </rPr>
      <t>Viande hachés sans le hamburger/les boulettes</t>
    </r>
  </si>
  <si>
    <r>
      <rPr>
        <sz val="11.5"/>
        <color rgb="FF3F3F3F"/>
        <rFont val="Roboto"/>
      </rPr>
      <t>Émincé</t>
    </r>
  </si>
  <si>
    <r>
      <rPr>
        <sz val="11"/>
        <color theme="1"/>
        <rFont val="Roboto"/>
      </rPr>
      <t xml:space="preserve"> </t>
    </r>
  </si>
  <si>
    <r>
      <rPr>
        <b/>
        <sz val="11.5"/>
        <rFont val="Roboto"/>
      </rPr>
      <t>Évolution du chiffre d</t>
    </r>
    <r>
      <rPr>
        <b/>
        <sz val="11.5"/>
        <rFont val="Roboto"/>
      </rPr>
      <t>'affaires des produits à base de succédanés de la viande selon le canal de distribution</t>
    </r>
  </si>
  <si>
    <r>
      <rPr>
        <b/>
        <sz val="11.5"/>
        <color rgb="FF3F3F3F"/>
        <rFont val="Roboto"/>
      </rPr>
      <t>Croissance des ventes</t>
    </r>
  </si>
  <si>
    <r>
      <rPr>
        <b/>
        <sz val="11.5"/>
        <color rgb="FF3F3F3F"/>
        <rFont val="Roboto"/>
      </rPr>
      <t>Croissance du chiffre d</t>
    </r>
    <r>
      <rPr>
        <b/>
        <sz val="11.5"/>
        <color rgb="FF3F3F3F"/>
        <rFont val="Roboto"/>
      </rPr>
      <t>'affaires</t>
    </r>
  </si>
  <si>
    <r>
      <rPr>
        <b/>
        <sz val="11.5"/>
        <color rgb="FF3F3F3F"/>
        <rFont val="Roboto"/>
      </rPr>
      <t>Chiffre d</t>
    </r>
    <r>
      <rPr>
        <b/>
        <sz val="11.5"/>
        <color rgb="FF3F3F3F"/>
        <rFont val="Roboto"/>
      </rPr>
      <t>'affaires</t>
    </r>
  </si>
  <si>
    <r>
      <rPr>
        <b/>
        <sz val="11.5"/>
        <color rgb="FF3F3F3F"/>
        <rFont val="Roboto"/>
      </rPr>
      <t>en %</t>
    </r>
  </si>
  <si>
    <r>
      <rPr>
        <b/>
        <sz val="11.5"/>
        <color rgb="FF3F3F3F"/>
        <rFont val="Roboto"/>
      </rPr>
      <t>en %</t>
    </r>
  </si>
  <si>
    <r>
      <rPr>
        <b/>
        <sz val="11.5"/>
        <color rgb="FF3F3F3F"/>
        <rFont val="Roboto"/>
      </rPr>
      <t>en millions CHF</t>
    </r>
  </si>
  <si>
    <r>
      <rPr>
        <sz val="11.5"/>
        <color rgb="FF3F3F3F"/>
        <rFont val="Roboto"/>
      </rPr>
      <t>Discounter</t>
    </r>
  </si>
  <si>
    <r>
      <rPr>
        <sz val="11.5"/>
        <color rgb="FF3F3F3F"/>
        <rFont val="Roboto"/>
      </rPr>
      <t xml:space="preserve">Commerce spécialisé </t>
    </r>
    <r>
      <rPr>
        <sz val="11.5"/>
        <color rgb="FF3F3F3F"/>
        <rFont val="Roboto"/>
      </rPr>
      <t>&amp; autres</t>
    </r>
  </si>
  <si>
    <r>
      <rPr>
        <sz val="11.5"/>
        <color rgb="FF3F3F3F"/>
        <rFont val="Roboto"/>
      </rPr>
      <t>Commerce de détail classique</t>
    </r>
  </si>
  <si>
    <r>
      <rPr>
        <b/>
        <sz val="11.5"/>
        <rFont val="Roboto"/>
      </rPr>
      <t>Ventes de produits à base de succédanés de la viande selon le canal de distribution</t>
    </r>
  </si>
  <si>
    <r>
      <rPr>
        <b/>
        <sz val="11.5"/>
        <color rgb="FF3F3F3F"/>
        <rFont val="Roboto"/>
      </rPr>
      <t>en tonnes</t>
    </r>
  </si>
  <si>
    <r>
      <rPr>
        <sz val="11.5"/>
        <color rgb="FF3F3F3F"/>
        <rFont val="Roboto"/>
      </rPr>
      <t>Discounter</t>
    </r>
  </si>
  <si>
    <r>
      <rPr>
        <sz val="11.5"/>
        <color rgb="FF3F3F3F"/>
        <rFont val="Roboto"/>
      </rPr>
      <t xml:space="preserve">Commerce spécialisé </t>
    </r>
    <r>
      <rPr>
        <sz val="11.5"/>
        <color rgb="FF3F3F3F"/>
        <rFont val="Roboto"/>
      </rPr>
      <t>&amp; autres</t>
    </r>
  </si>
  <si>
    <r>
      <rPr>
        <sz val="11.5"/>
        <color rgb="FF3F3F3F"/>
        <rFont val="Roboto"/>
      </rPr>
      <t>Commerce de détail classique</t>
    </r>
  </si>
  <si>
    <r>
      <rPr>
        <b/>
        <sz val="11.5"/>
        <rFont val="Roboto"/>
      </rPr>
      <t>Chiffre d</t>
    </r>
    <r>
      <rPr>
        <b/>
        <sz val="11.5"/>
        <rFont val="Roboto"/>
      </rPr>
      <t>'affaires des produits à base de succédanés de la viande selon le canal de distribution</t>
    </r>
  </si>
  <si>
    <r>
      <rPr>
        <sz val="11.5"/>
        <color rgb="FF3F3F3F"/>
        <rFont val="Roboto"/>
      </rPr>
      <t>Discounter</t>
    </r>
  </si>
  <si>
    <r>
      <rPr>
        <sz val="11.5"/>
        <color rgb="FF3F3F3F"/>
        <rFont val="Roboto"/>
      </rPr>
      <t xml:space="preserve">Commerce spécialisé </t>
    </r>
    <r>
      <rPr>
        <sz val="11.5"/>
        <color rgb="FF3F3F3F"/>
        <rFont val="Roboto"/>
      </rPr>
      <t>&amp; autres</t>
    </r>
  </si>
  <si>
    <r>
      <rPr>
        <sz val="11.5"/>
        <color rgb="FF3F3F3F"/>
        <rFont val="Roboto"/>
      </rPr>
      <t>Commerce de détail classique</t>
    </r>
  </si>
  <si>
    <r>
      <rPr>
        <b/>
        <sz val="11.5"/>
        <rFont val="Roboto"/>
      </rPr>
      <t>Valeur marchande des produits à base de succédanés de la viande selon le canal de distribution</t>
    </r>
  </si>
  <si>
    <r>
      <rPr>
        <b/>
        <sz val="11.5"/>
        <color rgb="FF3F3F3F"/>
        <rFont val="Roboto"/>
      </rPr>
      <t>en CHF/kg</t>
    </r>
  </si>
  <si>
    <r>
      <rPr>
        <sz val="11.5"/>
        <color rgb="FF3F3F3F"/>
        <rFont val="Roboto"/>
      </rPr>
      <t>Discounter</t>
    </r>
  </si>
  <si>
    <r>
      <rPr>
        <sz val="11.5"/>
        <color rgb="FF3F3F3F"/>
        <rFont val="Roboto"/>
      </rPr>
      <t xml:space="preserve">Commerce spécialisé </t>
    </r>
    <r>
      <rPr>
        <sz val="11.5"/>
        <color rgb="FF3F3F3F"/>
        <rFont val="Roboto"/>
      </rPr>
      <t>&amp; autres</t>
    </r>
  </si>
  <si>
    <r>
      <rPr>
        <sz val="11.5"/>
        <color rgb="FF3F3F3F"/>
        <rFont val="Roboto"/>
      </rPr>
      <t>Commerce de détail classique</t>
    </r>
  </si>
  <si>
    <r>
      <rPr>
        <b/>
        <sz val="11.5"/>
        <rFont val="Roboto"/>
      </rPr>
      <t>Chiffre d</t>
    </r>
    <r>
      <rPr>
        <b/>
        <sz val="11.5"/>
        <rFont val="Roboto"/>
      </rPr>
      <t>'affaires des produits à base de succédanés de la viande selon le canal de distribution</t>
    </r>
  </si>
  <si>
    <r>
      <rPr>
        <b/>
        <sz val="11.5"/>
        <color rgb="FF3F3F3F"/>
        <rFont val="Roboto"/>
      </rPr>
      <t>en millions CHF</t>
    </r>
  </si>
  <si>
    <r>
      <rPr>
        <b/>
        <sz val="11.5"/>
        <color rgb="FF3F3F3F"/>
        <rFont val="Roboto"/>
      </rPr>
      <t>Δ 20/19</t>
    </r>
  </si>
  <si>
    <r>
      <rPr>
        <sz val="11.5"/>
        <color rgb="FF3F3F3F"/>
        <rFont val="Roboto"/>
      </rPr>
      <t>Commerce de détail classique</t>
    </r>
  </si>
  <si>
    <r>
      <rPr>
        <sz val="11.5"/>
        <color rgb="FF3F3F3F"/>
        <rFont val="Roboto"/>
      </rPr>
      <t>Discounter</t>
    </r>
  </si>
  <si>
    <r>
      <rPr>
        <sz val="11.5"/>
        <color rgb="FF3F3F3F"/>
        <rFont val="Roboto"/>
      </rPr>
      <t xml:space="preserve">Commerce spécialisé </t>
    </r>
    <r>
      <rPr>
        <sz val="11.5"/>
        <color rgb="FF3F3F3F"/>
        <rFont val="Roboto"/>
      </rPr>
      <t>&amp; autres</t>
    </r>
  </si>
  <si>
    <r>
      <rPr>
        <b/>
        <sz val="11.5"/>
        <rFont val="Roboto"/>
      </rPr>
      <t>Chiffre d</t>
    </r>
    <r>
      <rPr>
        <b/>
        <sz val="11.5"/>
        <rFont val="Roboto"/>
      </rPr>
      <t>'affaires des produits à base de succédanés de la viande selon le canal de distribution</t>
    </r>
  </si>
  <si>
    <r>
      <rPr>
        <b/>
        <sz val="11.5"/>
        <color rgb="FF3F3F3F"/>
        <rFont val="Roboto"/>
      </rPr>
      <t>en %</t>
    </r>
  </si>
  <si>
    <r>
      <rPr>
        <b/>
        <sz val="11.5"/>
        <color rgb="FF3F3F3F"/>
        <rFont val="Roboto"/>
      </rPr>
      <t>Commerce de détail classique</t>
    </r>
  </si>
  <si>
    <r>
      <rPr>
        <b/>
        <sz val="11.5"/>
        <color rgb="FF3F3F3F"/>
        <rFont val="Roboto"/>
      </rPr>
      <t>Discounter</t>
    </r>
  </si>
  <si>
    <r>
      <rPr>
        <b/>
        <sz val="11.5"/>
        <color rgb="FF3F3F3F"/>
        <rFont val="Roboto"/>
      </rPr>
      <t xml:space="preserve">Commerce spécialisé </t>
    </r>
    <r>
      <rPr>
        <b/>
        <sz val="11.5"/>
        <color rgb="FF3F3F3F"/>
        <rFont val="Roboto"/>
      </rPr>
      <t>&amp; autres</t>
    </r>
  </si>
  <si>
    <r>
      <rPr>
        <sz val="11.5"/>
        <color rgb="FF3F3F3F"/>
        <rFont val="Roboto"/>
      </rPr>
      <t>Tofu/ Tempeh/ Seitan</t>
    </r>
  </si>
  <si>
    <r>
      <rPr>
        <sz val="11.5"/>
        <color rgb="FF3F3F3F"/>
        <rFont val="Roboto"/>
      </rPr>
      <t>Produit végétatien prêt à l</t>
    </r>
    <r>
      <rPr>
        <sz val="11.5"/>
        <color rgb="FF3F3F3F"/>
        <rFont val="Roboto"/>
      </rPr>
      <t>'emploi</t>
    </r>
  </si>
  <si>
    <r>
      <rPr>
        <b/>
        <sz val="11.5"/>
        <color rgb="FF3F3F3F"/>
        <rFont val="Roboto"/>
      </rPr>
      <t>Total</t>
    </r>
  </si>
  <si>
    <r>
      <rPr>
        <b/>
        <sz val="11.5"/>
        <rFont val="Roboto"/>
      </rPr>
      <t>Pénétration du marché des produits à base de succédanés végétaux de la viande</t>
    </r>
  </si>
  <si>
    <r>
      <rPr>
        <b/>
        <sz val="11.5"/>
        <color rgb="FF3F3F3F"/>
        <rFont val="Roboto"/>
      </rPr>
      <t>en %</t>
    </r>
  </si>
  <si>
    <r>
      <rPr>
        <b/>
        <sz val="11.5"/>
        <color rgb="FF3F3F3F"/>
        <rFont val="Roboto"/>
      </rPr>
      <t>Année</t>
    </r>
  </si>
  <si>
    <r>
      <rPr>
        <b/>
        <sz val="11.5"/>
        <color rgb="FF3F3F3F"/>
        <rFont val="Roboto"/>
      </rPr>
      <t>Tofu/ Tempeh/ Seitan</t>
    </r>
  </si>
  <si>
    <r>
      <rPr>
        <b/>
        <sz val="11.5"/>
        <color rgb="FF3F3F3F"/>
        <rFont val="Roboto"/>
      </rPr>
      <t>Produit végétatien prêt à l</t>
    </r>
    <r>
      <rPr>
        <b/>
        <sz val="11.5"/>
        <color rgb="FF3F3F3F"/>
        <rFont val="Roboto"/>
      </rPr>
      <t>'emploi</t>
    </r>
  </si>
  <si>
    <r>
      <rPr>
        <sz val="11.5"/>
        <color rgb="FF3F3F3F"/>
        <rFont val="Roboto"/>
      </rPr>
      <t>en %</t>
    </r>
  </si>
  <si>
    <r>
      <rPr>
        <sz val="11.5"/>
        <color rgb="FF3F3F3F"/>
        <rFont val="Roboto"/>
      </rPr>
      <t>Pénétration</t>
    </r>
  </si>
  <si>
    <r>
      <rPr>
        <sz val="11.5"/>
        <color rgb="FF3F3F3F"/>
        <rFont val="Roboto"/>
      </rPr>
      <t>1x</t>
    </r>
  </si>
  <si>
    <r>
      <rPr>
        <sz val="11.5"/>
        <color rgb="FF3F3F3F"/>
        <rFont val="Roboto"/>
      </rPr>
      <t>2x et plus</t>
    </r>
  </si>
  <si>
    <r>
      <rPr>
        <b/>
        <sz val="11.5"/>
        <rFont val="Roboto"/>
      </rPr>
      <t>Pénétration du marché des produits à base de succédanés végétaux de la viande selon les caractéristiques des ménages</t>
    </r>
  </si>
  <si>
    <r>
      <rPr>
        <b/>
        <sz val="11.5"/>
        <color rgb="FF3F3F3F"/>
        <rFont val="Roboto"/>
      </rPr>
      <t>en %</t>
    </r>
  </si>
  <si>
    <r>
      <rPr>
        <b/>
        <sz val="11.5"/>
        <color rgb="FF3F3F3F"/>
        <rFont val="Roboto"/>
      </rPr>
      <t>Tofu/ Tempeh/ Seitan</t>
    </r>
  </si>
  <si>
    <r>
      <rPr>
        <b/>
        <sz val="11.5"/>
        <color rgb="FF3F3F3F"/>
        <rFont val="Roboto"/>
      </rPr>
      <t>Produit végétatien prêt à l</t>
    </r>
    <r>
      <rPr>
        <b/>
        <sz val="11.5"/>
        <color rgb="FF3F3F3F"/>
        <rFont val="Roboto"/>
      </rPr>
      <t>'emploi</t>
    </r>
  </si>
  <si>
    <r>
      <rPr>
        <sz val="11.5"/>
        <color rgb="FF3F3F3F"/>
        <rFont val="Roboto"/>
      </rPr>
      <t>Région linguistique</t>
    </r>
  </si>
  <si>
    <r>
      <rPr>
        <sz val="11.5"/>
        <color rgb="FF3F3F3F"/>
        <rFont val="Roboto"/>
      </rPr>
      <t>Suisse romande</t>
    </r>
  </si>
  <si>
    <r>
      <rPr>
        <sz val="11.5"/>
        <color rgb="FF3F3F3F"/>
        <rFont val="Roboto"/>
      </rPr>
      <t>Suisse alémanique</t>
    </r>
  </si>
  <si>
    <r>
      <rPr>
        <sz val="11.5"/>
        <color rgb="FF3F3F3F"/>
        <rFont val="Roboto"/>
      </rPr>
      <t>Structure</t>
    </r>
  </si>
  <si>
    <r>
      <rPr>
        <sz val="11.5"/>
        <color rgb="FF3F3F3F"/>
        <rFont val="Roboto"/>
      </rPr>
      <t>ville</t>
    </r>
  </si>
  <si>
    <r>
      <rPr>
        <sz val="11.5"/>
        <color rgb="FF3F3F3F"/>
        <rFont val="Roboto"/>
      </rPr>
      <t>campagne</t>
    </r>
  </si>
  <si>
    <r>
      <rPr>
        <sz val="11.5"/>
        <color rgb="FF3F3F3F"/>
        <rFont val="Roboto"/>
      </rPr>
      <t>Revenu des ménages</t>
    </r>
  </si>
  <si>
    <r>
      <rPr>
        <sz val="11.5"/>
        <color rgb="FF3F3F3F"/>
        <rFont val="Roboto"/>
      </rPr>
      <t>plus de 110 000 CHF</t>
    </r>
  </si>
  <si>
    <r>
      <rPr>
        <sz val="11.5"/>
        <color rgb="FF3F3F3F"/>
        <rFont val="Roboto"/>
      </rPr>
      <t>90 001 à 110 000 CHF</t>
    </r>
  </si>
  <si>
    <r>
      <rPr>
        <sz val="11.5"/>
        <color rgb="FF3F3F3F"/>
        <rFont val="Roboto"/>
      </rPr>
      <t>70 001 à 90 000 CHF</t>
    </r>
  </si>
  <si>
    <r>
      <rPr>
        <sz val="11.5"/>
        <color rgb="FF3F3F3F"/>
        <rFont val="Roboto"/>
      </rPr>
      <t>50 001 à 70 000 CHF</t>
    </r>
  </si>
  <si>
    <r>
      <rPr>
        <sz val="11.5"/>
        <color rgb="FF3F3F3F"/>
        <rFont val="Roboto"/>
      </rPr>
      <t>35 001 à 50 000 CHF</t>
    </r>
  </si>
  <si>
    <r>
      <rPr>
        <sz val="11.5"/>
        <color rgb="FF3F3F3F"/>
        <rFont val="Roboto"/>
      </rPr>
      <t>jusqu</t>
    </r>
    <r>
      <rPr>
        <sz val="11.5"/>
        <color rgb="FF3F3F3F"/>
        <rFont val="Roboto"/>
      </rPr>
      <t>'à 35 000 CHF</t>
    </r>
  </si>
  <si>
    <r>
      <rPr>
        <sz val="11.5"/>
        <color rgb="FF3F3F3F"/>
        <rFont val="Roboto"/>
      </rPr>
      <t>Nombre d</t>
    </r>
    <r>
      <rPr>
        <sz val="11.5"/>
        <color rgb="FF3F3F3F"/>
        <rFont val="Roboto"/>
      </rPr>
      <t>'enfants dans le ménage</t>
    </r>
  </si>
  <si>
    <r>
      <rPr>
        <sz val="11.5"/>
        <color rgb="FF3F3F3F"/>
        <rFont val="Roboto"/>
      </rPr>
      <t>3+ enfants</t>
    </r>
  </si>
  <si>
    <r>
      <rPr>
        <sz val="11.5"/>
        <color rgb="FF3F3F3F"/>
        <rFont val="Roboto"/>
      </rPr>
      <t>2 enfants</t>
    </r>
  </si>
  <si>
    <r>
      <rPr>
        <sz val="11.5"/>
        <color rgb="FF3F3F3F"/>
        <rFont val="Roboto"/>
      </rPr>
      <t>1 enfant</t>
    </r>
  </si>
  <si>
    <r>
      <rPr>
        <sz val="11.5"/>
        <color rgb="FF3F3F3F"/>
        <rFont val="Roboto"/>
      </rPr>
      <t>sans enfants</t>
    </r>
  </si>
  <si>
    <r>
      <rPr>
        <sz val="11.5"/>
        <color rgb="FF3F3F3F"/>
        <rFont val="Roboto"/>
      </rPr>
      <t>Âge de la personne gérant le ménage</t>
    </r>
  </si>
  <si>
    <r>
      <rPr>
        <sz val="11.5"/>
        <color rgb="FF3F3F3F"/>
        <rFont val="Roboto"/>
      </rPr>
      <t>plus de 64 ans</t>
    </r>
  </si>
  <si>
    <r>
      <rPr>
        <sz val="11.5"/>
        <color rgb="FF3F3F3F"/>
        <rFont val="Roboto"/>
      </rPr>
      <t>50 à 64 ans</t>
    </r>
  </si>
  <si>
    <r>
      <rPr>
        <sz val="11.5"/>
        <color rgb="FF3F3F3F"/>
        <rFont val="Roboto"/>
      </rPr>
      <t>35 à 49 ans</t>
    </r>
  </si>
  <si>
    <r>
      <rPr>
        <sz val="11.5"/>
        <color rgb="FF3F3F3F"/>
        <rFont val="Roboto"/>
      </rPr>
      <t>jusqu’à 34 ans</t>
    </r>
  </si>
  <si>
    <r>
      <rPr>
        <sz val="11.5"/>
        <color theme="1"/>
        <rFont val="Roboto"/>
      </rPr>
      <t xml:space="preserve"> </t>
    </r>
  </si>
  <si>
    <r>
      <rPr>
        <b/>
        <sz val="11.5"/>
        <rFont val="Roboto"/>
      </rPr>
      <t>Volume des achats de viande et de produits à base de succédanés de la viande selon les caractéristiques du ménage</t>
    </r>
  </si>
  <si>
    <r>
      <rPr>
        <b/>
        <sz val="11.5"/>
        <color rgb="FF3F3F3F"/>
        <rFont val="Roboto"/>
      </rPr>
      <t>en kg</t>
    </r>
  </si>
  <si>
    <r>
      <rPr>
        <b/>
        <sz val="11.5"/>
        <color rgb="FF3F3F3F"/>
        <rFont val="Roboto"/>
      </rPr>
      <t>Viande</t>
    </r>
  </si>
  <si>
    <r>
      <rPr>
        <b/>
        <sz val="11.5"/>
        <color rgb="FF3F3F3F"/>
        <rFont val="Roboto"/>
      </rPr>
      <t>Succédané de la viande</t>
    </r>
  </si>
  <si>
    <r>
      <rPr>
        <sz val="11.5"/>
        <color rgb="FF3F3F3F"/>
        <rFont val="Roboto"/>
      </rPr>
      <t>Région linguistique</t>
    </r>
  </si>
  <si>
    <r>
      <rPr>
        <sz val="11.5"/>
        <color rgb="FF3F3F3F"/>
        <rFont val="Roboto"/>
      </rPr>
      <t>Suisse romande</t>
    </r>
  </si>
  <si>
    <r>
      <rPr>
        <sz val="11.5"/>
        <color rgb="FF3F3F3F"/>
        <rFont val="Roboto"/>
      </rPr>
      <t>Suisse alémanique</t>
    </r>
  </si>
  <si>
    <r>
      <rPr>
        <sz val="11.5"/>
        <color rgb="FF3F3F3F"/>
        <rFont val="Roboto"/>
      </rPr>
      <t>Structure</t>
    </r>
  </si>
  <si>
    <r>
      <rPr>
        <sz val="11.5"/>
        <color rgb="FF3F3F3F"/>
        <rFont val="Roboto"/>
      </rPr>
      <t>ville</t>
    </r>
  </si>
  <si>
    <r>
      <rPr>
        <sz val="11.5"/>
        <color rgb="FF3F3F3F"/>
        <rFont val="Roboto"/>
      </rPr>
      <t>campagne</t>
    </r>
  </si>
  <si>
    <r>
      <rPr>
        <sz val="11.5"/>
        <color rgb="FF3F3F3F"/>
        <rFont val="Roboto"/>
      </rPr>
      <t>Revenu des ménages</t>
    </r>
  </si>
  <si>
    <r>
      <rPr>
        <sz val="11.5"/>
        <color rgb="FF3F3F3F"/>
        <rFont val="Roboto"/>
      </rPr>
      <t>plus de 110 000 CHF</t>
    </r>
  </si>
  <si>
    <r>
      <rPr>
        <sz val="11.5"/>
        <color rgb="FF3F3F3F"/>
        <rFont val="Roboto"/>
      </rPr>
      <t>90 001 à 110 000 CHF</t>
    </r>
  </si>
  <si>
    <r>
      <rPr>
        <sz val="11.5"/>
        <color rgb="FF3F3F3F"/>
        <rFont val="Roboto"/>
      </rPr>
      <t>70 001 à 90 000 CHF</t>
    </r>
  </si>
  <si>
    <r>
      <rPr>
        <sz val="11.5"/>
        <color rgb="FF3F3F3F"/>
        <rFont val="Roboto"/>
      </rPr>
      <t>50 001 à 70 000 CHF</t>
    </r>
  </si>
  <si>
    <r>
      <rPr>
        <sz val="11.5"/>
        <color rgb="FF3F3F3F"/>
        <rFont val="Roboto"/>
      </rPr>
      <t>35 001 à 50 000 CHF</t>
    </r>
  </si>
  <si>
    <r>
      <rPr>
        <sz val="11.5"/>
        <color rgb="FF3F3F3F"/>
        <rFont val="Roboto"/>
      </rPr>
      <t>jusqu</t>
    </r>
    <r>
      <rPr>
        <sz val="11.5"/>
        <color rgb="FF3F3F3F"/>
        <rFont val="Roboto"/>
      </rPr>
      <t>'à 35 000 CHF</t>
    </r>
  </si>
  <si>
    <r>
      <rPr>
        <sz val="11.5"/>
        <color rgb="FF3F3F3F"/>
        <rFont val="Roboto"/>
      </rPr>
      <t>Nombre d</t>
    </r>
    <r>
      <rPr>
        <sz val="11.5"/>
        <color rgb="FF3F3F3F"/>
        <rFont val="Roboto"/>
      </rPr>
      <t>'enfants dans le ménage</t>
    </r>
  </si>
  <si>
    <r>
      <rPr>
        <sz val="11.5"/>
        <color rgb="FF3F3F3F"/>
        <rFont val="Roboto"/>
      </rPr>
      <t>3+ enfants</t>
    </r>
  </si>
  <si>
    <r>
      <rPr>
        <sz val="11.5"/>
        <color rgb="FF3F3F3F"/>
        <rFont val="Roboto"/>
      </rPr>
      <t>2 enfants</t>
    </r>
  </si>
  <si>
    <r>
      <rPr>
        <sz val="11.5"/>
        <color rgb="FF3F3F3F"/>
        <rFont val="Roboto"/>
      </rPr>
      <t>1 enfant</t>
    </r>
  </si>
  <si>
    <r>
      <rPr>
        <sz val="11.5"/>
        <color rgb="FF3F3F3F"/>
        <rFont val="Roboto"/>
      </rPr>
      <t>sans enfants</t>
    </r>
  </si>
  <si>
    <r>
      <rPr>
        <sz val="11.5"/>
        <color rgb="FF3F3F3F"/>
        <rFont val="Roboto"/>
      </rPr>
      <t>Âge de la personne gérant le ménage</t>
    </r>
  </si>
  <si>
    <r>
      <rPr>
        <sz val="11.5"/>
        <color rgb="FF3F3F3F"/>
        <rFont val="Roboto"/>
      </rPr>
      <t>plus de 64 ans</t>
    </r>
  </si>
  <si>
    <r>
      <rPr>
        <sz val="11.5"/>
        <color rgb="FF3F3F3F"/>
        <rFont val="Roboto"/>
      </rPr>
      <t>50 à 64 ans</t>
    </r>
  </si>
  <si>
    <r>
      <rPr>
        <sz val="11.5"/>
        <color rgb="FF3F3F3F"/>
        <rFont val="Roboto"/>
      </rPr>
      <t>35 à 49 ans</t>
    </r>
  </si>
  <si>
    <r>
      <rPr>
        <sz val="11.5"/>
        <color rgb="FF3F3F3F"/>
        <rFont val="Roboto"/>
      </rPr>
      <t>jusqu’à 34 ans</t>
    </r>
  </si>
  <si>
    <r>
      <rPr>
        <sz val="11.5"/>
        <color theme="1"/>
        <rFont val="Roboto"/>
      </rPr>
      <t xml:space="preserve"> </t>
    </r>
  </si>
  <si>
    <r>
      <rPr>
        <b/>
        <sz val="11.5"/>
        <rFont val="Roboto"/>
      </rPr>
      <t>Chiffre d</t>
    </r>
    <r>
      <rPr>
        <b/>
        <sz val="11.5"/>
        <rFont val="Roboto"/>
      </rPr>
      <t>'affaires des produits à base de succédanés de la viande en comparaison internationale</t>
    </r>
  </si>
  <si>
    <r>
      <rPr>
        <b/>
        <sz val="11.5"/>
        <color rgb="FF3F3F3F"/>
        <rFont val="Roboto"/>
      </rPr>
      <t>en millions d</t>
    </r>
    <r>
      <rPr>
        <b/>
        <sz val="11.5"/>
        <color rgb="FF3F3F3F"/>
        <rFont val="Roboto"/>
      </rPr>
      <t>'Euro</t>
    </r>
  </si>
  <si>
    <r>
      <rPr>
        <b/>
        <sz val="11.5"/>
        <color rgb="FF3F3F3F"/>
        <rFont val="Roboto"/>
      </rPr>
      <t>Δ20/19</t>
    </r>
  </si>
  <si>
    <r>
      <rPr>
        <sz val="11.5"/>
        <color rgb="FF3F3F3F"/>
        <rFont val="Roboto"/>
      </rPr>
      <t>Croatie</t>
    </r>
  </si>
  <si>
    <r>
      <rPr>
        <sz val="11.5"/>
        <color rgb="FF3F3F3F"/>
        <rFont val="Roboto"/>
      </rPr>
      <t>Belgique</t>
    </r>
  </si>
  <si>
    <r>
      <rPr>
        <sz val="11.5"/>
        <color rgb="FF3F3F3F"/>
        <rFont val="Roboto"/>
      </rPr>
      <t>Espagne</t>
    </r>
  </si>
  <si>
    <r>
      <rPr>
        <sz val="11.5"/>
        <color rgb="FF3F3F3F"/>
        <rFont val="Roboto"/>
      </rPr>
      <t>Suisse</t>
    </r>
  </si>
  <si>
    <r>
      <rPr>
        <sz val="11.5"/>
        <color rgb="FF3F3F3F"/>
        <rFont val="Roboto"/>
      </rPr>
      <t>Pays-Bas</t>
    </r>
  </si>
  <si>
    <r>
      <rPr>
        <b/>
        <sz val="11.5"/>
        <rFont val="Roboto"/>
      </rPr>
      <t>Chiffre d</t>
    </r>
    <r>
      <rPr>
        <b/>
        <sz val="11.5"/>
        <rFont val="Roboto"/>
      </rPr>
      <t>'affaires des produits à base de succédanés de la viande en comparaison internationale</t>
    </r>
  </si>
  <si>
    <r>
      <rPr>
        <b/>
        <sz val="11.5"/>
        <color rgb="FF3F3F3F"/>
        <rFont val="Roboto"/>
      </rPr>
      <t>Dépenses par habitant</t>
    </r>
  </si>
  <si>
    <r>
      <rPr>
        <b/>
        <sz val="11.5"/>
        <color rgb="FF3F3F3F"/>
        <rFont val="Roboto"/>
      </rPr>
      <t xml:space="preserve">Valeur de vente en kg </t>
    </r>
  </si>
  <si>
    <r>
      <rPr>
        <b/>
        <sz val="11.5"/>
        <color rgb="FF3F3F3F"/>
        <rFont val="Roboto"/>
      </rPr>
      <t>Quantité par habitant</t>
    </r>
  </si>
  <si>
    <r>
      <rPr>
        <b/>
        <sz val="11.5"/>
        <color rgb="FF3F3F3F"/>
        <rFont val="Roboto"/>
      </rPr>
      <t>en # d</t>
    </r>
    <r>
      <rPr>
        <b/>
        <sz val="11.5"/>
        <color rgb="FF3F3F3F"/>
        <rFont val="Roboto"/>
      </rPr>
      <t>'habitants</t>
    </r>
  </si>
  <si>
    <r>
      <rPr>
        <b/>
        <sz val="11.5"/>
        <color rgb="FF3F3F3F"/>
        <rFont val="Roboto"/>
      </rPr>
      <t>en Euro / kg</t>
    </r>
  </si>
  <si>
    <r>
      <rPr>
        <b/>
        <sz val="11.5"/>
        <color rgb="FF3F3F3F"/>
        <rFont val="Roboto"/>
      </rPr>
      <t>en kg</t>
    </r>
  </si>
  <si>
    <r>
      <rPr>
        <sz val="11.5"/>
        <color rgb="FF3F3F3F"/>
        <rFont val="Roboto"/>
      </rPr>
      <t>Belgique</t>
    </r>
  </si>
  <si>
    <r>
      <rPr>
        <sz val="11.5"/>
        <color rgb="FF3F3F3F"/>
        <rFont val="Roboto"/>
      </rPr>
      <t>Espagne</t>
    </r>
  </si>
  <si>
    <r>
      <rPr>
        <sz val="11.5"/>
        <color rgb="FF3F3F3F"/>
        <rFont val="Roboto"/>
      </rPr>
      <t>Belgique</t>
    </r>
  </si>
  <si>
    <r>
      <rPr>
        <sz val="11.5"/>
        <color rgb="FF3F3F3F"/>
        <rFont val="Roboto"/>
      </rPr>
      <t>Pays-Bas</t>
    </r>
  </si>
  <si>
    <r>
      <rPr>
        <sz val="11.5"/>
        <color rgb="FF3F3F3F"/>
        <rFont val="Roboto"/>
      </rPr>
      <t>Suisse</t>
    </r>
  </si>
  <si>
    <r>
      <rPr>
        <b/>
        <sz val="11.5"/>
        <color theme="1"/>
        <rFont val="Roboto"/>
      </rPr>
      <t xml:space="preserve">Perspectives: Consommation mondiale de produits à base de viande et de produits à base de succédanés de la viande selon une étude de cas de Kearney </t>
    </r>
  </si>
  <si>
    <r>
      <rPr>
        <b/>
        <sz val="11.5"/>
        <color rgb="FF3F3F3F"/>
        <rFont val="Roboto"/>
      </rPr>
      <t>Taux de croissance annuel</t>
    </r>
  </si>
  <si>
    <r>
      <rPr>
        <b/>
        <sz val="11.5"/>
        <color rgb="FF3F3F3F"/>
        <rFont val="Roboto"/>
      </rPr>
      <t>en milliards de dollars</t>
    </r>
  </si>
  <si>
    <r>
      <rPr>
        <b/>
        <sz val="11.5"/>
        <color rgb="FF3F3F3F"/>
        <rFont val="Roboto"/>
      </rPr>
      <t>Δ 2025 à 2040</t>
    </r>
  </si>
  <si>
    <r>
      <rPr>
        <sz val="11.5"/>
        <color rgb="FF3F3F3F"/>
        <rFont val="Roboto"/>
      </rPr>
      <t>Culture de viande</t>
    </r>
  </si>
  <si>
    <r>
      <rPr>
        <sz val="11.5"/>
        <color rgb="FF3F3F3F"/>
        <rFont val="Roboto"/>
      </rPr>
      <t>Succédané végétal de la viande</t>
    </r>
  </si>
  <si>
    <r>
      <rPr>
        <sz val="11.5"/>
        <color rgb="FF3F3F3F"/>
        <rFont val="Roboto"/>
      </rPr>
      <t>Viande courante</t>
    </r>
  </si>
  <si>
    <r>
      <rPr>
        <sz val="11.5"/>
        <color rgb="FF3F3F3F"/>
        <rFont val="Roboto"/>
      </rPr>
      <t>Total</t>
    </r>
  </si>
  <si>
    <r>
      <rPr>
        <sz val="11.5"/>
        <color rgb="FF3F3F3F"/>
        <rFont val="Roboto"/>
      </rPr>
      <t>ΔAnnée/année précédente</t>
    </r>
  </si>
  <si>
    <r>
      <rPr>
        <sz val="11.5"/>
        <color rgb="FF3F3F3F"/>
        <rFont val="Roboto"/>
      </rPr>
      <t>-</t>
    </r>
  </si>
  <si>
    <r>
      <rPr>
        <b/>
        <sz val="11.5"/>
        <color theme="1"/>
        <rFont val="Roboto"/>
      </rPr>
      <t xml:space="preserve">Perspectives: Consommation mondiale de produits à base de viande et de produits à base de succédanés de la viande selon une étude de cas de Kearney </t>
    </r>
  </si>
  <si>
    <r>
      <rPr>
        <b/>
        <sz val="11.5"/>
        <color rgb="FF3F3F3F"/>
        <rFont val="Roboto"/>
      </rPr>
      <t>en %</t>
    </r>
  </si>
  <si>
    <r>
      <rPr>
        <sz val="11.5"/>
        <color rgb="FF3F3F3F"/>
        <rFont val="Roboto"/>
      </rPr>
      <t>Culture de viande</t>
    </r>
  </si>
  <si>
    <r>
      <rPr>
        <sz val="11.5"/>
        <color rgb="FF3F3F3F"/>
        <rFont val="Roboto"/>
      </rPr>
      <t>Succédané végétal de la viande</t>
    </r>
  </si>
  <si>
    <r>
      <rPr>
        <sz val="11.5"/>
        <color rgb="FF3F3F3F"/>
        <rFont val="Roboto"/>
      </rPr>
      <t>Viande courante</t>
    </r>
  </si>
  <si>
    <r>
      <rPr>
        <sz val="11.5"/>
        <color rgb="FF3F3F3F"/>
        <rFont val="Roboto"/>
      </rPr>
      <t>Total</t>
    </r>
  </si>
  <si>
    <r>
      <rPr>
        <u/>
        <sz val="11.5"/>
        <color rgb="FF3F3F3F"/>
        <rFont val="Roboto"/>
      </rPr>
      <t>Source web: étude de Kearney</t>
    </r>
  </si>
  <si>
    <t>Chiffre d'affaires des produits à base de succédanés de la viande selon la sous-catégorie</t>
  </si>
  <si>
    <t>Ventes de produits à base de succédanés de la viande selon la sous catégorie</t>
  </si>
  <si>
    <t>Volaille</t>
  </si>
  <si>
    <t>Viande hachée sans le hamburger/les boulettes</t>
  </si>
  <si>
    <t>Hamburger</t>
  </si>
  <si>
    <t>Bouchées</t>
  </si>
  <si>
    <t>Roumanie</t>
  </si>
  <si>
    <t>Autriche</t>
  </si>
  <si>
    <t>France</t>
  </si>
  <si>
    <t>Italie</t>
  </si>
  <si>
    <t>Allemagne</t>
  </si>
  <si>
    <t>Royaume-Uni</t>
  </si>
  <si>
    <t>Autres</t>
  </si>
  <si>
    <t>Viande hachée sans le hamburger/ les boulettes</t>
  </si>
  <si>
    <t>Charcuterie en tranches</t>
  </si>
  <si>
    <t>en millions de CHF</t>
  </si>
  <si>
    <t>Évolution du chiffre d'affaires et des ventes de produits à base de viande et de succédanés de la viande</t>
  </si>
  <si>
    <t>Bœuf</t>
  </si>
  <si>
    <t>Agneau</t>
  </si>
  <si>
    <t>Produit analogue à la viande</t>
  </si>
  <si>
    <t>...dont les acheteurs réguliers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</si>
</sst>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0.0\ %;\-0.0\ %;0\ %"/>
    <numFmt numFmtId="165" formatCode="0.0,,"/>
    <numFmt numFmtId="166" formatCode="###\ ##0.0,,\ &quot;Mio. CHF&quot;"/>
    <numFmt numFmtId="167" formatCode="###\ ##0.0,,"/>
    <numFmt numFmtId="168" formatCode="#\ ##0"/>
    <numFmt numFmtId="169" formatCode="0.0"/>
    <numFmt numFmtId="170" formatCode="0.00,,"/>
    <numFmt numFmtId="171" formatCode="\+0\ %;\-0\ %;0\ %"/>
    <numFmt numFmtId="172" formatCode="#\ ###,,"/>
    <numFmt numFmtId="173" formatCode="###\ ##0,"/>
    <numFmt numFmtId="174" formatCode="###.0,"/>
    <numFmt numFmtId="175" formatCode="#\ ###\ ##0"/>
    <numFmt numFmtId="176" formatCode="#\ ###,"/>
    <numFmt numFmtId="177" formatCode="#\ ##0.0,,"/>
    <numFmt numFmtId="178" formatCode="#\ ##0.0,"/>
    <numFmt numFmtId="179" formatCode="0.0\ %"/>
    <numFmt numFmtId="180" formatCode="0.000\ %"/>
    <numFmt numFmtId="181" formatCode="0\ %"/>
    <numFmt numFmtId="182" formatCode="#\ ##0,"/>
  </numFmts>
  <fonts count="2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5"/>
      <color rgb="FF3F3F3F"/>
      <name val="Roboto"/>
    </font>
    <font>
      <b/>
      <sz val="11"/>
      <color rgb="FF3F3F3F"/>
      <name val="Roboto"/>
    </font>
    <font>
      <sz val="8"/>
      <name val="Arial"/>
      <family val="2"/>
    </font>
    <font>
      <sz val="11"/>
      <color theme="1"/>
      <name val="Roboto"/>
    </font>
    <font>
      <sz val="10"/>
      <name val="Arial"/>
      <family val="2"/>
    </font>
    <font>
      <sz val="11"/>
      <color theme="1"/>
      <name val="Calibri"/>
      <family val="2"/>
      <scheme val="minor"/>
    </font>
    <font>
      <b/>
      <sz val="11"/>
      <color theme="1"/>
      <name val="Roboto"/>
    </font>
    <font>
      <sz val="11"/>
      <name val="Roboto"/>
    </font>
    <font>
      <b/>
      <sz val="11.5"/>
      <color theme="1"/>
      <name val="Roboto"/>
    </font>
    <font>
      <sz val="11.5"/>
      <color theme="1"/>
      <name val="Roboto"/>
    </font>
    <font>
      <sz val="11.5"/>
      <name val="Roboto"/>
    </font>
    <font>
      <sz val="11.5"/>
      <color theme="1"/>
      <name val="Calibri"/>
      <family val="2"/>
      <scheme val="minor"/>
    </font>
    <font>
      <sz val="11.5"/>
      <color theme="1"/>
      <name val="Arial"/>
      <family val="2"/>
    </font>
    <font>
      <sz val="11.5"/>
      <color rgb="FF3F3F3F"/>
      <name val="Roboto"/>
    </font>
    <font>
      <b/>
      <sz val="11.5"/>
      <name val="Roboto"/>
    </font>
    <font>
      <sz val="11.5"/>
      <color theme="0"/>
      <name val="Roboto"/>
    </font>
    <font>
      <u/>
      <sz val="11"/>
      <color theme="10"/>
      <name val="Calibri"/>
      <family val="2"/>
      <scheme val="minor"/>
    </font>
    <font>
      <u/>
      <sz val="11.5"/>
      <color rgb="FF3F3F3F"/>
      <name val="Roboto"/>
    </font>
    <font>
      <sz val="11.5"/>
      <color rgb="FF3F3F3F"/>
      <name val="Calibri"/>
      <family val="2"/>
      <scheme val="minor"/>
    </font>
    <font>
      <sz val="11"/>
      <color rgb="FF3F3F3F"/>
      <name val="Roboto"/>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6C84B5"/>
        <bgColor indexed="64"/>
      </patternFill>
    </fill>
  </fills>
  <borders count="1">
    <border>
      <left/>
      <right/>
      <top/>
      <bottom/>
      <diagonal/>
    </border>
  </borders>
  <cellStyleXfs count="13">
    <xf numFmtId="0" fontId="0" fillId="0" borderId="0"/>
    <xf numFmtId="0" fontId="4" fillId="0" borderId="0"/>
    <xf numFmtId="0" fontId="7" fillId="0" borderId="0"/>
    <xf numFmtId="0" fontId="9" fillId="0" borderId="0"/>
    <xf numFmtId="0" fontId="10" fillId="0" borderId="0"/>
    <xf numFmtId="0" fontId="10" fillId="0" borderId="0"/>
    <xf numFmtId="0" fontId="3" fillId="0" borderId="0"/>
    <xf numFmtId="0" fontId="2" fillId="0" borderId="0"/>
    <xf numFmtId="0" fontId="1" fillId="0" borderId="0"/>
    <xf numFmtId="0" fontId="1" fillId="0" borderId="0"/>
    <xf numFmtId="0" fontId="1" fillId="0" borderId="0"/>
    <xf numFmtId="9" fontId="10" fillId="0" borderId="0" applyFont="0" applyFill="0" applyBorder="0" applyAlignment="0" applyProtection="0"/>
    <xf numFmtId="0" fontId="21" fillId="0" borderId="0" applyNumberFormat="0" applyFill="0" applyBorder="0" applyAlignment="0" applyProtection="0"/>
  </cellStyleXfs>
  <cellXfs count="143">
    <xf numFmtId="0" fontId="0" fillId="0" borderId="0" xfId="0"/>
    <xf numFmtId="0" fontId="4" fillId="2" borderId="0" xfId="1" applyFill="1"/>
    <xf numFmtId="0" fontId="4" fillId="2" borderId="0" xfId="1" applyFont="1" applyFill="1"/>
    <xf numFmtId="0" fontId="8" fillId="2" borderId="0" xfId="4" applyFont="1" applyFill="1"/>
    <xf numFmtId="169" fontId="12" fillId="2" borderId="0" xfId="2" applyNumberFormat="1" applyFont="1" applyFill="1" applyBorder="1" applyAlignment="1">
      <alignment horizontal="right"/>
    </xf>
    <xf numFmtId="0" fontId="8" fillId="2" borderId="0" xfId="5" applyFont="1" applyFill="1"/>
    <xf numFmtId="0" fontId="11" fillId="2" borderId="0" xfId="5" applyFont="1" applyFill="1"/>
    <xf numFmtId="0" fontId="6" fillId="3" borderId="0" xfId="5" applyFont="1" applyFill="1"/>
    <xf numFmtId="0" fontId="8" fillId="2" borderId="0" xfId="5" applyFont="1" applyFill="1" applyBorder="1"/>
    <xf numFmtId="0" fontId="10" fillId="2" borderId="0" xfId="5" applyFill="1" applyBorder="1"/>
    <xf numFmtId="0" fontId="10" fillId="2" borderId="0" xfId="5" applyNumberFormat="1" applyFill="1" applyBorder="1"/>
    <xf numFmtId="0" fontId="10" fillId="2" borderId="0" xfId="5" applyFill="1"/>
    <xf numFmtId="0" fontId="8" fillId="2" borderId="0" xfId="5" quotePrefix="1" applyFont="1" applyFill="1" applyAlignment="1">
      <alignment vertical="top" wrapText="1"/>
    </xf>
    <xf numFmtId="164" fontId="10" fillId="2" borderId="0" xfId="5" applyNumberFormat="1" applyFill="1" applyBorder="1"/>
    <xf numFmtId="0" fontId="8" fillId="0" borderId="0" xfId="6" applyFont="1"/>
    <xf numFmtId="0" fontId="3" fillId="2" borderId="0" xfId="6" applyFill="1"/>
    <xf numFmtId="0" fontId="3" fillId="2" borderId="0" xfId="6" applyFill="1" applyBorder="1"/>
    <xf numFmtId="0" fontId="8" fillId="2" borderId="0" xfId="0" applyFont="1" applyFill="1" applyBorder="1"/>
    <xf numFmtId="0" fontId="8" fillId="2" borderId="0" xfId="0" applyFont="1" applyFill="1"/>
    <xf numFmtId="170" fontId="12" fillId="2" borderId="0" xfId="2" applyNumberFormat="1" applyFont="1" applyFill="1" applyBorder="1" applyAlignment="1">
      <alignment horizontal="right"/>
    </xf>
    <xf numFmtId="165" fontId="12" fillId="2" borderId="0" xfId="2" applyNumberFormat="1" applyFont="1" applyFill="1" applyBorder="1" applyAlignment="1">
      <alignment horizontal="right"/>
    </xf>
    <xf numFmtId="165" fontId="8" fillId="2" borderId="0" xfId="0" applyNumberFormat="1" applyFont="1" applyFill="1"/>
    <xf numFmtId="0" fontId="8" fillId="2" borderId="0" xfId="0" applyNumberFormat="1" applyFont="1" applyFill="1"/>
    <xf numFmtId="0" fontId="5" fillId="0" borderId="0" xfId="7" applyFont="1"/>
    <xf numFmtId="0" fontId="1" fillId="2" borderId="0" xfId="8" applyFill="1"/>
    <xf numFmtId="166" fontId="8" fillId="2" borderId="0" xfId="8" applyNumberFormat="1" applyFont="1" applyFill="1"/>
    <xf numFmtId="0" fontId="1" fillId="2" borderId="0" xfId="8" applyFont="1" applyFill="1"/>
    <xf numFmtId="0" fontId="1" fillId="2" borderId="0" xfId="8" applyFont="1" applyFill="1" applyBorder="1"/>
    <xf numFmtId="175" fontId="1" fillId="2" borderId="0" xfId="8" applyNumberFormat="1" applyFont="1" applyFill="1"/>
    <xf numFmtId="0" fontId="8" fillId="0" borderId="0" xfId="9" applyFont="1"/>
    <xf numFmtId="0" fontId="5" fillId="2" borderId="0" xfId="5" applyFont="1" applyFill="1" applyBorder="1"/>
    <xf numFmtId="0" fontId="8" fillId="2" borderId="0" xfId="5" applyNumberFormat="1" applyFont="1" applyFill="1"/>
    <xf numFmtId="0" fontId="5" fillId="0" borderId="0" xfId="10" applyFont="1"/>
    <xf numFmtId="0" fontId="14" fillId="2" borderId="0" xfId="4" applyFont="1" applyFill="1"/>
    <xf numFmtId="0" fontId="5" fillId="3" borderId="0" xfId="5" applyFont="1" applyFill="1"/>
    <xf numFmtId="0" fontId="5" fillId="3" borderId="0" xfId="4" applyFont="1" applyFill="1"/>
    <xf numFmtId="0" fontId="5" fillId="2" borderId="0" xfId="4" applyFont="1" applyFill="1"/>
    <xf numFmtId="169" fontId="15" fillId="2" borderId="0" xfId="2" applyNumberFormat="1" applyFont="1" applyFill="1" applyBorder="1" applyAlignment="1">
      <alignment horizontal="right"/>
    </xf>
    <xf numFmtId="0" fontId="14" fillId="2" borderId="0" xfId="5" applyFont="1" applyFill="1"/>
    <xf numFmtId="0" fontId="13" fillId="2" borderId="0" xfId="5" applyFont="1" applyFill="1"/>
    <xf numFmtId="0" fontId="16" fillId="2" borderId="0" xfId="5" applyFont="1" applyFill="1"/>
    <xf numFmtId="0" fontId="14" fillId="2" borderId="0" xfId="5" applyFont="1" applyFill="1" applyBorder="1"/>
    <xf numFmtId="164" fontId="14" fillId="2" borderId="0" xfId="5" applyNumberFormat="1" applyFont="1" applyFill="1" applyBorder="1"/>
    <xf numFmtId="0" fontId="16" fillId="2" borderId="0" xfId="5" applyFont="1" applyFill="1" applyBorder="1"/>
    <xf numFmtId="0" fontId="16" fillId="2" borderId="0" xfId="5" applyNumberFormat="1" applyFont="1" applyFill="1" applyBorder="1"/>
    <xf numFmtId="164" fontId="16" fillId="2" borderId="0" xfId="5" applyNumberFormat="1" applyFont="1" applyFill="1" applyBorder="1"/>
    <xf numFmtId="0" fontId="17" fillId="2" borderId="0" xfId="9" applyFont="1" applyFill="1"/>
    <xf numFmtId="0" fontId="17" fillId="2" borderId="0" xfId="9" applyFont="1" applyFill="1" applyBorder="1"/>
    <xf numFmtId="172" fontId="15" fillId="2" borderId="0" xfId="2" applyNumberFormat="1" applyFont="1" applyFill="1" applyBorder="1" applyAlignment="1">
      <alignment horizontal="right"/>
    </xf>
    <xf numFmtId="164" fontId="14" fillId="2" borderId="0" xfId="7" applyNumberFormat="1" applyFont="1" applyFill="1" applyBorder="1"/>
    <xf numFmtId="179" fontId="15" fillId="2" borderId="0" xfId="2" applyNumberFormat="1" applyFont="1" applyFill="1" applyBorder="1" applyAlignment="1">
      <alignment horizontal="right"/>
    </xf>
    <xf numFmtId="0" fontId="18" fillId="2" borderId="0" xfId="8" applyFont="1" applyFill="1"/>
    <xf numFmtId="0" fontId="18" fillId="3" borderId="0" xfId="8" applyFont="1" applyFill="1"/>
    <xf numFmtId="0" fontId="5" fillId="3" borderId="0" xfId="8" applyFont="1" applyFill="1"/>
    <xf numFmtId="164" fontId="18" fillId="2" borderId="0" xfId="8" applyNumberFormat="1" applyFont="1" applyFill="1"/>
    <xf numFmtId="165" fontId="18" fillId="2" borderId="0" xfId="2" applyNumberFormat="1" applyFont="1" applyFill="1" applyBorder="1" applyAlignment="1">
      <alignment horizontal="right"/>
    </xf>
    <xf numFmtId="175" fontId="18" fillId="2" borderId="0" xfId="8" applyNumberFormat="1" applyFont="1" applyFill="1"/>
    <xf numFmtId="0" fontId="18" fillId="2" borderId="0" xfId="3" applyFont="1" applyFill="1" applyBorder="1" applyAlignment="1">
      <alignment vertical="center"/>
    </xf>
    <xf numFmtId="1" fontId="15" fillId="2" borderId="0" xfId="2" applyNumberFormat="1" applyFont="1" applyFill="1" applyBorder="1" applyAlignment="1">
      <alignment horizontal="right"/>
    </xf>
    <xf numFmtId="0" fontId="14" fillId="2" borderId="0" xfId="5" applyNumberFormat="1" applyFont="1" applyFill="1" applyBorder="1"/>
    <xf numFmtId="0" fontId="14" fillId="2" borderId="0" xfId="9" applyFont="1" applyFill="1"/>
    <xf numFmtId="0" fontId="14" fillId="2" borderId="0" xfId="9" applyFont="1" applyFill="1" applyBorder="1"/>
    <xf numFmtId="0" fontId="18" fillId="2" borderId="0" xfId="1" applyFont="1" applyFill="1"/>
    <xf numFmtId="0" fontId="17" fillId="2" borderId="0" xfId="1" applyFont="1" applyFill="1"/>
    <xf numFmtId="0" fontId="18" fillId="3" borderId="0" xfId="1" applyFont="1" applyFill="1"/>
    <xf numFmtId="0" fontId="5" fillId="3" borderId="0" xfId="1" applyFont="1" applyFill="1"/>
    <xf numFmtId="164" fontId="18" fillId="2" borderId="0" xfId="1" applyNumberFormat="1" applyFont="1" applyFill="1"/>
    <xf numFmtId="166" fontId="14" fillId="2" borderId="0" xfId="1" applyNumberFormat="1" applyFont="1" applyFill="1"/>
    <xf numFmtId="167" fontId="20" fillId="2" borderId="0" xfId="1" applyNumberFormat="1" applyFont="1" applyFill="1"/>
    <xf numFmtId="168" fontId="18" fillId="2" borderId="0" xfId="1" applyNumberFormat="1" applyFont="1" applyFill="1"/>
    <xf numFmtId="168" fontId="17" fillId="2" borderId="0" xfId="1" applyNumberFormat="1" applyFont="1" applyFill="1"/>
    <xf numFmtId="169" fontId="18" fillId="2" borderId="0" xfId="1" applyNumberFormat="1" applyFont="1" applyFill="1"/>
    <xf numFmtId="169" fontId="17" fillId="2" borderId="0" xfId="1" applyNumberFormat="1" applyFont="1" applyFill="1"/>
    <xf numFmtId="2" fontId="18" fillId="2" borderId="0" xfId="1" applyNumberFormat="1" applyFont="1" applyFill="1"/>
    <xf numFmtId="2" fontId="17" fillId="2" borderId="0" xfId="1" applyNumberFormat="1" applyFont="1" applyFill="1"/>
    <xf numFmtId="0" fontId="14" fillId="2" borderId="0" xfId="0" applyFont="1" applyFill="1" applyBorder="1"/>
    <xf numFmtId="0" fontId="14" fillId="2" borderId="0" xfId="0" applyFont="1" applyFill="1"/>
    <xf numFmtId="0" fontId="5" fillId="3" borderId="0" xfId="0" applyFont="1" applyFill="1"/>
    <xf numFmtId="0" fontId="14" fillId="2" borderId="0" xfId="0" applyNumberFormat="1" applyFont="1" applyFill="1"/>
    <xf numFmtId="164" fontId="14" fillId="2" borderId="0" xfId="0" applyNumberFormat="1" applyFont="1" applyFill="1"/>
    <xf numFmtId="0" fontId="14" fillId="2" borderId="0" xfId="7" applyFont="1" applyFill="1" applyBorder="1"/>
    <xf numFmtId="0" fontId="18" fillId="2" borderId="0" xfId="4" applyFont="1" applyFill="1"/>
    <xf numFmtId="0" fontId="14" fillId="2" borderId="0" xfId="6" applyFont="1" applyFill="1"/>
    <xf numFmtId="0" fontId="14" fillId="2" borderId="0" xfId="6" applyFont="1" applyFill="1" applyBorder="1"/>
    <xf numFmtId="0" fontId="22" fillId="2" borderId="0" xfId="12" applyFont="1" applyFill="1"/>
    <xf numFmtId="0" fontId="18" fillId="2" borderId="0" xfId="5" applyFont="1" applyFill="1" applyBorder="1"/>
    <xf numFmtId="179" fontId="18" fillId="2" borderId="0" xfId="2" applyNumberFormat="1" applyFont="1" applyFill="1" applyBorder="1" applyAlignment="1">
      <alignment horizontal="right"/>
    </xf>
    <xf numFmtId="164" fontId="18" fillId="2" borderId="0" xfId="0" applyNumberFormat="1" applyFont="1" applyFill="1" applyBorder="1"/>
    <xf numFmtId="0" fontId="18" fillId="2" borderId="0" xfId="5" applyFont="1" applyFill="1"/>
    <xf numFmtId="165" fontId="18" fillId="2" borderId="0" xfId="5" applyNumberFormat="1" applyFont="1" applyFill="1" applyAlignment="1">
      <alignment horizontal="right"/>
    </xf>
    <xf numFmtId="164" fontId="18" fillId="2" borderId="0" xfId="5" applyNumberFormat="1" applyFont="1" applyFill="1" applyBorder="1"/>
    <xf numFmtId="169" fontId="18" fillId="2" borderId="0" xfId="2" applyNumberFormat="1" applyFont="1" applyFill="1" applyBorder="1" applyAlignment="1">
      <alignment horizontal="right"/>
    </xf>
    <xf numFmtId="0" fontId="23" fillId="2" borderId="0" xfId="5" applyFont="1" applyFill="1"/>
    <xf numFmtId="172" fontId="18" fillId="2" borderId="0" xfId="2" applyNumberFormat="1" applyFont="1" applyFill="1" applyBorder="1" applyAlignment="1">
      <alignment horizontal="right"/>
    </xf>
    <xf numFmtId="164" fontId="18" fillId="2" borderId="0" xfId="7" applyNumberFormat="1" applyFont="1" applyFill="1" applyBorder="1"/>
    <xf numFmtId="176" fontId="18" fillId="2" borderId="0" xfId="2" applyNumberFormat="1" applyFont="1" applyFill="1" applyBorder="1" applyAlignment="1">
      <alignment horizontal="right"/>
    </xf>
    <xf numFmtId="0" fontId="24" fillId="2" borderId="0" xfId="5" applyFont="1" applyFill="1" applyBorder="1"/>
    <xf numFmtId="0" fontId="24" fillId="2" borderId="0" xfId="2" applyNumberFormat="1" applyFont="1" applyFill="1" applyBorder="1" applyAlignment="1">
      <alignment horizontal="right"/>
    </xf>
    <xf numFmtId="0" fontId="24" fillId="2" borderId="0" xfId="5" applyFont="1" applyFill="1"/>
    <xf numFmtId="165" fontId="24" fillId="2" borderId="0" xfId="5" applyNumberFormat="1" applyFont="1" applyFill="1" applyAlignment="1">
      <alignment horizontal="right"/>
    </xf>
    <xf numFmtId="164" fontId="24" fillId="2" borderId="0" xfId="5" applyNumberFormat="1" applyFont="1" applyFill="1" applyBorder="1"/>
    <xf numFmtId="0" fontId="5" fillId="4" borderId="0" xfId="5" applyFont="1" applyFill="1"/>
    <xf numFmtId="172" fontId="5" fillId="4" borderId="0" xfId="2" applyNumberFormat="1" applyFont="1" applyFill="1" applyBorder="1" applyAlignment="1">
      <alignment horizontal="right"/>
    </xf>
    <xf numFmtId="164" fontId="5" fillId="4" borderId="0" xfId="7" applyNumberFormat="1" applyFont="1" applyFill="1" applyBorder="1"/>
    <xf numFmtId="173" fontId="18" fillId="2" borderId="0" xfId="2" applyNumberFormat="1" applyFont="1" applyFill="1" applyBorder="1" applyAlignment="1">
      <alignment horizontal="right"/>
    </xf>
    <xf numFmtId="173" fontId="18" fillId="2" borderId="0" xfId="5" applyNumberFormat="1" applyFont="1" applyFill="1"/>
    <xf numFmtId="174" fontId="18" fillId="2" borderId="0" xfId="5" applyNumberFormat="1" applyFont="1" applyFill="1"/>
    <xf numFmtId="164" fontId="18" fillId="2" borderId="0" xfId="7" applyNumberFormat="1" applyFont="1" applyFill="1" applyBorder="1" applyAlignment="1">
      <alignment horizontal="right"/>
    </xf>
    <xf numFmtId="173" fontId="5" fillId="4" borderId="0" xfId="5" applyNumberFormat="1" applyFont="1" applyFill="1"/>
    <xf numFmtId="0" fontId="19" fillId="0" borderId="0" xfId="7" applyFont="1"/>
    <xf numFmtId="180" fontId="18" fillId="2" borderId="0" xfId="2" applyNumberFormat="1" applyFont="1" applyFill="1" applyBorder="1" applyAlignment="1">
      <alignment horizontal="right"/>
    </xf>
    <xf numFmtId="181" fontId="5" fillId="4" borderId="0" xfId="2" applyNumberFormat="1" applyFont="1" applyFill="1" applyBorder="1" applyAlignment="1">
      <alignment horizontal="right"/>
    </xf>
    <xf numFmtId="164" fontId="5" fillId="4" borderId="0" xfId="7" applyNumberFormat="1" applyFont="1" applyFill="1" applyBorder="1" applyAlignment="1">
      <alignment horizontal="right"/>
    </xf>
    <xf numFmtId="170" fontId="18" fillId="2" borderId="0" xfId="5" applyNumberFormat="1" applyFont="1" applyFill="1" applyAlignment="1">
      <alignment horizontal="right"/>
    </xf>
    <xf numFmtId="170" fontId="18" fillId="2" borderId="0" xfId="5" applyNumberFormat="1" applyFont="1" applyFill="1"/>
    <xf numFmtId="0" fontId="19" fillId="0" borderId="0" xfId="8" applyFont="1"/>
    <xf numFmtId="0" fontId="19" fillId="2" borderId="0" xfId="5" applyFont="1" applyFill="1" applyBorder="1"/>
    <xf numFmtId="0" fontId="19" fillId="0" borderId="0" xfId="10" applyFont="1"/>
    <xf numFmtId="164" fontId="5" fillId="4" borderId="0" xfId="10" applyNumberFormat="1" applyFont="1" applyFill="1" applyBorder="1" applyAlignment="1">
      <alignment horizontal="right"/>
    </xf>
    <xf numFmtId="164" fontId="18" fillId="2" borderId="0" xfId="10" applyNumberFormat="1" applyFont="1" applyFill="1" applyBorder="1"/>
    <xf numFmtId="178" fontId="18" fillId="2" borderId="0" xfId="2" applyNumberFormat="1" applyFont="1" applyFill="1" applyBorder="1" applyAlignment="1">
      <alignment horizontal="right"/>
    </xf>
    <xf numFmtId="182" fontId="5" fillId="4" borderId="0" xfId="2" applyNumberFormat="1" applyFont="1" applyFill="1" applyBorder="1" applyAlignment="1">
      <alignment horizontal="right"/>
    </xf>
    <xf numFmtId="164" fontId="5" fillId="4" borderId="0" xfId="10" applyNumberFormat="1" applyFont="1" applyFill="1" applyBorder="1"/>
    <xf numFmtId="177" fontId="18" fillId="2" borderId="0" xfId="2" applyNumberFormat="1" applyFont="1" applyFill="1" applyBorder="1" applyAlignment="1">
      <alignment horizontal="right"/>
    </xf>
    <xf numFmtId="169" fontId="18" fillId="2" borderId="0" xfId="4" applyNumberFormat="1" applyFont="1" applyFill="1"/>
    <xf numFmtId="0" fontId="19" fillId="0" borderId="0" xfId="1" applyFont="1"/>
    <xf numFmtId="0" fontId="15" fillId="2" borderId="0" xfId="4" applyFont="1" applyFill="1"/>
    <xf numFmtId="0" fontId="19" fillId="2" borderId="0" xfId="4" applyFont="1" applyFill="1"/>
    <xf numFmtId="0" fontId="18" fillId="2" borderId="0" xfId="0" applyFont="1" applyFill="1" applyBorder="1"/>
    <xf numFmtId="0" fontId="5" fillId="4" borderId="0" xfId="0" applyFont="1" applyFill="1"/>
    <xf numFmtId="1" fontId="5" fillId="4" borderId="0" xfId="2" applyNumberFormat="1" applyFont="1" applyFill="1" applyBorder="1" applyAlignment="1">
      <alignment horizontal="right"/>
    </xf>
    <xf numFmtId="170" fontId="18" fillId="2" borderId="0" xfId="2" applyNumberFormat="1" applyFont="1" applyFill="1" applyBorder="1" applyAlignment="1">
      <alignment horizontal="right"/>
    </xf>
    <xf numFmtId="171" fontId="18" fillId="2" borderId="0" xfId="0" applyNumberFormat="1" applyFont="1" applyFill="1" applyBorder="1"/>
    <xf numFmtId="0" fontId="18" fillId="2" borderId="0" xfId="0" applyFont="1" applyFill="1"/>
    <xf numFmtId="165" fontId="18" fillId="2" borderId="0" xfId="0" applyNumberFormat="1" applyFont="1" applyFill="1"/>
    <xf numFmtId="2" fontId="18" fillId="2" borderId="0" xfId="2" applyNumberFormat="1" applyFont="1" applyFill="1" applyBorder="1" applyAlignment="1">
      <alignment horizontal="right"/>
    </xf>
    <xf numFmtId="2" fontId="18" fillId="2" borderId="0" xfId="0" applyNumberFormat="1" applyFont="1" applyFill="1"/>
    <xf numFmtId="181" fontId="18" fillId="2" borderId="0" xfId="11" applyNumberFormat="1" applyFont="1" applyFill="1" applyBorder="1" applyAlignment="1">
      <alignment horizontal="right"/>
    </xf>
    <xf numFmtId="168" fontId="18" fillId="2" borderId="0" xfId="2" applyNumberFormat="1" applyFont="1" applyFill="1" applyBorder="1" applyAlignment="1">
      <alignment horizontal="right"/>
    </xf>
    <xf numFmtId="171" fontId="18" fillId="2" borderId="0" xfId="7" applyNumberFormat="1" applyFont="1" applyFill="1" applyBorder="1"/>
    <xf numFmtId="0" fontId="19" fillId="2" borderId="0" xfId="0" applyFont="1" applyFill="1" applyBorder="1"/>
    <xf numFmtId="0" fontId="5" fillId="5" borderId="0" xfId="0" applyFont="1" applyFill="1"/>
    <xf numFmtId="167" fontId="20" fillId="2" borderId="0" xfId="8" applyNumberFormat="1" applyFont="1" applyFill="1"/>
  </cellXfs>
  <cellStyles count="13">
    <cellStyle name="Komma 10 2 5 2 2" xfId="3"/>
    <cellStyle name="Link" xfId="12" builtinId="8"/>
    <cellStyle name="Prozent" xfId="11" builtinId="5"/>
    <cellStyle name="Standard" xfId="0" builtinId="0"/>
    <cellStyle name="Standard 2" xfId="5"/>
    <cellStyle name="Standard 2 2" xfId="6"/>
    <cellStyle name="Standard 2 2 2" xfId="9"/>
    <cellStyle name="Standard 2 3" xfId="7"/>
    <cellStyle name="Standard 2 3 2" xfId="10"/>
    <cellStyle name="Standard 3" xfId="4"/>
    <cellStyle name="Standard 4" xfId="1"/>
    <cellStyle name="Standard 4 2" xfId="8"/>
    <cellStyle name="Standard_Volumes" xfId="2"/>
  </cellStyles>
  <dxfs count="0"/>
  <tableStyles count="0" defaultTableStyle="TableStyleMedium2" defaultPivotStyle="PivotStyleLight16"/>
  <colors>
    <mruColors>
      <color rgb="FF96A7CA"/>
      <color rgb="FFC7D0E3"/>
      <color rgb="FF506A9E"/>
      <color rgb="FFB0BDD7"/>
      <color rgb="FF6C84B5"/>
      <color rgb="FF3F537C"/>
      <color rgb="FF30415E"/>
      <color rgb="FFA8322D"/>
      <color rgb="FFF47769"/>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4.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8.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277735686459918E-3"/>
          <c:y val="0.25960418309608158"/>
          <c:w val="0.99983981772385255"/>
          <c:h val="0.58472242052392742"/>
        </c:manualLayout>
      </c:layout>
      <c:barChart>
        <c:barDir val="col"/>
        <c:grouping val="clustered"/>
        <c:varyColors val="0"/>
        <c:dLbls>
          <c:showLegendKey val="0"/>
          <c:showVal val="0"/>
          <c:showCatName val="0"/>
          <c:showSerName val="0"/>
          <c:showPercent val="0"/>
          <c:showBubbleSize val="0"/>
        </c:dLbls>
        <c:gapWidth val="100"/>
        <c:overlap val="-25"/>
        <c:axId val="1030737584"/>
        <c:axId val="1030734304"/>
      </c:barChart>
      <c:catAx>
        <c:axId val="1030737584"/>
        <c:scaling>
          <c:orientation val="minMax"/>
        </c:scaling>
        <c:delete val="1"/>
        <c:axPos val="b"/>
        <c:numFmt formatCode="General" sourceLinked="1"/>
        <c:majorTickMark val="none"/>
        <c:minorTickMark val="none"/>
        <c:tickLblPos val="low"/>
        <c:crossAx val="1030734304"/>
        <c:crossesAt val="0"/>
        <c:auto val="1"/>
        <c:lblAlgn val="ctr"/>
        <c:lblOffset val="100"/>
        <c:noMultiLvlLbl val="0"/>
      </c:catAx>
      <c:valAx>
        <c:axId val="1030734304"/>
        <c:scaling>
          <c:orientation val="minMax"/>
        </c:scaling>
        <c:delete val="1"/>
        <c:axPos val="l"/>
        <c:numFmt formatCode="###\ ##0,," sourceLinked="1"/>
        <c:majorTickMark val="out"/>
        <c:minorTickMark val="none"/>
        <c:tickLblPos val="nextTo"/>
        <c:crossAx val="1030737584"/>
        <c:crosses val="autoZero"/>
        <c:crossBetween val="between"/>
      </c:valAx>
    </c:plotArea>
    <c:legend>
      <c:legendPos val="b"/>
      <c:layout>
        <c:manualLayout>
          <c:xMode val="edge"/>
          <c:yMode val="edge"/>
          <c:x val="0.40382353268654281"/>
          <c:y val="0.22472459954108986"/>
          <c:w val="0.27277318556770563"/>
          <c:h val="6.7716432680491975E-2"/>
        </c:manualLayout>
      </c:layout>
      <c:overlay val="0"/>
      <c:spPr>
        <a:noFill/>
        <a:ln>
          <a:noFill/>
        </a:ln>
        <a:effectLst/>
      </c:spPr>
      <c:txPr>
        <a:bodyPr rot="0" vert="horz"/>
        <a:lstStyle/>
        <a:p>
          <a:pPr>
            <a:defRPr/>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8026198453518234"/>
          <c:y val="0.48973354330708663"/>
          <c:w val="0.15889760714209772"/>
          <c:h val="0.27226540682414696"/>
        </c:manualLayout>
      </c:layout>
      <c:barChart>
        <c:barDir val="col"/>
        <c:grouping val="clustered"/>
        <c:varyColors val="0"/>
        <c:ser>
          <c:idx val="0"/>
          <c:order val="0"/>
          <c:tx>
            <c:strRef>
              <c:f>'Tendance groupes de produits'!$A$24</c:f>
              <c:strCache>
                <c:ptCount val="1"/>
                <c:pt idx="0">
                  <c:v>Produit analogue à la viande</c:v>
                </c:pt>
              </c:strCache>
            </c:strRef>
          </c:tx>
          <c:spPr>
            <a:solidFill>
              <a:srgbClr val="30415E"/>
            </a:solidFill>
            <a:ln w="28575">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2FD5-4BFA-BF1E-BAE496D5FFBA}"/>
            </c:ext>
          </c:extLst>
        </c:ser>
        <c:ser>
          <c:idx val="1"/>
          <c:order val="1"/>
          <c:tx>
            <c:strRef>
              <c:f>'Tendance groupes de produits'!$A$18</c:f>
              <c:strCache>
                <c:ptCount val="1"/>
                <c:pt idx="0">
                  <c:v>Produit végétatien prêt à l'emploi</c:v>
                </c:pt>
              </c:strCache>
            </c:strRef>
          </c:tx>
          <c:spPr>
            <a:solidFill>
              <a:srgbClr val="506A9E"/>
            </a:solidFill>
            <a:ln w="28575" cmpd="sng">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1-2FD5-4BFA-BF1E-BAE496D5FFBA}"/>
            </c:ext>
          </c:extLst>
        </c:ser>
        <c:ser>
          <c:idx val="2"/>
          <c:order val="2"/>
          <c:tx>
            <c:strRef>
              <c:f>'Tendance groupes de produits'!$A$15</c:f>
              <c:strCache>
                <c:ptCount val="1"/>
                <c:pt idx="0">
                  <c:v>Tofu/ Tempeh/ Seitan</c:v>
                </c:pt>
              </c:strCache>
            </c:strRef>
          </c:tx>
          <c:spPr>
            <a:solidFill>
              <a:srgbClr val="B0BDD7"/>
            </a:solidFill>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2-2FD5-4BFA-BF1E-BAE496D5FFBA}"/>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l"/>
        <c:numFmt formatCode="General" sourceLinked="1"/>
        <c:majorTickMark val="out"/>
        <c:minorTickMark val="none"/>
        <c:tickLblPos val="nextTo"/>
        <c:crossAx val="1030737584"/>
        <c:crosses val="autoZero"/>
        <c:crossBetween val="between"/>
      </c:valAx>
      <c:spPr>
        <a:noFill/>
      </c:spPr>
    </c:plotArea>
    <c:legend>
      <c:legendPos val="b"/>
      <c:layout>
        <c:manualLayout>
          <c:xMode val="edge"/>
          <c:yMode val="edge"/>
          <c:x val="0"/>
          <c:y val="0.25714076654281481"/>
          <c:w val="1"/>
          <c:h val="0.19294068241469819"/>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47791893823781"/>
          <c:y val="7.1009943356189608E-3"/>
          <c:w val="0.69399181092232209"/>
          <c:h val="0.98473864931694233"/>
        </c:manualLayout>
      </c:layout>
      <c:barChart>
        <c:barDir val="bar"/>
        <c:grouping val="clustered"/>
        <c:varyColors val="0"/>
        <c:ser>
          <c:idx val="0"/>
          <c:order val="0"/>
          <c:tx>
            <c:strRef>
              <c:f>'Tendance groupes de produits'!$A$24</c:f>
              <c:strCache>
                <c:ptCount val="1"/>
                <c:pt idx="0">
                  <c:v>Produit analogue à la viande</c:v>
                </c:pt>
              </c:strCache>
            </c:strRef>
          </c:tx>
          <c:spPr>
            <a:solidFill>
              <a:srgbClr val="30415E"/>
            </a:solidFill>
            <a:ln w="28575">
              <a:noFill/>
            </a:ln>
            <a:effectLst/>
          </c:spPr>
          <c:invertIfNegative val="0"/>
          <c:dPt>
            <c:idx val="1"/>
            <c:invertIfNegative val="0"/>
            <c:bubble3D val="0"/>
            <c:spPr>
              <a:solidFill>
                <a:srgbClr val="B0BDD7"/>
              </a:solidFill>
              <a:ln w="28575">
                <a:noFill/>
              </a:ln>
              <a:effectLst/>
            </c:spPr>
            <c:extLst xmlns:star_td="http://www.star-group.net/schemas/transit/filters/textdata">
              <c:ext xmlns:c16="http://schemas.microsoft.com/office/drawing/2014/chart" uri="{C3380CC4-5D6E-409C-BE32-E72D297353CC}">
                <c16:uniqueId val="{00000001-923B-4B4C-8AF8-A70B6A1B7043}"/>
              </c:ext>
            </c:extLst>
          </c:dPt>
          <c:dPt>
            <c:idx val="4"/>
            <c:invertIfNegative val="0"/>
            <c:bubble3D val="0"/>
            <c:spPr>
              <a:solidFill>
                <a:srgbClr val="506A9E"/>
              </a:solidFill>
              <a:ln w="28575">
                <a:noFill/>
              </a:ln>
              <a:effectLst/>
            </c:spPr>
            <c:extLst xmlns:star_td="http://www.star-group.net/schemas/transit/filters/textdata">
              <c:ext xmlns:c16="http://schemas.microsoft.com/office/drawing/2014/chart" uri="{C3380CC4-5D6E-409C-BE32-E72D297353CC}">
                <c16:uniqueId val="{00000003-923B-4B4C-8AF8-A70B6A1B7043}"/>
              </c:ext>
            </c:extLst>
          </c:dPt>
          <c:dPt>
            <c:idx val="5"/>
            <c:invertIfNegative val="0"/>
            <c:bubble3D val="0"/>
            <c:spPr>
              <a:solidFill>
                <a:srgbClr val="506A9E"/>
              </a:solidFill>
              <a:ln w="28575">
                <a:noFill/>
              </a:ln>
              <a:effectLst/>
            </c:spPr>
            <c:extLst xmlns:star_td="http://www.star-group.net/schemas/transit/filters/textdata">
              <c:ext xmlns:c16="http://schemas.microsoft.com/office/drawing/2014/chart" uri="{C3380CC4-5D6E-409C-BE32-E72D297353CC}">
                <c16:uniqueId val="{00000005-923B-4B4C-8AF8-A70B6A1B7043}"/>
              </c:ext>
            </c:extLst>
          </c:dPt>
          <c:dPt>
            <c:idx val="6"/>
            <c:invertIfNegative val="0"/>
            <c:bubble3D val="0"/>
            <c:spPr>
              <a:solidFill>
                <a:srgbClr val="506A9E"/>
              </a:solidFill>
              <a:ln w="28575">
                <a:noFill/>
              </a:ln>
              <a:effectLst/>
            </c:spPr>
            <c:extLst xmlns:star_td="http://www.star-group.net/schemas/transit/filters/textdata">
              <c:ext xmlns:c16="http://schemas.microsoft.com/office/drawing/2014/chart" uri="{C3380CC4-5D6E-409C-BE32-E72D297353CC}">
                <c16:uniqueId val="{00000007-923B-4B4C-8AF8-A70B6A1B7043}"/>
              </c:ext>
            </c:extLst>
          </c:dPt>
          <c:dPt>
            <c:idx val="7"/>
            <c:invertIfNegative val="0"/>
            <c:bubble3D val="0"/>
            <c:spPr>
              <a:solidFill>
                <a:srgbClr val="506A9E"/>
              </a:solidFill>
              <a:ln w="28575">
                <a:noFill/>
              </a:ln>
              <a:effectLst/>
            </c:spPr>
            <c:extLst xmlns:star_td="http://www.star-group.net/schemas/transit/filters/textdata">
              <c:ext xmlns:c16="http://schemas.microsoft.com/office/drawing/2014/chart" uri="{C3380CC4-5D6E-409C-BE32-E72D297353CC}">
                <c16:uniqueId val="{00000009-923B-4B4C-8AF8-A70B6A1B7043}"/>
              </c:ext>
            </c:extLst>
          </c:dPt>
          <c:dLbls>
            <c:dLbl>
              <c:idx val="1"/>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923B-4B4C-8AF8-A70B6A1B7043}"/>
                </c:ext>
              </c:extLst>
            </c:dLbl>
            <c:dLbl>
              <c:idx val="4"/>
              <c:numFmt formatCode="#,##0.0" sourceLinked="0"/>
              <c:spPr>
                <a:noFill/>
                <a:ln>
                  <a:noFill/>
                </a:ln>
                <a:effectLst/>
              </c:spPr>
              <c:txPr>
                <a:bodyPr wrap="square" lIns="38100" tIns="19050" rIns="38100" bIns="19050" anchor="ctr">
                  <a:spAutoFit/>
                </a:bodyPr>
                <a:lstStyle/>
                <a:p>
                  <a:pPr>
                    <a:defRPr/>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3-923B-4B4C-8AF8-A70B6A1B7043}"/>
                </c:ext>
              </c:extLst>
            </c:dLbl>
            <c:dLbl>
              <c:idx val="5"/>
              <c:numFmt formatCode="#,##0.0" sourceLinked="0"/>
              <c:spPr>
                <a:noFill/>
                <a:ln>
                  <a:noFill/>
                </a:ln>
                <a:effectLst/>
              </c:spPr>
              <c:txPr>
                <a:bodyPr wrap="square" lIns="38100" tIns="19050" rIns="38100" bIns="19050" anchor="ctr">
                  <a:spAutoFit/>
                </a:bodyPr>
                <a:lstStyle/>
                <a:p>
                  <a:pPr>
                    <a:defRPr b="0"/>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5-923B-4B4C-8AF8-A70B6A1B7043}"/>
                </c:ext>
              </c:extLst>
            </c:dLbl>
            <c:dLbl>
              <c:idx val="7"/>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9-923B-4B4C-8AF8-A70B6A1B7043}"/>
                </c:ext>
              </c:extLst>
            </c:dLbl>
            <c:dLbl>
              <c:idx val="10"/>
              <c:numFmt formatCode="#,##0.0" sourceLinked="0"/>
              <c:spPr>
                <a:noFill/>
                <a:ln>
                  <a:noFill/>
                </a:ln>
                <a:effectLst/>
              </c:spPr>
              <c:txPr>
                <a:bodyPr wrap="square" lIns="38100" tIns="19050" rIns="38100" bIns="19050" anchor="ctr">
                  <a:spAutoFit/>
                </a:bodyPr>
                <a:lstStyle/>
                <a:p>
                  <a:pPr>
                    <a:defRPr/>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A-923B-4B4C-8AF8-A70B6A1B7043}"/>
                </c:ext>
              </c:extLst>
            </c:dLbl>
            <c:dLbl>
              <c:idx val="11"/>
              <c:numFmt formatCode="#,##0.0" sourceLinked="0"/>
              <c:spPr>
                <a:noFill/>
                <a:ln>
                  <a:noFill/>
                </a:ln>
                <a:effectLst/>
              </c:spPr>
              <c:txPr>
                <a:bodyPr wrap="square" lIns="38100" tIns="19050" rIns="38100" bIns="19050" anchor="ctr">
                  <a:spAutoFit/>
                </a:bodyPr>
                <a:lstStyle/>
                <a:p>
                  <a:pPr>
                    <a:defRPr/>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B-923B-4B4C-8AF8-A70B6A1B7043}"/>
                </c:ext>
              </c:extLst>
            </c:dLbl>
            <c:dLbl>
              <c:idx val="18"/>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C-923B-4B4C-8AF8-A70B6A1B7043}"/>
                </c:ext>
              </c:extLst>
            </c:dLbl>
            <c:numFmt formatCode="#,##0" sourceLinked="0"/>
            <c:spPr>
              <a:noFill/>
              <a:ln>
                <a:noFill/>
              </a:ln>
              <a:effectLst/>
            </c:spP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'Tendance groupes de produits'!$B$15:$B$34</c:f>
              <c:strCache>
                <c:ptCount val="20"/>
                <c:pt idx="1">
                  <c:v>Tofu/ Tempeh/ Seitan</c:v>
                </c:pt>
                <c:pt idx="4">
                  <c:v>Bouchées</c:v>
                </c:pt>
                <c:pt idx="5">
                  <c:v>Boulettes</c:v>
                </c:pt>
                <c:pt idx="6">
                  <c:v>Hamburger</c:v>
                </c:pt>
                <c:pt idx="7">
                  <c:v>Falafel</c:v>
                </c:pt>
                <c:pt idx="10">
                  <c:v>Boulettes</c:v>
                </c:pt>
                <c:pt idx="11">
                  <c:v>Steak/ escalope</c:v>
                </c:pt>
                <c:pt idx="12">
                  <c:v>Charcuterie en tranches</c:v>
                </c:pt>
                <c:pt idx="13">
                  <c:v>Nuggets</c:v>
                </c:pt>
                <c:pt idx="14">
                  <c:v>Divers</c:v>
                </c:pt>
                <c:pt idx="15">
                  <c:v>Saucisse</c:v>
                </c:pt>
                <c:pt idx="16">
                  <c:v>Viande hachés sans le hamburger/les boulettes</c:v>
                </c:pt>
                <c:pt idx="17">
                  <c:v>Émincé</c:v>
                </c:pt>
                <c:pt idx="18">
                  <c:v>Hamburger</c:v>
                </c:pt>
                <c:pt idx="19">
                  <c:v> </c:v>
                </c:pt>
              </c:strCache>
            </c:strRef>
          </c:cat>
          <c:val>
            <c:numRef>
              <c:f>'Tendance groupes de produits'!$C$15:$C$34</c:f>
              <c:numCache>
                <c:formatCode>0.0</c:formatCode>
                <c:ptCount val="20"/>
                <c:pt idx="1">
                  <c:v>15.079999134661426</c:v>
                </c:pt>
                <c:pt idx="4">
                  <c:v>0.42767045266962622</c:v>
                </c:pt>
                <c:pt idx="5">
                  <c:v>4.6026413569036251</c:v>
                </c:pt>
                <c:pt idx="6">
                  <c:v>22.042035712756668</c:v>
                </c:pt>
                <c:pt idx="7">
                  <c:v>22.82328510970386</c:v>
                </c:pt>
                <c:pt idx="10">
                  <c:v>2.2150485305630463</c:v>
                </c:pt>
                <c:pt idx="11">
                  <c:v>6.6402774206360426</c:v>
                </c:pt>
                <c:pt idx="12">
                  <c:v>18.639830298939252</c:v>
                </c:pt>
                <c:pt idx="13">
                  <c:v>20.835098643075021</c:v>
                </c:pt>
                <c:pt idx="14">
                  <c:v>25.983723958708605</c:v>
                </c:pt>
                <c:pt idx="15">
                  <c:v>32.17053942083237</c:v>
                </c:pt>
                <c:pt idx="16">
                  <c:v>34.421736540455726</c:v>
                </c:pt>
                <c:pt idx="17">
                  <c:v>34.629363405201616</c:v>
                </c:pt>
                <c:pt idx="18">
                  <c:v>62.060587495720895</c:v>
                </c:pt>
              </c:numCache>
            </c:numRef>
          </c:val>
          <c:extLst xmlns:star_td="http://www.star-group.net/schemas/transit/filters/textdata">
            <c:ext xmlns:c16="http://schemas.microsoft.com/office/drawing/2014/chart" uri="{C3380CC4-5D6E-409C-BE32-E72D297353CC}">
              <c16:uniqueId val="{0000000D-923B-4B4C-8AF8-A70B6A1B7043}"/>
            </c:ext>
          </c:extLst>
        </c:ser>
        <c:dLbls>
          <c:showLegendKey val="0"/>
          <c:showVal val="0"/>
          <c:showCatName val="0"/>
          <c:showSerName val="0"/>
          <c:showPercent val="0"/>
          <c:showBubbleSize val="0"/>
        </c:dLbls>
        <c:gapWidth val="9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28037881701617323"/>
          <c:w val="0.99983981772385255"/>
          <c:h val="0.50859225490758753"/>
        </c:manualLayout>
      </c:layout>
      <c:barChart>
        <c:barDir val="col"/>
        <c:grouping val="clustered"/>
        <c:varyColors val="0"/>
        <c:ser>
          <c:idx val="0"/>
          <c:order val="0"/>
          <c:tx>
            <c:strRef>
              <c:f>'Parts de marché des succédanés'!$B$14</c:f>
              <c:strCache>
                <c:ptCount val="1"/>
                <c:pt idx="0">
                  <c:v>2016</c:v>
                </c:pt>
              </c:strCache>
            </c:strRef>
          </c:tx>
          <c:spPr>
            <a:solidFill>
              <a:srgbClr val="B0BDD7"/>
            </a:solidFill>
          </c:spPr>
          <c:invertIfNegative val="0"/>
          <c:dLbls>
            <c:dLbl>
              <c:idx val="0"/>
              <c:layout>
                <c:manualLayout>
                  <c:x val="-5.9266096501532127E-19"/>
                  <c:y val="-4.9472475384521895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6-B75F-42A2-AB3E-FA52B63D5A96}"/>
                </c:ext>
              </c:extLst>
            </c:dLbl>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'Parts de marché des succédanés'!$A$15:$A$20</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succédanés'!$B$15:$B$20</c:f>
              <c:numCache>
                <c:formatCode>0.0\ %</c:formatCode>
                <c:ptCount val="6"/>
                <c:pt idx="0">
                  <c:v>0.10742345302815778</c:v>
                </c:pt>
                <c:pt idx="1">
                  <c:v>7.8375425544136332E-2</c:v>
                </c:pt>
                <c:pt idx="2">
                  <c:v>2.0969453697305122E-2</c:v>
                </c:pt>
                <c:pt idx="3">
                  <c:v>1.5044363537693284E-2</c:v>
                </c:pt>
                <c:pt idx="4">
                  <c:v>8.2002657685672255E-3</c:v>
                </c:pt>
                <c:pt idx="5">
                  <c:v>1.2450813382334953E-2</c:v>
                </c:pt>
              </c:numCache>
            </c:numRef>
          </c:val>
          <c:extLst xmlns:star_td="http://www.star-group.net/schemas/transit/filters/textdata">
            <c:ext xmlns:c16="http://schemas.microsoft.com/office/drawing/2014/chart" uri="{C3380CC4-5D6E-409C-BE32-E72D297353CC}">
              <c16:uniqueId val="{00000000-B75F-42A2-AB3E-FA52B63D5A96}"/>
            </c:ext>
          </c:extLst>
        </c:ser>
        <c:ser>
          <c:idx val="1"/>
          <c:order val="1"/>
          <c:tx>
            <c:strRef>
              <c:f>'Parts de marché des succédanés'!$C$14</c:f>
              <c:strCache>
                <c:ptCount val="1"/>
                <c:pt idx="0">
                  <c:v>2017</c:v>
                </c:pt>
              </c:strCache>
            </c:strRef>
          </c:tx>
          <c:spPr>
            <a:solidFill>
              <a:srgbClr val="6C84B5"/>
            </a:solidFill>
          </c:spPr>
          <c:invertIfNegative val="0"/>
          <c:cat>
            <c:strRef>
              <c:f>'Parts de marché des succédanés'!$A$15:$A$20</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succédanés'!$C$15:$C$20</c:f>
              <c:numCache>
                <c:formatCode>0.0\ %</c:formatCode>
                <c:ptCount val="6"/>
                <c:pt idx="0">
                  <c:v>0.13168249839556984</c:v>
                </c:pt>
                <c:pt idx="1">
                  <c:v>8.326004964533372E-2</c:v>
                </c:pt>
                <c:pt idx="2">
                  <c:v>2.5230804393143465E-2</c:v>
                </c:pt>
                <c:pt idx="3">
                  <c:v>1.521972491428006E-2</c:v>
                </c:pt>
                <c:pt idx="4">
                  <c:v>8.492646876946645E-3</c:v>
                </c:pt>
                <c:pt idx="5">
                  <c:v>1.3215602174593184E-2</c:v>
                </c:pt>
              </c:numCache>
            </c:numRef>
          </c:val>
          <c:extLst xmlns:star_td="http://www.star-group.net/schemas/transit/filters/textdata">
            <c:ext xmlns:c16="http://schemas.microsoft.com/office/drawing/2014/chart" uri="{C3380CC4-5D6E-409C-BE32-E72D297353CC}">
              <c16:uniqueId val="{00000001-B75F-42A2-AB3E-FA52B63D5A96}"/>
            </c:ext>
          </c:extLst>
        </c:ser>
        <c:ser>
          <c:idx val="7"/>
          <c:order val="2"/>
          <c:tx>
            <c:strRef>
              <c:f>'Parts de marché des succédanés'!$D$14</c:f>
              <c:strCache>
                <c:ptCount val="1"/>
                <c:pt idx="0">
                  <c:v>2018</c:v>
                </c:pt>
              </c:strCache>
            </c:strRef>
          </c:tx>
          <c:spPr>
            <a:solidFill>
              <a:srgbClr val="506A9E"/>
            </a:solidFill>
          </c:spPr>
          <c:invertIfNegative val="0"/>
          <c:cat>
            <c:strRef>
              <c:f>'Parts de marché des succédanés'!$A$15:$A$20</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succédanés'!$D$15:$D$20</c:f>
              <c:numCache>
                <c:formatCode>0.0\ %</c:formatCode>
                <c:ptCount val="6"/>
                <c:pt idx="0">
                  <c:v>0.13460051873744677</c:v>
                </c:pt>
                <c:pt idx="1">
                  <c:v>8.5338940686914916E-2</c:v>
                </c:pt>
                <c:pt idx="2">
                  <c:v>2.5163721482544126E-2</c:v>
                </c:pt>
                <c:pt idx="3">
                  <c:v>1.7764507051258038E-2</c:v>
                </c:pt>
                <c:pt idx="4">
                  <c:v>9.1034673141626738E-3</c:v>
                </c:pt>
                <c:pt idx="5">
                  <c:v>1.4585743547573903E-2</c:v>
                </c:pt>
              </c:numCache>
            </c:numRef>
          </c:val>
          <c:extLst xmlns:star_td="http://www.star-group.net/schemas/transit/filters/textdata">
            <c:ext xmlns:c16="http://schemas.microsoft.com/office/drawing/2014/chart" uri="{C3380CC4-5D6E-409C-BE32-E72D297353CC}">
              <c16:uniqueId val="{00000003-B75F-42A2-AB3E-FA52B63D5A96}"/>
            </c:ext>
          </c:extLst>
        </c:ser>
        <c:ser>
          <c:idx val="2"/>
          <c:order val="3"/>
          <c:tx>
            <c:strRef>
              <c:f>'Parts de marché des succédanés'!$E$14</c:f>
              <c:strCache>
                <c:ptCount val="1"/>
                <c:pt idx="0">
                  <c:v>2019</c:v>
                </c:pt>
              </c:strCache>
            </c:strRef>
          </c:tx>
          <c:spPr>
            <a:solidFill>
              <a:srgbClr val="3F537C"/>
            </a:solidFill>
          </c:spPr>
          <c:invertIfNegative val="0"/>
          <c:cat>
            <c:strRef>
              <c:f>'Parts de marché des succédanés'!$A$15:$A$20</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succédanés'!$E$15:$E$20</c:f>
              <c:numCache>
                <c:formatCode>0.0\ %</c:formatCode>
                <c:ptCount val="6"/>
                <c:pt idx="0">
                  <c:v>0.16585546561211811</c:v>
                </c:pt>
                <c:pt idx="1">
                  <c:v>8.1763267113159746E-2</c:v>
                </c:pt>
                <c:pt idx="2">
                  <c:v>2.7807217128380239E-2</c:v>
                </c:pt>
                <c:pt idx="3">
                  <c:v>2.0005982272159877E-2</c:v>
                </c:pt>
                <c:pt idx="4">
                  <c:v>1.2577203385843869E-2</c:v>
                </c:pt>
                <c:pt idx="5">
                  <c:v>1.6231772718739167E-2</c:v>
                </c:pt>
              </c:numCache>
            </c:numRef>
          </c:val>
          <c:extLst xmlns:star_td="http://www.star-group.net/schemas/transit/filters/textdata">
            <c:ext xmlns:c16="http://schemas.microsoft.com/office/drawing/2014/chart" uri="{C3380CC4-5D6E-409C-BE32-E72D297353CC}">
              <c16:uniqueId val="{00000002-B75F-42A2-AB3E-FA52B63D5A96}"/>
            </c:ext>
          </c:extLst>
        </c:ser>
        <c:ser>
          <c:idx val="3"/>
          <c:order val="4"/>
          <c:tx>
            <c:strRef>
              <c:f>'Parts de marché des succédanés'!$F$14</c:f>
              <c:strCache>
                <c:ptCount val="1"/>
                <c:pt idx="0">
                  <c:v>2020</c:v>
                </c:pt>
              </c:strCache>
            </c:strRef>
          </c:tx>
          <c:spPr>
            <a:solidFill>
              <a:srgbClr val="30415E"/>
            </a:solidFill>
          </c:spPr>
          <c:invertIfNegative val="0"/>
          <c:dLbls>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strRef>
              <c:f>'Parts de marché des succédanés'!$A$15:$A$20</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succédanés'!$F$15:$F$20</c:f>
              <c:numCache>
                <c:formatCode>0.0\ %</c:formatCode>
                <c:ptCount val="6"/>
                <c:pt idx="0">
                  <c:v>0.22125917556258351</c:v>
                </c:pt>
                <c:pt idx="1">
                  <c:v>0.11982063536416497</c:v>
                </c:pt>
                <c:pt idx="2">
                  <c:v>5.884270081199286E-2</c:v>
                </c:pt>
                <c:pt idx="3">
                  <c:v>2.7677798601216271E-2</c:v>
                </c:pt>
                <c:pt idx="4">
                  <c:v>2.1087728386549591E-2</c:v>
                </c:pt>
                <c:pt idx="5">
                  <c:v>2.1555862499895648E-2</c:v>
                </c:pt>
              </c:numCache>
            </c:numRef>
          </c:val>
          <c:extLst xmlns:star_td="http://www.star-group.net/schemas/transit/filters/textdata">
            <c:ext xmlns:c16="http://schemas.microsoft.com/office/drawing/2014/chart" uri="{C3380CC4-5D6E-409C-BE32-E72D297353CC}">
              <c16:uniqueId val="{00000004-B75F-42A2-AB3E-FA52B63D5A96}"/>
            </c:ext>
          </c:extLst>
        </c:ser>
        <c:dLbls>
          <c:showLegendKey val="0"/>
          <c:showVal val="0"/>
          <c:showCatName val="0"/>
          <c:showSerName val="0"/>
          <c:showPercent val="0"/>
          <c:showBubbleSize val="0"/>
        </c:dLbls>
        <c:gapWidth val="339"/>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0.0\ %" sourceLinked="1"/>
        <c:majorTickMark val="out"/>
        <c:minorTickMark val="none"/>
        <c:tickLblPos val="nextTo"/>
        <c:crossAx val="1030737584"/>
        <c:crosses val="autoZero"/>
        <c:crossBetween val="between"/>
      </c:valAx>
      <c:spPr>
        <a:noFill/>
      </c:spPr>
    </c:plotArea>
    <c:legend>
      <c:legendPos val="b"/>
      <c:legendEntry>
        <c:idx val="1"/>
        <c:txPr>
          <a:bodyPr rot="0" vert="horz"/>
          <a:lstStyle/>
          <a:p>
            <a:pPr>
              <a:defRPr b="0"/>
            </a:pPr>
            <a:endParaRPr lang="de-DE"/>
          </a:p>
        </c:txPr>
      </c:legendEntry>
      <c:legendEntry>
        <c:idx val="2"/>
        <c:txPr>
          <a:bodyPr rot="0" vert="horz"/>
          <a:lstStyle/>
          <a:p>
            <a:pPr>
              <a:defRPr b="0"/>
            </a:pPr>
            <a:endParaRPr lang="de-DE"/>
          </a:p>
        </c:txPr>
      </c:legendEntry>
      <c:legendEntry>
        <c:idx val="4"/>
        <c:txPr>
          <a:bodyPr rot="0" vert="horz"/>
          <a:lstStyle/>
          <a:p>
            <a:pPr>
              <a:defRPr b="1"/>
            </a:pPr>
            <a:endParaRPr lang="de-DE"/>
          </a:p>
        </c:txPr>
      </c:legendEntry>
      <c:layout>
        <c:manualLayout>
          <c:xMode val="edge"/>
          <c:yMode val="edge"/>
          <c:x val="0.20276920334846699"/>
          <c:y val="0.22472459954108986"/>
          <c:w val="0.48029948697056707"/>
          <c:h val="6.4811556015132832E-2"/>
        </c:manualLayout>
      </c:layout>
      <c:overlay val="0"/>
      <c:spPr>
        <a:noFill/>
        <a:ln>
          <a:noFill/>
        </a:ln>
        <a:effectLst/>
      </c:spPr>
      <c:txPr>
        <a:bodyPr rot="0" vert="horz"/>
        <a:lstStyle/>
        <a:p>
          <a:pPr>
            <a:defRPr b="0"/>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27050877618281077"/>
          <c:w val="0.99983981772385255"/>
          <c:h val="0.49240555085192278"/>
        </c:manualLayout>
      </c:layout>
      <c:barChart>
        <c:barDir val="col"/>
        <c:grouping val="clustered"/>
        <c:varyColors val="0"/>
        <c:ser>
          <c:idx val="0"/>
          <c:order val="0"/>
          <c:tx>
            <c:strRef>
              <c:f>'Parts de marché des succédanés'!$B$26</c:f>
              <c:strCache>
                <c:ptCount val="1"/>
                <c:pt idx="0">
                  <c:v>2016</c:v>
                </c:pt>
              </c:strCache>
            </c:strRef>
          </c:tx>
          <c:spPr>
            <a:solidFill>
              <a:srgbClr val="B0BDD7"/>
            </a:solidFill>
          </c:spPr>
          <c:invertIfNegative val="0"/>
          <c:dLbls>
            <c:dLbl>
              <c:idx val="0"/>
              <c:layout>
                <c:manualLayout>
                  <c:x val="-5.9266096501532127E-19"/>
                  <c:y val="-4.9472475384521895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0-9ECA-4778-91D8-8495544873CD}"/>
                </c:ext>
              </c:extLst>
            </c:dLbl>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'Parts de marché des succédanés'!$A$27:$A$32</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succédanés'!$B$27:$B$32</c:f>
              <c:numCache>
                <c:formatCode>0.0\ %</c:formatCode>
                <c:ptCount val="6"/>
                <c:pt idx="0">
                  <c:v>7.0907528260442013E-2</c:v>
                </c:pt>
                <c:pt idx="1">
                  <c:v>6.5836391780331974E-2</c:v>
                </c:pt>
                <c:pt idx="2">
                  <c:v>2.1627754372139558E-2</c:v>
                </c:pt>
                <c:pt idx="3">
                  <c:v>8.9019025499203937E-3</c:v>
                </c:pt>
                <c:pt idx="4">
                  <c:v>5.7602745242288991E-3</c:v>
                </c:pt>
                <c:pt idx="5">
                  <c:v>1.2745896795316821E-2</c:v>
                </c:pt>
              </c:numCache>
            </c:numRef>
          </c:val>
          <c:extLst xmlns:star_td="http://www.star-group.net/schemas/transit/filters/textdata">
            <c:ext xmlns:c16="http://schemas.microsoft.com/office/drawing/2014/chart" uri="{C3380CC4-5D6E-409C-BE32-E72D297353CC}">
              <c16:uniqueId val="{00000001-9ECA-4778-91D8-8495544873CD}"/>
            </c:ext>
          </c:extLst>
        </c:ser>
        <c:ser>
          <c:idx val="1"/>
          <c:order val="1"/>
          <c:tx>
            <c:strRef>
              <c:f>'Parts de marché des succédanés'!$C$26</c:f>
              <c:strCache>
                <c:ptCount val="1"/>
                <c:pt idx="0">
                  <c:v>2017</c:v>
                </c:pt>
              </c:strCache>
            </c:strRef>
          </c:tx>
          <c:spPr>
            <a:solidFill>
              <a:srgbClr val="6C84B5"/>
            </a:solidFill>
          </c:spPr>
          <c:invertIfNegative val="0"/>
          <c:cat>
            <c:strRef>
              <c:f>'Parts de marché des succédanés'!$A$27:$A$32</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succédanés'!$C$27:$C$32</c:f>
              <c:numCache>
                <c:formatCode>0.0\ %</c:formatCode>
                <c:ptCount val="6"/>
                <c:pt idx="0">
                  <c:v>8.7448444023934355E-2</c:v>
                </c:pt>
                <c:pt idx="1">
                  <c:v>6.8605247619280843E-2</c:v>
                </c:pt>
                <c:pt idx="2">
                  <c:v>2.6777165422059195E-2</c:v>
                </c:pt>
                <c:pt idx="3">
                  <c:v>8.630614819531271E-3</c:v>
                </c:pt>
                <c:pt idx="4">
                  <c:v>6.0015145558912492E-3</c:v>
                </c:pt>
                <c:pt idx="5">
                  <c:v>1.3757989925534285E-2</c:v>
                </c:pt>
              </c:numCache>
            </c:numRef>
          </c:val>
          <c:extLst xmlns:star_td="http://www.star-group.net/schemas/transit/filters/textdata">
            <c:ext xmlns:c16="http://schemas.microsoft.com/office/drawing/2014/chart" uri="{C3380CC4-5D6E-409C-BE32-E72D297353CC}">
              <c16:uniqueId val="{00000002-9ECA-4778-91D8-8495544873CD}"/>
            </c:ext>
          </c:extLst>
        </c:ser>
        <c:ser>
          <c:idx val="7"/>
          <c:order val="2"/>
          <c:tx>
            <c:strRef>
              <c:f>'Parts de marché des succédanés'!$D$26</c:f>
              <c:strCache>
                <c:ptCount val="1"/>
                <c:pt idx="0">
                  <c:v>2018</c:v>
                </c:pt>
              </c:strCache>
            </c:strRef>
          </c:tx>
          <c:spPr>
            <a:solidFill>
              <a:srgbClr val="506A9E"/>
            </a:solidFill>
          </c:spPr>
          <c:invertIfNegative val="0"/>
          <c:cat>
            <c:strRef>
              <c:f>'Parts de marché des succédanés'!$A$27:$A$32</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succédanés'!$D$27:$D$32</c:f>
              <c:numCache>
                <c:formatCode>0.0\ %</c:formatCode>
                <c:ptCount val="6"/>
                <c:pt idx="0">
                  <c:v>9.178099365927192E-2</c:v>
                </c:pt>
                <c:pt idx="1">
                  <c:v>7.2701802913091709E-2</c:v>
                </c:pt>
                <c:pt idx="2">
                  <c:v>2.6179150326918497E-2</c:v>
                </c:pt>
                <c:pt idx="3">
                  <c:v>1.0449931135541884E-2</c:v>
                </c:pt>
                <c:pt idx="4">
                  <c:v>6.9329014126007504E-3</c:v>
                </c:pt>
                <c:pt idx="5">
                  <c:v>1.5288723964632907E-2</c:v>
                </c:pt>
              </c:numCache>
            </c:numRef>
          </c:val>
          <c:extLst xmlns:star_td="http://www.star-group.net/schemas/transit/filters/textdata">
            <c:ext xmlns:c16="http://schemas.microsoft.com/office/drawing/2014/chart" uri="{C3380CC4-5D6E-409C-BE32-E72D297353CC}">
              <c16:uniqueId val="{00000003-9ECA-4778-91D8-8495544873CD}"/>
            </c:ext>
          </c:extLst>
        </c:ser>
        <c:ser>
          <c:idx val="2"/>
          <c:order val="3"/>
          <c:tx>
            <c:strRef>
              <c:f>'Parts de marché des succédanés'!$E$26</c:f>
              <c:strCache>
                <c:ptCount val="1"/>
                <c:pt idx="0">
                  <c:v>2019</c:v>
                </c:pt>
              </c:strCache>
            </c:strRef>
          </c:tx>
          <c:spPr>
            <a:solidFill>
              <a:srgbClr val="3F537C"/>
            </a:solidFill>
          </c:spPr>
          <c:invertIfNegative val="0"/>
          <c:cat>
            <c:strRef>
              <c:f>'Parts de marché des succédanés'!$A$27:$A$32</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succédanés'!$E$27:$E$32</c:f>
              <c:numCache>
                <c:formatCode>0.0\ %</c:formatCode>
                <c:ptCount val="6"/>
                <c:pt idx="0">
                  <c:v>0.11963441781756519</c:v>
                </c:pt>
                <c:pt idx="1">
                  <c:v>6.6533911824316547E-2</c:v>
                </c:pt>
                <c:pt idx="2">
                  <c:v>2.7507427471077865E-2</c:v>
                </c:pt>
                <c:pt idx="3">
                  <c:v>1.2431942015140704E-2</c:v>
                </c:pt>
                <c:pt idx="4">
                  <c:v>9.9388245856151143E-3</c:v>
                </c:pt>
                <c:pt idx="5">
                  <c:v>1.7160841086990297E-2</c:v>
                </c:pt>
              </c:numCache>
            </c:numRef>
          </c:val>
          <c:extLst xmlns:star_td="http://www.star-group.net/schemas/transit/filters/textdata">
            <c:ext xmlns:c16="http://schemas.microsoft.com/office/drawing/2014/chart" uri="{C3380CC4-5D6E-409C-BE32-E72D297353CC}">
              <c16:uniqueId val="{00000004-9ECA-4778-91D8-8495544873CD}"/>
            </c:ext>
          </c:extLst>
        </c:ser>
        <c:ser>
          <c:idx val="3"/>
          <c:order val="4"/>
          <c:tx>
            <c:strRef>
              <c:f>'Parts de marché des succédanés'!$F$26</c:f>
              <c:strCache>
                <c:ptCount val="1"/>
                <c:pt idx="0">
                  <c:v>2020</c:v>
                </c:pt>
              </c:strCache>
            </c:strRef>
          </c:tx>
          <c:spPr>
            <a:solidFill>
              <a:srgbClr val="30415E"/>
            </a:solidFill>
          </c:spPr>
          <c:invertIfNegative val="0"/>
          <c:dLbls>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strRef>
              <c:f>'Parts de marché des succédanés'!$A$27:$A$32</c:f>
              <c:strCache>
                <c:ptCount val="6"/>
                <c:pt idx="0">
                  <c:v>Hamburger</c:v>
                </c:pt>
                <c:pt idx="1">
                  <c:v>Nuggets</c:v>
                </c:pt>
                <c:pt idx="2">
                  <c:v>Émincé</c:v>
                </c:pt>
                <c:pt idx="3">
                  <c:v>Charcuterie en tranches</c:v>
                </c:pt>
                <c:pt idx="4">
                  <c:v>Viande hachée sans le hamburger/les boulettes</c:v>
                </c:pt>
                <c:pt idx="5">
                  <c:v>Total</c:v>
                </c:pt>
              </c:strCache>
            </c:strRef>
          </c:cat>
          <c:val>
            <c:numRef>
              <c:f>'Parts de marché des succédanés'!$F$27:$F$32</c:f>
              <c:numCache>
                <c:formatCode>0.0\ %</c:formatCode>
                <c:ptCount val="6"/>
                <c:pt idx="0">
                  <c:v>0.16634639385467026</c:v>
                </c:pt>
                <c:pt idx="1">
                  <c:v>9.4693792521037254E-2</c:v>
                </c:pt>
                <c:pt idx="2">
                  <c:v>5.106935271091307E-2</c:v>
                </c:pt>
                <c:pt idx="3">
                  <c:v>1.843695926061131E-2</c:v>
                </c:pt>
                <c:pt idx="4">
                  <c:v>1.7459896991904065E-2</c:v>
                </c:pt>
                <c:pt idx="5">
                  <c:v>2.2688310144309432E-2</c:v>
                </c:pt>
              </c:numCache>
            </c:numRef>
          </c:val>
          <c:extLst xmlns:star_td="http://www.star-group.net/schemas/transit/filters/textdata">
            <c:ext xmlns:c16="http://schemas.microsoft.com/office/drawing/2014/chart" uri="{C3380CC4-5D6E-409C-BE32-E72D297353CC}">
              <c16:uniqueId val="{00000005-9ECA-4778-91D8-8495544873CD}"/>
            </c:ext>
          </c:extLst>
        </c:ser>
        <c:dLbls>
          <c:showLegendKey val="0"/>
          <c:showVal val="0"/>
          <c:showCatName val="0"/>
          <c:showSerName val="0"/>
          <c:showPercent val="0"/>
          <c:showBubbleSize val="0"/>
        </c:dLbls>
        <c:gapWidth val="339"/>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0.0\ %" sourceLinked="1"/>
        <c:majorTickMark val="out"/>
        <c:minorTickMark val="none"/>
        <c:tickLblPos val="nextTo"/>
        <c:crossAx val="1030737584"/>
        <c:crosses val="autoZero"/>
        <c:crossBetween val="between"/>
      </c:valAx>
      <c:spPr>
        <a:noFill/>
      </c:spPr>
    </c:plotArea>
    <c:legend>
      <c:legendPos val="b"/>
      <c:legendEntry>
        <c:idx val="1"/>
        <c:txPr>
          <a:bodyPr rot="0" vert="horz"/>
          <a:lstStyle/>
          <a:p>
            <a:pPr>
              <a:defRPr b="0"/>
            </a:pPr>
            <a:endParaRPr lang="de-DE"/>
          </a:p>
        </c:txPr>
      </c:legendEntry>
      <c:legendEntry>
        <c:idx val="2"/>
        <c:txPr>
          <a:bodyPr rot="0" vert="horz"/>
          <a:lstStyle/>
          <a:p>
            <a:pPr>
              <a:defRPr b="0"/>
            </a:pPr>
            <a:endParaRPr lang="de-DE"/>
          </a:p>
        </c:txPr>
      </c:legendEntry>
      <c:legendEntry>
        <c:idx val="4"/>
        <c:txPr>
          <a:bodyPr rot="0" vert="horz"/>
          <a:lstStyle/>
          <a:p>
            <a:pPr>
              <a:defRPr b="1"/>
            </a:pPr>
            <a:endParaRPr lang="de-DE"/>
          </a:p>
        </c:txPr>
      </c:legendEntry>
      <c:layout>
        <c:manualLayout>
          <c:xMode val="edge"/>
          <c:yMode val="edge"/>
          <c:x val="0.20898784084988697"/>
          <c:y val="0.19835424186062448"/>
          <c:w val="0.47615376598336362"/>
          <c:h val="6.4811556015132832E-2"/>
        </c:manualLayout>
      </c:layout>
      <c:overlay val="0"/>
      <c:spPr>
        <a:noFill/>
        <a:ln>
          <a:noFill/>
        </a:ln>
        <a:effectLst/>
      </c:spPr>
      <c:txPr>
        <a:bodyPr rot="0" vert="horz"/>
        <a:lstStyle/>
        <a:p>
          <a:pPr>
            <a:defRPr b="0"/>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44263992629151E-4"/>
          <c:y val="0.37395945323877594"/>
          <c:w val="0.99983981772385255"/>
          <c:h val="0.32072158136738527"/>
        </c:manualLayout>
      </c:layout>
      <c:barChart>
        <c:barDir val="col"/>
        <c:grouping val="clustered"/>
        <c:varyColors val="0"/>
        <c:ser>
          <c:idx val="0"/>
          <c:order val="0"/>
          <c:tx>
            <c:strRef>
              <c:f>'Prix des succédanés'!$B$14</c:f>
              <c:strCache>
                <c:ptCount val="1"/>
                <c:pt idx="0">
                  <c:v>2016</c:v>
                </c:pt>
              </c:strCache>
            </c:strRef>
          </c:tx>
          <c:spPr>
            <a:solidFill>
              <a:srgbClr val="B0BDD7"/>
            </a:solidFill>
          </c:spPr>
          <c:invertIfNegative val="0"/>
          <c:dLbls>
            <c:dLbl>
              <c:idx val="0"/>
              <c:layout>
                <c:manualLayout>
                  <c:x val="-2.066628762200028E-3"/>
                  <c:y val="-2.8005551904425383E-5"/>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0-D0C0-49ED-8C3E-23C0B806AE89}"/>
                </c:ext>
              </c:extLst>
            </c:dLbl>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'Prix des succédanés'!$A$15:$A$21</c:f>
              <c:strCache>
                <c:ptCount val="7"/>
                <c:pt idx="0">
                  <c:v>Hamburger</c:v>
                </c:pt>
                <c:pt idx="1">
                  <c:v>Nuggets</c:v>
                </c:pt>
                <c:pt idx="2">
                  <c:v>Emincé</c:v>
                </c:pt>
                <c:pt idx="3">
                  <c:v>Charcuterie en tranches</c:v>
                </c:pt>
                <c:pt idx="4">
                  <c:v>Viande hachée sans le hamburger/ les boulettes</c:v>
                </c:pt>
                <c:pt idx="5">
                  <c:v>Tofu/ Tempeh/ Seitan</c:v>
                </c:pt>
                <c:pt idx="6">
                  <c:v>Total</c:v>
                </c:pt>
              </c:strCache>
            </c:strRef>
          </c:cat>
          <c:val>
            <c:numRef>
              <c:f>'Prix des succédanés'!$B$15:$B$21</c:f>
              <c:numCache>
                <c:formatCode>0.0</c:formatCode>
                <c:ptCount val="7"/>
                <c:pt idx="0">
                  <c:v>20.969757431775733</c:v>
                </c:pt>
                <c:pt idx="1">
                  <c:v>16.390720627198217</c:v>
                </c:pt>
                <c:pt idx="2">
                  <c:v>22.60940531654812</c:v>
                </c:pt>
                <c:pt idx="3">
                  <c:v>27.939897443966832</c:v>
                </c:pt>
                <c:pt idx="4">
                  <c:v>20.573192547296859</c:v>
                </c:pt>
                <c:pt idx="5">
                  <c:v>15.545296503126218</c:v>
                </c:pt>
                <c:pt idx="6">
                  <c:v>20.312370792153267</c:v>
                </c:pt>
              </c:numCache>
            </c:numRef>
          </c:val>
          <c:extLst xmlns:star_td="http://www.star-group.net/schemas/transit/filters/textdata">
            <c:ext xmlns:c16="http://schemas.microsoft.com/office/drawing/2014/chart" uri="{C3380CC4-5D6E-409C-BE32-E72D297353CC}">
              <c16:uniqueId val="{00000001-D0C0-49ED-8C3E-23C0B806AE89}"/>
            </c:ext>
          </c:extLst>
        </c:ser>
        <c:ser>
          <c:idx val="1"/>
          <c:order val="1"/>
          <c:tx>
            <c:strRef>
              <c:f>'Prix des succédanés'!$C$14</c:f>
              <c:strCache>
                <c:ptCount val="1"/>
                <c:pt idx="0">
                  <c:v>2017</c:v>
                </c:pt>
              </c:strCache>
            </c:strRef>
          </c:tx>
          <c:spPr>
            <a:solidFill>
              <a:srgbClr val="6C84B5"/>
            </a:solidFill>
          </c:spPr>
          <c:invertIfNegative val="0"/>
          <c:cat>
            <c:strRef>
              <c:f>'Prix des succédanés'!$A$15:$A$21</c:f>
              <c:strCache>
                <c:ptCount val="7"/>
                <c:pt idx="0">
                  <c:v>Hamburger</c:v>
                </c:pt>
                <c:pt idx="1">
                  <c:v>Nuggets</c:v>
                </c:pt>
                <c:pt idx="2">
                  <c:v>Emincé</c:v>
                </c:pt>
                <c:pt idx="3">
                  <c:v>Charcuterie en tranches</c:v>
                </c:pt>
                <c:pt idx="4">
                  <c:v>Viande hachée sans le hamburger/ les boulettes</c:v>
                </c:pt>
                <c:pt idx="5">
                  <c:v>Tofu/ Tempeh/ Seitan</c:v>
                </c:pt>
                <c:pt idx="6">
                  <c:v>Total</c:v>
                </c:pt>
              </c:strCache>
            </c:strRef>
          </c:cat>
          <c:val>
            <c:numRef>
              <c:f>'Prix des succédanés'!$C$15:$C$21</c:f>
              <c:numCache>
                <c:formatCode>0.0</c:formatCode>
                <c:ptCount val="7"/>
                <c:pt idx="0">
                  <c:v>21.630961601167236</c:v>
                </c:pt>
                <c:pt idx="1">
                  <c:v>16.261217004851318</c:v>
                </c:pt>
                <c:pt idx="2">
                  <c:v>21.951605019422889</c:v>
                </c:pt>
                <c:pt idx="3">
                  <c:v>29.437152741854252</c:v>
                </c:pt>
                <c:pt idx="4">
                  <c:v>20.589616328917785</c:v>
                </c:pt>
                <c:pt idx="5">
                  <c:v>15.189176103884899</c:v>
                </c:pt>
                <c:pt idx="6">
                  <c:v>20.016242275065235</c:v>
                </c:pt>
              </c:numCache>
            </c:numRef>
          </c:val>
          <c:extLst xmlns:star_td="http://www.star-group.net/schemas/transit/filters/textdata">
            <c:ext xmlns:c16="http://schemas.microsoft.com/office/drawing/2014/chart" uri="{C3380CC4-5D6E-409C-BE32-E72D297353CC}">
              <c16:uniqueId val="{00000002-D0C0-49ED-8C3E-23C0B806AE89}"/>
            </c:ext>
          </c:extLst>
        </c:ser>
        <c:ser>
          <c:idx val="7"/>
          <c:order val="2"/>
          <c:tx>
            <c:strRef>
              <c:f>'Prix des succédanés'!$D$14</c:f>
              <c:strCache>
                <c:ptCount val="1"/>
                <c:pt idx="0">
                  <c:v>2018</c:v>
                </c:pt>
              </c:strCache>
            </c:strRef>
          </c:tx>
          <c:spPr>
            <a:solidFill>
              <a:srgbClr val="506A9E"/>
            </a:solidFill>
          </c:spPr>
          <c:invertIfNegative val="0"/>
          <c:cat>
            <c:strRef>
              <c:f>'Prix des succédanés'!$A$15:$A$21</c:f>
              <c:strCache>
                <c:ptCount val="7"/>
                <c:pt idx="0">
                  <c:v>Hamburger</c:v>
                </c:pt>
                <c:pt idx="1">
                  <c:v>Nuggets</c:v>
                </c:pt>
                <c:pt idx="2">
                  <c:v>Emincé</c:v>
                </c:pt>
                <c:pt idx="3">
                  <c:v>Charcuterie en tranches</c:v>
                </c:pt>
                <c:pt idx="4">
                  <c:v>Viande hachée sans le hamburger/ les boulettes</c:v>
                </c:pt>
                <c:pt idx="5">
                  <c:v>Tofu/ Tempeh/ Seitan</c:v>
                </c:pt>
                <c:pt idx="6">
                  <c:v>Total</c:v>
                </c:pt>
              </c:strCache>
            </c:strRef>
          </c:cat>
          <c:val>
            <c:numRef>
              <c:f>'Prix des succédanés'!$D$15:$D$21</c:f>
              <c:numCache>
                <c:formatCode>0.0</c:formatCode>
                <c:ptCount val="7"/>
                <c:pt idx="0">
                  <c:v>22.205639751209144</c:v>
                </c:pt>
                <c:pt idx="1">
                  <c:v>16.391133384473129</c:v>
                </c:pt>
                <c:pt idx="2">
                  <c:v>22.252389649013725</c:v>
                </c:pt>
                <c:pt idx="3">
                  <c:v>28.532897151519993</c:v>
                </c:pt>
                <c:pt idx="4">
                  <c:v>19.877203871340949</c:v>
                </c:pt>
                <c:pt idx="5">
                  <c:v>14.830993212605392</c:v>
                </c:pt>
                <c:pt idx="6">
                  <c:v>20.051318892346213</c:v>
                </c:pt>
              </c:numCache>
            </c:numRef>
          </c:val>
          <c:extLst xmlns:star_td="http://www.star-group.net/schemas/transit/filters/textdata">
            <c:ext xmlns:c16="http://schemas.microsoft.com/office/drawing/2014/chart" uri="{C3380CC4-5D6E-409C-BE32-E72D297353CC}">
              <c16:uniqueId val="{00000003-D0C0-49ED-8C3E-23C0B806AE89}"/>
            </c:ext>
          </c:extLst>
        </c:ser>
        <c:ser>
          <c:idx val="2"/>
          <c:order val="3"/>
          <c:tx>
            <c:strRef>
              <c:f>'Prix des succédanés'!$E$14</c:f>
              <c:strCache>
                <c:ptCount val="1"/>
                <c:pt idx="0">
                  <c:v>2019</c:v>
                </c:pt>
              </c:strCache>
            </c:strRef>
          </c:tx>
          <c:spPr>
            <a:solidFill>
              <a:srgbClr val="3F537C"/>
            </a:solidFill>
          </c:spPr>
          <c:invertIfNegative val="0"/>
          <c:cat>
            <c:strRef>
              <c:f>'Prix des succédanés'!$A$15:$A$21</c:f>
              <c:strCache>
                <c:ptCount val="7"/>
                <c:pt idx="0">
                  <c:v>Hamburger</c:v>
                </c:pt>
                <c:pt idx="1">
                  <c:v>Nuggets</c:v>
                </c:pt>
                <c:pt idx="2">
                  <c:v>Emincé</c:v>
                </c:pt>
                <c:pt idx="3">
                  <c:v>Charcuterie en tranches</c:v>
                </c:pt>
                <c:pt idx="4">
                  <c:v>Viande hachée sans le hamburger/ les boulettes</c:v>
                </c:pt>
                <c:pt idx="5">
                  <c:v>Tofu/ Tempeh/ Seitan</c:v>
                </c:pt>
                <c:pt idx="6">
                  <c:v>Total</c:v>
                </c:pt>
              </c:strCache>
            </c:strRef>
          </c:cat>
          <c:val>
            <c:numRef>
              <c:f>'Prix des succédanés'!$E$15:$E$21</c:f>
              <c:numCache>
                <c:formatCode>0.0</c:formatCode>
                <c:ptCount val="7"/>
                <c:pt idx="0">
                  <c:v>23.178089003474945</c:v>
                </c:pt>
                <c:pt idx="1">
                  <c:v>16.851554683126786</c:v>
                </c:pt>
                <c:pt idx="2">
                  <c:v>23.975189648410758</c:v>
                </c:pt>
                <c:pt idx="3">
                  <c:v>28.014795326373623</c:v>
                </c:pt>
                <c:pt idx="4">
                  <c:v>18.930890431669106</c:v>
                </c:pt>
                <c:pt idx="5">
                  <c:v>14.575558728255798</c:v>
                </c:pt>
                <c:pt idx="6">
                  <c:v>20.148228373733236</c:v>
                </c:pt>
              </c:numCache>
            </c:numRef>
          </c:val>
          <c:extLst xmlns:star_td="http://www.star-group.net/schemas/transit/filters/textdata">
            <c:ext xmlns:c16="http://schemas.microsoft.com/office/drawing/2014/chart" uri="{C3380CC4-5D6E-409C-BE32-E72D297353CC}">
              <c16:uniqueId val="{00000004-D0C0-49ED-8C3E-23C0B806AE89}"/>
            </c:ext>
          </c:extLst>
        </c:ser>
        <c:ser>
          <c:idx val="3"/>
          <c:order val="4"/>
          <c:tx>
            <c:strRef>
              <c:f>'Prix des succédanés'!$F$14</c:f>
              <c:strCache>
                <c:ptCount val="1"/>
                <c:pt idx="0">
                  <c:v>2020</c:v>
                </c:pt>
              </c:strCache>
            </c:strRef>
          </c:tx>
          <c:spPr>
            <a:solidFill>
              <a:srgbClr val="30415E"/>
            </a:solidFill>
          </c:spPr>
          <c:invertIfNegative val="0"/>
          <c:dLbls>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strRef>
              <c:f>'Prix des succédanés'!$A$15:$A$21</c:f>
              <c:strCache>
                <c:ptCount val="7"/>
                <c:pt idx="0">
                  <c:v>Hamburger</c:v>
                </c:pt>
                <c:pt idx="1">
                  <c:v>Nuggets</c:v>
                </c:pt>
                <c:pt idx="2">
                  <c:v>Emincé</c:v>
                </c:pt>
                <c:pt idx="3">
                  <c:v>Charcuterie en tranches</c:v>
                </c:pt>
                <c:pt idx="4">
                  <c:v>Viande hachée sans le hamburger/ les boulettes</c:v>
                </c:pt>
                <c:pt idx="5">
                  <c:v>Tofu/ Tempeh/ Seitan</c:v>
                </c:pt>
                <c:pt idx="6">
                  <c:v>Total</c:v>
                </c:pt>
              </c:strCache>
            </c:strRef>
          </c:cat>
          <c:val>
            <c:numRef>
              <c:f>'Prix des succédanés'!$F$15:$F$21</c:f>
              <c:numCache>
                <c:formatCode>0.0</c:formatCode>
                <c:ptCount val="7"/>
                <c:pt idx="0">
                  <c:v>23.797021646618692</c:v>
                </c:pt>
                <c:pt idx="1">
                  <c:v>18.647284589496437</c:v>
                </c:pt>
                <c:pt idx="2">
                  <c:v>27.520646705977398</c:v>
                </c:pt>
                <c:pt idx="3">
                  <c:v>26.721334335873042</c:v>
                </c:pt>
                <c:pt idx="4">
                  <c:v>19.045923867590304</c:v>
                </c:pt>
                <c:pt idx="5">
                  <c:v>13.96726655173741</c:v>
                </c:pt>
                <c:pt idx="6">
                  <c:v>20.528365053082823</c:v>
                </c:pt>
              </c:numCache>
            </c:numRef>
          </c:val>
          <c:extLst xmlns:star_td="http://www.star-group.net/schemas/transit/filters/textdata">
            <c:ext xmlns:c16="http://schemas.microsoft.com/office/drawing/2014/chart" uri="{C3380CC4-5D6E-409C-BE32-E72D297353CC}">
              <c16:uniqueId val="{00000005-D0C0-49ED-8C3E-23C0B806AE89}"/>
            </c:ext>
          </c:extLst>
        </c:ser>
        <c:dLbls>
          <c:showLegendKey val="0"/>
          <c:showVal val="0"/>
          <c:showCatName val="0"/>
          <c:showSerName val="0"/>
          <c:showPercent val="0"/>
          <c:showBubbleSize val="0"/>
        </c:dLbls>
        <c:gapWidth val="339"/>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0.0" sourceLinked="1"/>
        <c:majorTickMark val="out"/>
        <c:minorTickMark val="none"/>
        <c:tickLblPos val="nextTo"/>
        <c:crossAx val="1030737584"/>
        <c:crosses val="autoZero"/>
        <c:crossBetween val="between"/>
      </c:valAx>
      <c:spPr>
        <a:noFill/>
      </c:spPr>
    </c:plotArea>
    <c:legend>
      <c:legendPos val="b"/>
      <c:legendEntry>
        <c:idx val="1"/>
        <c:txPr>
          <a:bodyPr rot="0" vert="horz"/>
          <a:lstStyle/>
          <a:p>
            <a:pPr>
              <a:defRPr b="0"/>
            </a:pPr>
            <a:endParaRPr lang="de-DE"/>
          </a:p>
        </c:txPr>
      </c:legendEntry>
      <c:legendEntry>
        <c:idx val="2"/>
        <c:txPr>
          <a:bodyPr rot="0" vert="horz"/>
          <a:lstStyle/>
          <a:p>
            <a:pPr>
              <a:defRPr b="0"/>
            </a:pPr>
            <a:endParaRPr lang="de-DE"/>
          </a:p>
        </c:txPr>
      </c:legendEntry>
      <c:legendEntry>
        <c:idx val="4"/>
        <c:txPr>
          <a:bodyPr rot="0" vert="horz"/>
          <a:lstStyle/>
          <a:p>
            <a:pPr>
              <a:defRPr b="1"/>
            </a:pPr>
            <a:endParaRPr lang="de-DE"/>
          </a:p>
        </c:txPr>
      </c:legendEntry>
      <c:layout>
        <c:manualLayout>
          <c:xMode val="edge"/>
          <c:yMode val="edge"/>
          <c:x val="8.2546102976697233E-2"/>
          <c:y val="0.26937651450141781"/>
          <c:w val="0.47615376598336362"/>
          <c:h val="7.1190262187522071E-2"/>
        </c:manualLayout>
      </c:layout>
      <c:overlay val="0"/>
      <c:spPr>
        <a:noFill/>
        <a:ln>
          <a:noFill/>
        </a:ln>
        <a:effectLst/>
      </c:spPr>
      <c:txPr>
        <a:bodyPr rot="0" vert="horz"/>
        <a:lstStyle/>
        <a:p>
          <a:pPr>
            <a:defRPr b="0"/>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32428829477009669"/>
          <c:w val="0.99983981772385255"/>
          <c:h val="0.46171306465872192"/>
        </c:manualLayout>
      </c:layout>
      <c:barChart>
        <c:barDir val="col"/>
        <c:grouping val="clustered"/>
        <c:varyColors val="0"/>
        <c:ser>
          <c:idx val="0"/>
          <c:order val="0"/>
          <c:tx>
            <c:strRef>
              <c:f>'Prix des succédanés'!$B$14</c:f>
              <c:strCache>
                <c:ptCount val="1"/>
                <c:pt idx="0">
                  <c:v>2016</c:v>
                </c:pt>
              </c:strCache>
            </c:strRef>
          </c:tx>
          <c:spPr>
            <a:solidFill>
              <a:srgbClr val="B0BDD7"/>
            </a:solidFill>
          </c:spPr>
          <c:invertIfNegative val="0"/>
          <c:dLbls>
            <c:dLbl>
              <c:idx val="3"/>
              <c:layout>
                <c:manualLayout>
                  <c:x val="0"/>
                  <c:y val="-3.1527064246943799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7-3513-49D5-905E-46F2913B232F}"/>
                </c:ext>
              </c:extLst>
            </c:dLbl>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'Prix des succédanés'!$A$28:$A$33</c:f>
              <c:strCache>
                <c:ptCount val="6"/>
                <c:pt idx="0">
                  <c:v>Hamburger</c:v>
                </c:pt>
                <c:pt idx="1">
                  <c:v>Émincé</c:v>
                </c:pt>
                <c:pt idx="2">
                  <c:v>Nuggets</c:v>
                </c:pt>
                <c:pt idx="3">
                  <c:v>Charcuterie en tranches</c:v>
                </c:pt>
                <c:pt idx="4">
                  <c:v>Viande hachée sans le hamburger/les boulettes</c:v>
                </c:pt>
                <c:pt idx="5">
                  <c:v>Total</c:v>
                </c:pt>
              </c:strCache>
            </c:strRef>
          </c:cat>
          <c:val>
            <c:numRef>
              <c:f>'Prix des succédanés'!$B$28:$B$33</c:f>
              <c:numCache>
                <c:formatCode>\+0.0\ %;\-0.0\ %;0\ %</c:formatCode>
                <c:ptCount val="6"/>
                <c:pt idx="0">
                  <c:v>0.57695838002191113</c:v>
                </c:pt>
                <c:pt idx="1">
                  <c:v>-3.108970702184144E-2</c:v>
                </c:pt>
                <c:pt idx="2">
                  <c:v>0.20665408971018118</c:v>
                </c:pt>
                <c:pt idx="3">
                  <c:v>9.5221862949692815E-2</c:v>
                </c:pt>
                <c:pt idx="4">
                  <c:v>0.4270916677497929</c:v>
                </c:pt>
                <c:pt idx="5">
                  <c:v>-2.3443133713518471E-2</c:v>
                </c:pt>
              </c:numCache>
            </c:numRef>
          </c:val>
          <c:extLst xmlns:star_td="http://www.star-group.net/schemas/transit/filters/textdata">
            <c:ext xmlns:c16="http://schemas.microsoft.com/office/drawing/2014/chart" uri="{C3380CC4-5D6E-409C-BE32-E72D297353CC}">
              <c16:uniqueId val="{00000001-3513-49D5-905E-46F2913B232F}"/>
            </c:ext>
          </c:extLst>
        </c:ser>
        <c:ser>
          <c:idx val="1"/>
          <c:order val="1"/>
          <c:tx>
            <c:strRef>
              <c:f>'Prix des succédanés'!$C$14</c:f>
              <c:strCache>
                <c:ptCount val="1"/>
                <c:pt idx="0">
                  <c:v>2017</c:v>
                </c:pt>
              </c:strCache>
            </c:strRef>
          </c:tx>
          <c:spPr>
            <a:solidFill>
              <a:srgbClr val="6C84B5"/>
            </a:solidFill>
          </c:spPr>
          <c:invertIfNegative val="0"/>
          <c:cat>
            <c:strRef>
              <c:f>'Prix des succédanés'!$A$28:$A$33</c:f>
              <c:strCache>
                <c:ptCount val="6"/>
                <c:pt idx="0">
                  <c:v>Hamburger</c:v>
                </c:pt>
                <c:pt idx="1">
                  <c:v>Émincé</c:v>
                </c:pt>
                <c:pt idx="2">
                  <c:v>Nuggets</c:v>
                </c:pt>
                <c:pt idx="3">
                  <c:v>Charcuterie en tranches</c:v>
                </c:pt>
                <c:pt idx="4">
                  <c:v>Viande hachée sans le hamburger/les boulettes</c:v>
                </c:pt>
                <c:pt idx="5">
                  <c:v>Total</c:v>
                </c:pt>
              </c:strCache>
            </c:strRef>
          </c:cat>
          <c:val>
            <c:numRef>
              <c:f>'Prix des succédanés'!$C$28:$C$33</c:f>
              <c:numCache>
                <c:formatCode>\+0.0\ %;\-0.0\ %;0\ %</c:formatCode>
                <c:ptCount val="6"/>
                <c:pt idx="0">
                  <c:v>0.58254047598820979</c:v>
                </c:pt>
                <c:pt idx="1">
                  <c:v>-5.9244017060496423E-2</c:v>
                </c:pt>
                <c:pt idx="2">
                  <c:v>0.23301102049615241</c:v>
                </c:pt>
                <c:pt idx="3">
                  <c:v>0.15981896501958626</c:v>
                </c:pt>
                <c:pt idx="4">
                  <c:v>0.41863929793036325</c:v>
                </c:pt>
                <c:pt idx="5">
                  <c:v>-3.9951456027239485E-2</c:v>
                </c:pt>
              </c:numCache>
            </c:numRef>
          </c:val>
          <c:extLst xmlns:star_td="http://www.star-group.net/schemas/transit/filters/textdata">
            <c:ext xmlns:c16="http://schemas.microsoft.com/office/drawing/2014/chart" uri="{C3380CC4-5D6E-409C-BE32-E72D297353CC}">
              <c16:uniqueId val="{00000002-3513-49D5-905E-46F2913B232F}"/>
            </c:ext>
          </c:extLst>
        </c:ser>
        <c:ser>
          <c:idx val="7"/>
          <c:order val="2"/>
          <c:tx>
            <c:strRef>
              <c:f>'Prix des succédanés'!$D$14</c:f>
              <c:strCache>
                <c:ptCount val="1"/>
                <c:pt idx="0">
                  <c:v>2018</c:v>
                </c:pt>
              </c:strCache>
            </c:strRef>
          </c:tx>
          <c:spPr>
            <a:solidFill>
              <a:srgbClr val="506A9E"/>
            </a:solidFill>
          </c:spPr>
          <c:invertIfNegative val="0"/>
          <c:cat>
            <c:strRef>
              <c:f>'Prix des succédanés'!$A$28:$A$33</c:f>
              <c:strCache>
                <c:ptCount val="6"/>
                <c:pt idx="0">
                  <c:v>Hamburger</c:v>
                </c:pt>
                <c:pt idx="1">
                  <c:v>Émincé</c:v>
                </c:pt>
                <c:pt idx="2">
                  <c:v>Nuggets</c:v>
                </c:pt>
                <c:pt idx="3">
                  <c:v>Charcuterie en tranches</c:v>
                </c:pt>
                <c:pt idx="4">
                  <c:v>Viande hachée sans le hamburger/les boulettes</c:v>
                </c:pt>
                <c:pt idx="5">
                  <c:v>Total</c:v>
                </c:pt>
              </c:strCache>
            </c:strRef>
          </c:cat>
          <c:val>
            <c:numRef>
              <c:f>'Prix des succédanés'!$D$28:$D$33</c:f>
              <c:numCache>
                <c:formatCode>\+0.0\ %;\-0.0\ %;0\ %</c:formatCode>
                <c:ptCount val="6"/>
                <c:pt idx="0">
                  <c:v>0.53910388351352045</c:v>
                </c:pt>
                <c:pt idx="1">
                  <c:v>-3.9788930507822728E-2</c:v>
                </c:pt>
                <c:pt idx="2">
                  <c:v>0.19003926825638762</c:v>
                </c:pt>
                <c:pt idx="3">
                  <c:v>0.13473290342355204</c:v>
                </c:pt>
                <c:pt idx="4">
                  <c:v>0.31595820870482361</c:v>
                </c:pt>
                <c:pt idx="5">
                  <c:v>-4.6660903764977224E-2</c:v>
                </c:pt>
              </c:numCache>
            </c:numRef>
          </c:val>
          <c:extLst xmlns:star_td="http://www.star-group.net/schemas/transit/filters/textdata">
            <c:ext xmlns:c16="http://schemas.microsoft.com/office/drawing/2014/chart" uri="{C3380CC4-5D6E-409C-BE32-E72D297353CC}">
              <c16:uniqueId val="{00000003-3513-49D5-905E-46F2913B232F}"/>
            </c:ext>
          </c:extLst>
        </c:ser>
        <c:ser>
          <c:idx val="2"/>
          <c:order val="3"/>
          <c:tx>
            <c:strRef>
              <c:f>'Prix des succédanés'!$E$14</c:f>
              <c:strCache>
                <c:ptCount val="1"/>
                <c:pt idx="0">
                  <c:v>2019</c:v>
                </c:pt>
              </c:strCache>
            </c:strRef>
          </c:tx>
          <c:spPr>
            <a:solidFill>
              <a:srgbClr val="3F537C"/>
            </a:solidFill>
          </c:spPr>
          <c:invertIfNegative val="0"/>
          <c:cat>
            <c:strRef>
              <c:f>'Prix des succédanés'!$A$28:$A$33</c:f>
              <c:strCache>
                <c:ptCount val="6"/>
                <c:pt idx="0">
                  <c:v>Hamburger</c:v>
                </c:pt>
                <c:pt idx="1">
                  <c:v>Émincé</c:v>
                </c:pt>
                <c:pt idx="2">
                  <c:v>Nuggets</c:v>
                </c:pt>
                <c:pt idx="3">
                  <c:v>Charcuterie en tranches</c:v>
                </c:pt>
                <c:pt idx="4">
                  <c:v>Viande hachée sans le hamburger/les boulettes</c:v>
                </c:pt>
                <c:pt idx="5">
                  <c:v>Total</c:v>
                </c:pt>
              </c:strCache>
            </c:strRef>
          </c:cat>
          <c:val>
            <c:numRef>
              <c:f>'Prix des succédanés'!$E$28:$E$33</c:f>
              <c:numCache>
                <c:formatCode>\+0.0\ %;\-0.0\ %;0\ %</c:formatCode>
                <c:ptCount val="6"/>
                <c:pt idx="0">
                  <c:v>0.46317204280417945</c:v>
                </c:pt>
                <c:pt idx="1">
                  <c:v>1.121022363241897E-2</c:v>
                </c:pt>
                <c:pt idx="2">
                  <c:v>0.24927791188285653</c:v>
                </c:pt>
                <c:pt idx="3">
                  <c:v>0.11187749939807867</c:v>
                </c:pt>
                <c:pt idx="4">
                  <c:v>0.26884314887685012</c:v>
                </c:pt>
                <c:pt idx="5">
                  <c:v>-5.5032128723651375E-2</c:v>
                </c:pt>
              </c:numCache>
            </c:numRef>
          </c:val>
          <c:extLst xmlns:star_td="http://www.star-group.net/schemas/transit/filters/textdata">
            <c:ext xmlns:c16="http://schemas.microsoft.com/office/drawing/2014/chart" uri="{C3380CC4-5D6E-409C-BE32-E72D297353CC}">
              <c16:uniqueId val="{00000004-3513-49D5-905E-46F2913B232F}"/>
            </c:ext>
          </c:extLst>
        </c:ser>
        <c:ser>
          <c:idx val="3"/>
          <c:order val="4"/>
          <c:tx>
            <c:strRef>
              <c:f>'Prix des succédanés'!$F$14</c:f>
              <c:strCache>
                <c:ptCount val="1"/>
                <c:pt idx="0">
                  <c:v>2020</c:v>
                </c:pt>
              </c:strCache>
            </c:strRef>
          </c:tx>
          <c:spPr>
            <a:solidFill>
              <a:srgbClr val="30415E"/>
            </a:solidFill>
          </c:spPr>
          <c:invertIfNegative val="0"/>
          <c:dLbls>
            <c:dLbl>
              <c:idx val="0"/>
              <c:layout>
                <c:manualLayout>
                  <c:x val="-9.4789033266844383E-18"/>
                  <c:y val="-4.4137889945721376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9-3513-49D5-905E-46F2913B232F}"/>
                </c:ext>
              </c:extLst>
            </c:dLbl>
            <c:dLbl>
              <c:idx val="3"/>
              <c:layout>
                <c:manualLayout>
                  <c:x val="7.5831226613475507E-17"/>
                  <c:y val="-3.7832477096332556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8-3513-49D5-905E-46F2913B232F}"/>
                </c:ext>
              </c:extLst>
            </c:dLbl>
            <c:dLbl>
              <c:idx val="4"/>
              <c:layout>
                <c:manualLayout>
                  <c:x val="0"/>
                  <c:y val="-3.7824003698470547E-2"/>
                </c:manualLayout>
              </c:layout>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6-3513-49D5-905E-46F2913B232F}"/>
                </c:ext>
              </c:extLst>
            </c:dLbl>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strRef>
              <c:f>'Prix des succédanés'!$A$28:$A$33</c:f>
              <c:strCache>
                <c:ptCount val="6"/>
                <c:pt idx="0">
                  <c:v>Hamburger</c:v>
                </c:pt>
                <c:pt idx="1">
                  <c:v>Émincé</c:v>
                </c:pt>
                <c:pt idx="2">
                  <c:v>Nuggets</c:v>
                </c:pt>
                <c:pt idx="3">
                  <c:v>Charcuterie en tranches</c:v>
                </c:pt>
                <c:pt idx="4">
                  <c:v>Viande hachée sans le hamburger/les boulettes</c:v>
                </c:pt>
                <c:pt idx="5">
                  <c:v>Total</c:v>
                </c:pt>
              </c:strCache>
            </c:strRef>
          </c:cat>
          <c:val>
            <c:numRef>
              <c:f>'Prix des succédanés'!$F$28:$F$33</c:f>
              <c:numCache>
                <c:formatCode>\+0.0\ %;\-0.0\ %;0\ %</c:formatCode>
                <c:ptCount val="6"/>
                <c:pt idx="0">
                  <c:v>0.42390360623455958</c:v>
                </c:pt>
                <c:pt idx="1">
                  <c:v>0.16172812379126711</c:v>
                </c:pt>
                <c:pt idx="2">
                  <c:v>0.30147078400351535</c:v>
                </c:pt>
                <c:pt idx="3">
                  <c:v>2.7769719357047862E-2</c:v>
                </c:pt>
                <c:pt idx="4">
                  <c:v>0.21225681578334377</c:v>
                </c:pt>
                <c:pt idx="5">
                  <c:v>-5.1012892233557983E-2</c:v>
                </c:pt>
              </c:numCache>
            </c:numRef>
          </c:val>
          <c:extLst xmlns:star_td="http://www.star-group.net/schemas/transit/filters/textdata">
            <c:ext xmlns:c16="http://schemas.microsoft.com/office/drawing/2014/chart" uri="{C3380CC4-5D6E-409C-BE32-E72D297353CC}">
              <c16:uniqueId val="{00000005-3513-49D5-905E-46F2913B232F}"/>
            </c:ext>
          </c:extLst>
        </c:ser>
        <c:dLbls>
          <c:showLegendKey val="0"/>
          <c:showVal val="0"/>
          <c:showCatName val="0"/>
          <c:showSerName val="0"/>
          <c:showPercent val="0"/>
          <c:showBubbleSize val="0"/>
        </c:dLbls>
        <c:gapWidth val="339"/>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max val="0.70000000000000007"/>
          <c:min val="-0.15000000000000002"/>
        </c:scaling>
        <c:delete val="1"/>
        <c:axPos val="l"/>
        <c:numFmt formatCode="\+0.0\ %;\-0.0\ %;0\ %" sourceLinked="1"/>
        <c:majorTickMark val="out"/>
        <c:minorTickMark val="none"/>
        <c:tickLblPos val="nextTo"/>
        <c:crossAx val="1030737584"/>
        <c:crosses val="autoZero"/>
        <c:crossBetween val="between"/>
      </c:valAx>
      <c:spPr>
        <a:noFill/>
      </c:spPr>
    </c:plotArea>
    <c:legend>
      <c:legendPos val="b"/>
      <c:legendEntry>
        <c:idx val="1"/>
        <c:txPr>
          <a:bodyPr rot="0" vert="horz"/>
          <a:lstStyle/>
          <a:p>
            <a:pPr>
              <a:defRPr b="0"/>
            </a:pPr>
            <a:endParaRPr lang="de-DE"/>
          </a:p>
        </c:txPr>
      </c:legendEntry>
      <c:legendEntry>
        <c:idx val="2"/>
        <c:txPr>
          <a:bodyPr rot="0" vert="horz"/>
          <a:lstStyle/>
          <a:p>
            <a:pPr>
              <a:defRPr b="0"/>
            </a:pPr>
            <a:endParaRPr lang="de-DE"/>
          </a:p>
        </c:txPr>
      </c:legendEntry>
      <c:legendEntry>
        <c:idx val="4"/>
        <c:txPr>
          <a:bodyPr rot="0" vert="horz"/>
          <a:lstStyle/>
          <a:p>
            <a:pPr>
              <a:defRPr b="1"/>
            </a:pPr>
            <a:endParaRPr lang="de-DE"/>
          </a:p>
        </c:txPr>
      </c:legendEntry>
      <c:layout>
        <c:manualLayout>
          <c:xMode val="edge"/>
          <c:yMode val="edge"/>
          <c:x val="9.4969824492725258E-2"/>
          <c:y val="0.24814287580817829"/>
          <c:w val="0.46372479937365424"/>
          <c:h val="6.8156984683598723E-2"/>
        </c:manualLayout>
      </c:layout>
      <c:overlay val="0"/>
      <c:spPr>
        <a:noFill/>
        <a:ln>
          <a:noFill/>
        </a:ln>
        <a:effectLst/>
      </c:spPr>
      <c:txPr>
        <a:bodyPr rot="0" vert="horz"/>
        <a:lstStyle/>
        <a:p>
          <a:pPr>
            <a:defRPr b="0"/>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288508794558282E-2"/>
          <c:y val="0.22772214636803112"/>
          <c:w val="0.86644890280938669"/>
          <c:h val="0.60986247367991642"/>
        </c:manualLayout>
      </c:layout>
      <c:bubbleChart>
        <c:varyColors val="0"/>
        <c:ser>
          <c:idx val="23"/>
          <c:order val="0"/>
          <c:tx>
            <c:v> </c:v>
          </c:tx>
          <c:spPr>
            <a:noFill/>
            <a:ln w="25400">
              <a:noFill/>
            </a:ln>
            <a:effectLst/>
          </c:spPr>
          <c:invertIfNegative val="0"/>
          <c:xVal>
            <c:numLit>
              <c:formatCode>General</c:formatCode>
              <c:ptCount val="1"/>
              <c:pt idx="0">
                <c:v>0</c:v>
              </c:pt>
            </c:numLit>
          </c:xVal>
          <c:yVal>
            <c:numLit>
              <c:formatCode>General</c:formatCode>
              <c:ptCount val="1"/>
              <c:pt idx="0">
                <c:v>0</c:v>
              </c:pt>
            </c:numLit>
          </c:yVal>
          <c:bubbleSize>
            <c:numRef>
              <c:f>'Potentiel des canaux'!$D$19</c:f>
              <c:numCache>
                <c:formatCode>###\ ##0.0,,</c:formatCode>
                <c:ptCount val="1"/>
                <c:pt idx="0">
                  <c:v>211111111</c:v>
                </c:pt>
              </c:numCache>
            </c:numRef>
          </c:bubbleSize>
          <c:bubble3D val="0"/>
          <c:extLst xmlns:star_td="http://www.star-group.net/schemas/transit/filters/textdata">
            <c:ext xmlns:c16="http://schemas.microsoft.com/office/drawing/2014/chart" uri="{C3380CC4-5D6E-409C-BE32-E72D297353CC}">
              <c16:uniqueId val="{00000017-071A-4B01-855F-0F5D31A86152}"/>
            </c:ext>
          </c:extLst>
        </c:ser>
        <c:ser>
          <c:idx val="0"/>
          <c:order val="1"/>
          <c:tx>
            <c:v>Erzeugung landwirtschaftlicher Güter</c:v>
          </c:tx>
          <c:spPr>
            <a:solidFill>
              <a:schemeClr val="accent1">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0-071A-4B01-855F-0F5D31A86152}"/>
            </c:ext>
          </c:extLst>
        </c:ser>
        <c:ser>
          <c:idx val="6"/>
          <c:order val="2"/>
          <c:tx>
            <c:strRef>
              <c:f>'Potentiel des canaux'!$A$17</c:f>
              <c:strCache>
                <c:ptCount val="1"/>
                <c:pt idx="0">
                  <c:v>Commerce spécialisé &amp; autres</c:v>
                </c:pt>
              </c:strCache>
            </c:strRef>
          </c:tx>
          <c:spPr>
            <a:solidFill>
              <a:srgbClr val="B0BDD7"/>
            </a:solidFill>
            <a:ln w="25400">
              <a:noFill/>
            </a:ln>
            <a:effectLst/>
          </c:spPr>
          <c:invertIfNegative val="0"/>
          <c:dPt>
            <c:idx val="0"/>
            <c:invertIfNegative val="0"/>
            <c:bubble3D val="0"/>
            <c:spPr>
              <a:solidFill>
                <a:srgbClr val="B0BDD7"/>
              </a:solidFill>
              <a:ln w="25400">
                <a:noFill/>
              </a:ln>
              <a:effectLst/>
            </c:spPr>
            <c:extLst xmlns:star_td="http://www.star-group.net/schemas/transit/filters/textdata">
              <c:ext xmlns:c16="http://schemas.microsoft.com/office/drawing/2014/chart" uri="{C3380CC4-5D6E-409C-BE32-E72D297353CC}">
                <c16:uniqueId val="{00000006-071A-4B01-855F-0F5D31A86152}"/>
              </c:ext>
            </c:extLst>
          </c:dPt>
          <c:dLbls>
            <c:dLbl>
              <c:idx val="0"/>
              <c:layout>
                <c:manualLayout>
                  <c:x val="-0.24817968809463195"/>
                  <c:y val="0.11565150920156127"/>
                </c:manualLayout>
              </c:layout>
              <c:showLegendKey val="0"/>
              <c:showVal val="0"/>
              <c:showCatName val="0"/>
              <c:showSerName val="1"/>
              <c:showPercent val="0"/>
              <c:showBubbleSize val="1"/>
              <c:separator>
</c:separator>
              <c:extLst xmlns:star_td="http://www.star-group.net/schemas/transit/filters/textdata">
                <c:ext xmlns:c15="http://schemas.microsoft.com/office/drawing/2012/chart" uri="{CE6537A1-D6FC-4f65-9D91-7224C49458BB}">
                  <c15:layout>
                    <c:manualLayout>
                      <c:w val="0.22440179206483768"/>
                      <c:h val="0.21984656939783548"/>
                    </c:manualLayout>
                  </c15:layout>
                </c:ext>
                <c:ext xmlns:c16="http://schemas.microsoft.com/office/drawing/2014/chart" uri="{C3380CC4-5D6E-409C-BE32-E72D297353CC}">
                  <c16:uniqueId val="{00000006-071A-4B01-855F-0F5D31A86152}"/>
                </c:ext>
              </c:extLst>
            </c:dLbl>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0"/>
              </c:ext>
            </c:extLst>
          </c:dLbls>
          <c:xVal>
            <c:numRef>
              <c:f>'Potentiel des canaux'!$B$17</c:f>
              <c:numCache>
                <c:formatCode>\+0.0\ %;\-0.0\ %;0\ %</c:formatCode>
                <c:ptCount val="1"/>
                <c:pt idx="0">
                  <c:v>-1.2848223304898876E-2</c:v>
                </c:pt>
              </c:numCache>
            </c:numRef>
          </c:xVal>
          <c:yVal>
            <c:numRef>
              <c:f>'Potentiel des canaux'!$C$17</c:f>
              <c:numCache>
                <c:formatCode>\+0.0\ %;\-0.0\ %;0\ %</c:formatCode>
                <c:ptCount val="1"/>
                <c:pt idx="0">
                  <c:v>-2.3697991491609005E-2</c:v>
                </c:pt>
              </c:numCache>
            </c:numRef>
          </c:yVal>
          <c:bubbleSize>
            <c:numRef>
              <c:f>'Potentiel des canaux'!$D$17</c:f>
              <c:numCache>
                <c:formatCode>0.0,,</c:formatCode>
                <c:ptCount val="1"/>
                <c:pt idx="0">
                  <c:v>2457334.4999999995</c:v>
                </c:pt>
              </c:numCache>
            </c:numRef>
          </c:bubbleSize>
          <c:bubble3D val="0"/>
          <c:extLst xmlns:star_td="http://www.star-group.net/schemas/transit/filters/textdata">
            <c:ext xmlns:c16="http://schemas.microsoft.com/office/drawing/2014/chart" uri="{C3380CC4-5D6E-409C-BE32-E72D297353CC}">
              <c16:uniqueId val="{00000007-071A-4B01-855F-0F5D31A86152}"/>
            </c:ext>
          </c:extLst>
        </c:ser>
        <c:ser>
          <c:idx val="1"/>
          <c:order val="3"/>
          <c:tx>
            <c:v>Pflanzliche Erzeugung</c:v>
          </c:tx>
          <c:spPr>
            <a:solidFill>
              <a:schemeClr val="accent2">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1-071A-4B01-855F-0F5D31A86152}"/>
            </c:ext>
          </c:extLst>
        </c:ser>
        <c:ser>
          <c:idx val="2"/>
          <c:order val="4"/>
          <c:tx>
            <c:v>Getreide</c:v>
          </c:tx>
          <c:spPr>
            <a:solidFill>
              <a:schemeClr val="accent3">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2-071A-4B01-855F-0F5D31A86152}"/>
            </c:ext>
          </c:extLst>
        </c:ser>
        <c:ser>
          <c:idx val="4"/>
          <c:order val="5"/>
          <c:tx>
            <c:v>Handelsgewächse</c:v>
          </c:tx>
          <c:spPr>
            <a:solidFill>
              <a:schemeClr val="accent5">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3-071A-4B01-855F-0F5D31A86152}"/>
            </c:ext>
          </c:extLst>
        </c:ser>
        <c:ser>
          <c:idx val="5"/>
          <c:order val="6"/>
          <c:tx>
            <c:strRef>
              <c:f>'Potentiel des canaux'!$A$16</c:f>
              <c:strCache>
                <c:ptCount val="1"/>
                <c:pt idx="0">
                  <c:v>Discounter</c:v>
                </c:pt>
              </c:strCache>
            </c:strRef>
          </c:tx>
          <c:spPr>
            <a:solidFill>
              <a:srgbClr val="30415E"/>
            </a:solidFill>
            <a:ln w="25400">
              <a:noFill/>
            </a:ln>
            <a:effectLst/>
          </c:spPr>
          <c:invertIfNegative val="0"/>
          <c:dLbls>
            <c:dLbl>
              <c:idx val="0"/>
              <c:layout>
                <c:manualLayout>
                  <c:x val="-0.15196528727366265"/>
                  <c:y val="-9.6096847193092999E-2"/>
                </c:manualLayout>
              </c:layout>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1"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extLst>
                <c:ext xmlns:c15="http://schemas.microsoft.com/office/drawing/2012/chart" uri="{CE6537A1-D6FC-4f65-9D91-7224C49458BB}">
                  <c15:spPr xmlns:c15="http://schemas.microsoft.com/office/drawing/2012/chart">
                    <a:prstGeom prst="roundRect">
                      <a:avLst/>
                    </a:prstGeom>
                    <a:noFill/>
                    <a:ln>
                      <a:noFill/>
                    </a:ln>
                  </c15:spPr>
                  <c15:layout>
                    <c:manualLayout>
                      <c:w val="0.23621241269982915"/>
                      <c:h val="0.16681177071277284"/>
                    </c:manualLayout>
                  </c15:layout>
                </c:ext>
                <c:ext xmlns:c16="http://schemas.microsoft.com/office/drawing/2014/chart" uri="{C3380CC4-5D6E-409C-BE32-E72D297353CC}">
                  <c16:uniqueId val="{00000004-071A-4B01-855F-0F5D31A86152}"/>
                </c:ext>
              </c:extLst>
            </c:dLbl>
            <c:numFmt formatCode="###\ ##0,,\ &quot;Mio.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1"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numRef>
              <c:f>'Potentiel des canaux'!$B$16</c:f>
              <c:numCache>
                <c:formatCode>\+0.0\ %;\-0.0\ %;0\ %</c:formatCode>
                <c:ptCount val="1"/>
                <c:pt idx="0">
                  <c:v>0.68879683780798806</c:v>
                </c:pt>
              </c:numCache>
            </c:numRef>
          </c:xVal>
          <c:yVal>
            <c:numRef>
              <c:f>'Potentiel des canaux'!$C$16</c:f>
              <c:numCache>
                <c:formatCode>\+0.0\ %;\-0.0\ %;0\ %</c:formatCode>
                <c:ptCount val="1"/>
                <c:pt idx="0">
                  <c:v>0.66738886195113567</c:v>
                </c:pt>
              </c:numCache>
            </c:numRef>
          </c:yVal>
          <c:bubbleSize>
            <c:numRef>
              <c:f>'Potentiel des canaux'!$D$16</c:f>
              <c:numCache>
                <c:formatCode>0.0,,</c:formatCode>
                <c:ptCount val="1"/>
                <c:pt idx="0">
                  <c:v>10361137.5</c:v>
                </c:pt>
              </c:numCache>
            </c:numRef>
          </c:bubbleSize>
          <c:bubble3D val="0"/>
          <c:extLst xmlns:star_td="http://www.star-group.net/schemas/transit/filters/textdata">
            <c:ext xmlns:c16="http://schemas.microsoft.com/office/drawing/2014/chart" uri="{C3380CC4-5D6E-409C-BE32-E72D297353CC}">
              <c16:uniqueId val="{00000005-071A-4B01-855F-0F5D31A86152}"/>
            </c:ext>
          </c:extLst>
        </c:ser>
        <c:ser>
          <c:idx val="7"/>
          <c:order val="7"/>
          <c:tx>
            <c:v>Futterpflanzen</c:v>
          </c:tx>
          <c:spPr>
            <a:solidFill>
              <a:schemeClr val="accent2">
                <a:lumMod val="6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8-071A-4B01-855F-0F5D31A86152}"/>
            </c:ext>
          </c:extLst>
        </c:ser>
        <c:ser>
          <c:idx val="8"/>
          <c:order val="8"/>
          <c:tx>
            <c:strRef>
              <c:f>'Potentiel des canaux'!$A$18</c:f>
              <c:strCache>
                <c:ptCount val="1"/>
                <c:pt idx="0">
                  <c:v>Commerce de détail classique</c:v>
                </c:pt>
              </c:strCache>
            </c:strRef>
          </c:tx>
          <c:spPr>
            <a:solidFill>
              <a:srgbClr val="506A9E"/>
            </a:solidFill>
            <a:ln w="25400">
              <a:noFill/>
            </a:ln>
            <a:effectLst/>
          </c:spPr>
          <c:invertIfNegative val="0"/>
          <c:dLbls>
            <c:dLbl>
              <c:idx val="0"/>
              <c:layout>
                <c:manualLayout>
                  <c:x val="-6.2729650956791505E-2"/>
                  <c:y val="0.18400122349395143"/>
                </c:manualLayout>
              </c:layout>
              <c:showLegendKey val="0"/>
              <c:showVal val="0"/>
              <c:showCatName val="0"/>
              <c:showSerName val="1"/>
              <c:showPercent val="0"/>
              <c:showBubbleSize val="1"/>
              <c:separator>
</c:separator>
              <c:extLst xmlns:star_td="http://www.star-group.net/schemas/transit/filters/textdata">
                <c:ext xmlns:c15="http://schemas.microsoft.com/office/drawing/2012/chart" uri="{CE6537A1-D6FC-4f65-9D91-7224C49458BB}">
                  <c15:layout>
                    <c:manualLayout>
                      <c:w val="0.24211772301732487"/>
                      <c:h val="0.21879884649585013"/>
                    </c:manualLayout>
                  </c15:layout>
                </c:ext>
                <c:ext xmlns:c16="http://schemas.microsoft.com/office/drawing/2014/chart" uri="{C3380CC4-5D6E-409C-BE32-E72D297353CC}">
                  <c16:uniqueId val="{00000009-071A-4B01-855F-0F5D31A86152}"/>
                </c:ext>
              </c:extLst>
            </c:dLbl>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0"/>
              </c:ext>
            </c:extLst>
          </c:dLbls>
          <c:xVal>
            <c:numRef>
              <c:f>'Potentiel des canaux'!$B$18</c:f>
              <c:numCache>
                <c:formatCode>\+0.0\ %;\-0.0\ %;0\ %</c:formatCode>
                <c:ptCount val="1"/>
                <c:pt idx="0">
                  <c:v>0.15560315927291968</c:v>
                </c:pt>
              </c:numCache>
            </c:numRef>
          </c:xVal>
          <c:yVal>
            <c:numRef>
              <c:f>'Potentiel des canaux'!$C$18</c:f>
              <c:numCache>
                <c:formatCode>\+0.0\ %;\-0.0\ %;0\ %</c:formatCode>
                <c:ptCount val="1"/>
                <c:pt idx="0">
                  <c:v>0.17174279188971475</c:v>
                </c:pt>
              </c:numCache>
            </c:numRef>
          </c:yVal>
          <c:bubbleSize>
            <c:numRef>
              <c:f>'Potentiel des canaux'!$D$18</c:f>
              <c:numCache>
                <c:formatCode>0.0,,</c:formatCode>
                <c:ptCount val="1"/>
                <c:pt idx="0">
                  <c:v>104793756</c:v>
                </c:pt>
              </c:numCache>
            </c:numRef>
          </c:bubbleSize>
          <c:bubble3D val="0"/>
          <c:extLst xmlns:star_td="http://www.star-group.net/schemas/transit/filters/textdata">
            <c:ext xmlns:c16="http://schemas.microsoft.com/office/drawing/2014/chart" uri="{C3380CC4-5D6E-409C-BE32-E72D297353CC}">
              <c16:uniqueId val="{0000000A-071A-4B01-855F-0F5D31A86152}"/>
            </c:ext>
          </c:extLst>
        </c:ser>
        <c:ser>
          <c:idx val="9"/>
          <c:order val="9"/>
          <c:tx>
            <c:v>Erzeugnisse des Gemüse- und Gartenbaues</c:v>
          </c:tx>
          <c:spPr>
            <a:solidFill>
              <a:schemeClr val="accent4">
                <a:lumMod val="6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B-071A-4B01-855F-0F5D31A86152}"/>
            </c:ext>
          </c:extLst>
        </c:ser>
        <c:ser>
          <c:idx val="13"/>
          <c:order val="10"/>
          <c:tx>
            <c:v>Tierische Erzeugung</c:v>
          </c:tx>
          <c:spPr>
            <a:solidFill>
              <a:schemeClr val="accent2">
                <a:lumMod val="80000"/>
                <a:lumOff val="2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E-071A-4B01-855F-0F5D31A86152}"/>
            </c:ext>
          </c:extLst>
        </c:ser>
        <c:ser>
          <c:idx val="14"/>
          <c:order val="11"/>
          <c:tx>
            <c:v>Tiere</c:v>
          </c:tx>
          <c:spPr>
            <a:solidFill>
              <a:schemeClr val="accent3">
                <a:lumMod val="80000"/>
                <a:lumOff val="2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F-071A-4B01-855F-0F5D31A86152}"/>
            </c:ext>
          </c:extLst>
        </c:ser>
        <c:ser>
          <c:idx val="19"/>
          <c:order val="12"/>
          <c:tx>
            <c:v>Tierische Erzeugnisse</c:v>
          </c:tx>
          <c:spPr>
            <a:solidFill>
              <a:schemeClr val="accent2">
                <a:lumMod val="8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14-071A-4B01-855F-0F5D31A86152}"/>
            </c:ext>
          </c:extLst>
        </c:ser>
        <c:dLbls>
          <c:showLegendKey val="0"/>
          <c:showVal val="0"/>
          <c:showCatName val="0"/>
          <c:showSerName val="0"/>
          <c:showPercent val="0"/>
          <c:showBubbleSize val="0"/>
        </c:dLbls>
        <c:bubbleScale val="200"/>
        <c:showNegBubbles val="0"/>
        <c:axId val="328439752"/>
        <c:axId val="328440144"/>
      </c:bubbleChart>
      <c:valAx>
        <c:axId val="328439752"/>
        <c:scaling>
          <c:orientation val="minMax"/>
          <c:max val="0.9"/>
          <c:min val="-0.9"/>
        </c:scaling>
        <c:delete val="0"/>
        <c:axPos val="b"/>
        <c:majorGridlines>
          <c:spPr>
            <a:ln w="9525" cap="flat" cmpd="sng" algn="ctr">
              <a:solidFill>
                <a:schemeClr val="tx1">
                  <a:lumMod val="15000"/>
                  <a:lumOff val="85000"/>
                </a:schemeClr>
              </a:solidFill>
              <a:round/>
            </a:ln>
            <a:effectLst/>
          </c:spPr>
        </c:majorGridlines>
        <c:numFmt formatCode="\+0\ %;\-0\ %;\ 0\ %"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crossAx val="328440144"/>
        <c:crossesAt val="-0.9"/>
        <c:crossBetween val="midCat"/>
        <c:majorUnit val="0.30000000000000004"/>
      </c:valAx>
      <c:valAx>
        <c:axId val="328440144"/>
        <c:scaling>
          <c:orientation val="minMax"/>
          <c:max val="0.9"/>
          <c:min val="-0.9"/>
        </c:scaling>
        <c:delete val="0"/>
        <c:axPos val="l"/>
        <c:majorGridlines>
          <c:spPr>
            <a:ln w="9525" cap="flat" cmpd="sng" algn="ctr">
              <a:solidFill>
                <a:schemeClr val="tx1">
                  <a:lumMod val="15000"/>
                  <a:lumOff val="85000"/>
                </a:schemeClr>
              </a:solidFill>
              <a:round/>
            </a:ln>
            <a:effectLst/>
          </c:spPr>
        </c:majorGridlines>
        <c:numFmt formatCode="\+0\ %;\-0\ %;\ 0\ %"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crossAx val="328439752"/>
        <c:crossesAt val="-0.9"/>
        <c:crossBetween val="midCat"/>
        <c:majorUnit val="0.300000000000000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Roboto" panose="02000000000000000000" pitchFamily="2" charset="0"/>
          <a:ea typeface="Roboto" panose="02000000000000000000" pitchFamily="2"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167959248667782E-2"/>
          <c:y val="0.41499934359868518"/>
          <c:w val="0.46553239287179166"/>
          <c:h val="0.58472242052392742"/>
        </c:manualLayout>
      </c:layout>
      <c:barChart>
        <c:barDir val="bar"/>
        <c:grouping val="stacked"/>
        <c:varyColors val="0"/>
        <c:ser>
          <c:idx val="1"/>
          <c:order val="0"/>
          <c:tx>
            <c:strRef>
              <c:f>'Composition des canaux'!$A$15</c:f>
              <c:strCache>
                <c:ptCount val="1"/>
                <c:pt idx="0">
                  <c:v>Commerce de détail classique</c:v>
                </c:pt>
              </c:strCache>
            </c:strRef>
          </c:tx>
          <c:spPr>
            <a:solidFill>
              <a:srgbClr val="506A9E"/>
            </a:solidFill>
          </c:spPr>
          <c:invertIfNegative val="0"/>
          <c:dLbls>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'Composition des canaux'!$B$14:$F$14</c:f>
              <c:numCache>
                <c:formatCode>General</c:formatCode>
                <c:ptCount val="5"/>
                <c:pt idx="0">
                  <c:v>2016</c:v>
                </c:pt>
                <c:pt idx="1">
                  <c:v>2017</c:v>
                </c:pt>
                <c:pt idx="2">
                  <c:v>2018</c:v>
                </c:pt>
                <c:pt idx="3">
                  <c:v>2019</c:v>
                </c:pt>
                <c:pt idx="4">
                  <c:v>2020</c:v>
                </c:pt>
              </c:numCache>
            </c:numRef>
          </c:cat>
          <c:val>
            <c:numRef>
              <c:f>'Composition des canaux'!$B$15:$F$15</c:f>
              <c:numCache>
                <c:formatCode>0.0,,</c:formatCode>
                <c:ptCount val="5"/>
                <c:pt idx="0">
                  <c:v>55591225</c:v>
                </c:pt>
                <c:pt idx="1">
                  <c:v>58624454</c:v>
                </c:pt>
                <c:pt idx="2">
                  <c:v>64178462</c:v>
                </c:pt>
                <c:pt idx="3">
                  <c:v>71168072</c:v>
                </c:pt>
                <c:pt idx="4">
                  <c:v>104793756</c:v>
                </c:pt>
              </c:numCache>
            </c:numRef>
          </c:val>
          <c:extLst xmlns:star_td="http://www.star-group.net/schemas/transit/filters/textdata">
            <c:ext xmlns:c16="http://schemas.microsoft.com/office/drawing/2014/chart" uri="{C3380CC4-5D6E-409C-BE32-E72D297353CC}">
              <c16:uniqueId val="{00000000-834C-41A3-A970-567F2CC5CFA1}"/>
            </c:ext>
          </c:extLst>
        </c:ser>
        <c:ser>
          <c:idx val="2"/>
          <c:order val="1"/>
          <c:tx>
            <c:strRef>
              <c:f>'Composition des canaux'!$A$16</c:f>
              <c:strCache>
                <c:ptCount val="1"/>
                <c:pt idx="0">
                  <c:v>Discounter</c:v>
                </c:pt>
              </c:strCache>
            </c:strRef>
          </c:tx>
          <c:spPr>
            <a:solidFill>
              <a:srgbClr val="30415E"/>
            </a:solidFill>
          </c:spPr>
          <c:invertIfNegative val="0"/>
          <c:dLbls>
            <c:dLbl>
              <c:idx val="0"/>
              <c:layout>
                <c:manualLayout>
                  <c:x val="-9.632454881752732E-3"/>
                  <c:y val="-1.2070856329774573E-16"/>
                </c:manualLayout>
              </c:layout>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12-834C-41A3-A970-567F2CC5CFA1}"/>
                </c:ext>
              </c:extLst>
            </c:dLbl>
            <c:dLbl>
              <c:idx val="1"/>
              <c:layout>
                <c:manualLayout>
                  <c:x val="-1.3118141943823774E-2"/>
                  <c:y val="1.2960983292774095E-7"/>
                </c:manualLayout>
              </c:layout>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manualLayout>
                      <c:w val="3.1839497468866995E-2"/>
                      <c:h val="5.4976499195682683E-2"/>
                    </c:manualLayout>
                  </c15:layout>
                </c:ext>
                <c:ext xmlns:c16="http://schemas.microsoft.com/office/drawing/2014/chart" uri="{C3380CC4-5D6E-409C-BE32-E72D297353CC}">
                  <c16:uniqueId val="{00000013-834C-41A3-A970-567F2CC5CFA1}"/>
                </c:ext>
              </c:extLst>
            </c:dLbl>
            <c:dLbl>
              <c:idx val="2"/>
              <c:layout>
                <c:manualLayout>
                  <c:x val="-1.3832680806217027E-2"/>
                  <c:y val="0"/>
                </c:manualLayout>
              </c:layout>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834C-41A3-A970-567F2CC5CFA1}"/>
                </c:ext>
              </c:extLst>
            </c:dLbl>
            <c:dLbl>
              <c:idx val="3"/>
              <c:layout>
                <c:manualLayout>
                  <c:x val="-1.596354069134456E-2"/>
                  <c:y val="0"/>
                </c:manualLayout>
              </c:layout>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34C-41A3-A970-567F2CC5CFA1}"/>
                </c:ext>
              </c:extLst>
            </c:dLbl>
            <c:dLbl>
              <c:idx val="4"/>
              <c:layout>
                <c:manualLayout>
                  <c:x val="-3.5435828636931664E-3"/>
                  <c:y val="1.2960983292774095E-7"/>
                </c:manualLayout>
              </c:layout>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manualLayout>
                      <c:w val="4.7982923533967506E-2"/>
                      <c:h val="5.4976499195682683E-2"/>
                    </c:manualLayout>
                  </c15:layout>
                </c:ext>
                <c:ext xmlns:c16="http://schemas.microsoft.com/office/drawing/2014/chart" uri="{C3380CC4-5D6E-409C-BE32-E72D297353CC}">
                  <c16:uniqueId val="{00000016-834C-41A3-A970-567F2CC5CFA1}"/>
                </c:ext>
              </c:extLst>
            </c:dLbl>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numRef>
              <c:f>'Composition des canaux'!$B$14:$F$14</c:f>
              <c:numCache>
                <c:formatCode>General</c:formatCode>
                <c:ptCount val="5"/>
                <c:pt idx="0">
                  <c:v>2016</c:v>
                </c:pt>
                <c:pt idx="1">
                  <c:v>2017</c:v>
                </c:pt>
                <c:pt idx="2">
                  <c:v>2018</c:v>
                </c:pt>
                <c:pt idx="3">
                  <c:v>2019</c:v>
                </c:pt>
                <c:pt idx="4">
                  <c:v>2020</c:v>
                </c:pt>
              </c:numCache>
            </c:numRef>
          </c:cat>
          <c:val>
            <c:numRef>
              <c:f>'Composition des canaux'!$B$16:$F$16</c:f>
              <c:numCache>
                <c:formatCode>0.0,,</c:formatCode>
                <c:ptCount val="5"/>
                <c:pt idx="0">
                  <c:v>1340478.5</c:v>
                </c:pt>
                <c:pt idx="1">
                  <c:v>1781549.6</c:v>
                </c:pt>
                <c:pt idx="2">
                  <c:v>2631987.0000000005</c:v>
                </c:pt>
                <c:pt idx="3">
                  <c:v>3918653.6999999993</c:v>
                </c:pt>
                <c:pt idx="4">
                  <c:v>10361137.5</c:v>
                </c:pt>
              </c:numCache>
            </c:numRef>
          </c:val>
          <c:extLst xmlns:star_td="http://www.star-group.net/schemas/transit/filters/textdata">
            <c:ext xmlns:c16="http://schemas.microsoft.com/office/drawing/2014/chart" uri="{C3380CC4-5D6E-409C-BE32-E72D297353CC}">
              <c16:uniqueId val="{00000001-834C-41A3-A970-567F2CC5CFA1}"/>
            </c:ext>
          </c:extLst>
        </c:ser>
        <c:ser>
          <c:idx val="3"/>
          <c:order val="2"/>
          <c:tx>
            <c:strRef>
              <c:f>'Composition des canaux'!$A$17</c:f>
              <c:strCache>
                <c:ptCount val="1"/>
                <c:pt idx="0">
                  <c:v>Commerce spécialisé &amp; autres</c:v>
                </c:pt>
              </c:strCache>
            </c:strRef>
          </c:tx>
          <c:spPr>
            <a:solidFill>
              <a:srgbClr val="B0BDD7"/>
            </a:solidFill>
          </c:spPr>
          <c:invertIfNegative val="0"/>
          <c:dLbls>
            <c:dLbl>
              <c:idx val="0"/>
              <c:layout>
                <c:manualLayout>
                  <c:x val="3.2352386558164879E-2"/>
                  <c:y val="-1.2070856329774573E-16"/>
                </c:manualLayout>
              </c:layout>
              <c:numFmt formatCode="#\ ##0,," sourceLinked="0"/>
              <c:spPr>
                <a:noFill/>
                <a:ln>
                  <a:noFill/>
                </a:ln>
                <a:effectLst/>
              </c:spPr>
              <c:txPr>
                <a:bodyPr wrap="square" lIns="0" tIns="19050" rIns="0" bIns="19050" anchor="ctr">
                  <a:spAutoFit/>
                </a:bodyPr>
                <a:lstStyle/>
                <a:p>
                  <a:pPr>
                    <a:defRPr b="0">
                      <a:solidFill>
                        <a:srgbClr val="3F3F3F"/>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15:layout>
                    <c:manualLayout>
                      <c:w val="2.3550834558167536E-2"/>
                      <c:h val="5.5847321690568448E-2"/>
                    </c:manualLayout>
                  </c15:layout>
                </c:ext>
                <c:ext xmlns:c16="http://schemas.microsoft.com/office/drawing/2014/chart" uri="{C3380CC4-5D6E-409C-BE32-E72D297353CC}">
                  <c16:uniqueId val="{00000011-834C-41A3-A970-567F2CC5CFA1}"/>
                </c:ext>
              </c:extLst>
            </c:dLbl>
            <c:dLbl>
              <c:idx val="1"/>
              <c:layout>
                <c:manualLayout>
                  <c:x val="3.1174027092945499E-2"/>
                  <c:y val="0"/>
                </c:manualLayout>
              </c:layout>
              <c:numFmt formatCode="#\ ##0,," sourceLinked="0"/>
              <c:spPr>
                <a:noFill/>
                <a:ln>
                  <a:noFill/>
                </a:ln>
                <a:effectLst/>
              </c:spPr>
              <c:txPr>
                <a:bodyPr wrap="square" lIns="0" tIns="19050" rIns="0" bIns="19050" anchor="ctr">
                  <a:spAutoFit/>
                </a:bodyPr>
                <a:lstStyle/>
                <a:p>
                  <a:pPr>
                    <a:defRPr b="0">
                      <a:solidFill>
                        <a:srgbClr val="3F3F3F"/>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15:layout>
                    <c:manualLayout>
                      <c:w val="2.3550834558167536E-2"/>
                      <c:h val="5.5847321690568448E-2"/>
                    </c:manualLayout>
                  </c15:layout>
                </c:ext>
                <c:ext xmlns:c16="http://schemas.microsoft.com/office/drawing/2014/chart" uri="{C3380CC4-5D6E-409C-BE32-E72D297353CC}">
                  <c16:uniqueId val="{00000010-834C-41A3-A970-567F2CC5CFA1}"/>
                </c:ext>
              </c:extLst>
            </c:dLbl>
            <c:dLbl>
              <c:idx val="2"/>
              <c:layout>
                <c:manualLayout>
                  <c:x val="2.646877536533998E-2"/>
                  <c:y val="-1.2070856329774573E-16"/>
                </c:manualLayout>
              </c:layout>
              <c:numFmt formatCode="#\ ##0,," sourceLinked="0"/>
              <c:spPr>
                <a:noFill/>
                <a:ln>
                  <a:noFill/>
                </a:ln>
                <a:effectLst/>
              </c:spPr>
              <c:txPr>
                <a:bodyPr wrap="square" lIns="0" tIns="19050" rIns="0" bIns="19050" anchor="ctr">
                  <a:spAutoFit/>
                </a:bodyPr>
                <a:lstStyle/>
                <a:p>
                  <a:pPr>
                    <a:defRPr b="0">
                      <a:solidFill>
                        <a:srgbClr val="3F3F3F"/>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manualLayout>
                      <c:w val="2.3550834558167536E-2"/>
                      <c:h val="5.4388251974429161E-2"/>
                    </c:manualLayout>
                  </c15:layout>
                </c:ext>
                <c:ext xmlns:c16="http://schemas.microsoft.com/office/drawing/2014/chart" uri="{C3380CC4-5D6E-409C-BE32-E72D297353CC}">
                  <c16:uniqueId val="{0000000F-834C-41A3-A970-567F2CC5CFA1}"/>
                </c:ext>
              </c:extLst>
            </c:dLbl>
            <c:dLbl>
              <c:idx val="3"/>
              <c:layout>
                <c:manualLayout>
                  <c:x val="2.666185357498816E-2"/>
                  <c:y val="0"/>
                </c:manualLayout>
              </c:layout>
              <c:numFmt formatCode="#\ ##0,," sourceLinked="0"/>
              <c:spPr>
                <a:noFill/>
                <a:ln>
                  <a:noFill/>
                </a:ln>
                <a:effectLst/>
              </c:spPr>
              <c:txPr>
                <a:bodyPr wrap="square" lIns="0" tIns="19050" rIns="0" bIns="19050" anchor="ctr">
                  <a:noAutofit/>
                </a:bodyPr>
                <a:lstStyle/>
                <a:p>
                  <a:pPr>
                    <a:defRPr b="0">
                      <a:solidFill>
                        <a:srgbClr val="3F3F3F"/>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manualLayout>
                      <c:w val="2.3550834558167536E-2"/>
                      <c:h val="6.1761208446147915E-2"/>
                    </c:manualLayout>
                  </c15:layout>
                </c:ext>
                <c:ext xmlns:c16="http://schemas.microsoft.com/office/drawing/2014/chart" uri="{C3380CC4-5D6E-409C-BE32-E72D297353CC}">
                  <c16:uniqueId val="{0000000E-834C-41A3-A970-567F2CC5CFA1}"/>
                </c:ext>
              </c:extLst>
            </c:dLbl>
            <c:dLbl>
              <c:idx val="4"/>
              <c:layout>
                <c:manualLayout>
                  <c:x val="2.6604672875926147E-2"/>
                  <c:y val="1.2960983286738668E-7"/>
                </c:manualLayout>
              </c:layout>
              <c:numFmt formatCode="#\ ##0,," sourceLinked="0"/>
              <c:spPr>
                <a:noFill/>
                <a:ln>
                  <a:noFill/>
                </a:ln>
                <a:effectLst/>
              </c:spPr>
              <c:txPr>
                <a:bodyPr wrap="square" lIns="0" tIns="19050" rIns="0" bIns="19050" anchor="ctr">
                  <a:noAutofit/>
                </a:bodyPr>
                <a:lstStyle/>
                <a:p>
                  <a:pPr>
                    <a:defRPr b="0">
                      <a:solidFill>
                        <a:srgbClr val="3F3F3F"/>
                      </a:solidFill>
                    </a:defRPr>
                  </a:pPr>
                  <a:endParaRPr lang="de-DE"/>
                </a:p>
              </c:txPr>
              <c:dLblPos val="ctr"/>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manualLayout>
                      <c:w val="2.3550834558167536E-2"/>
                      <c:h val="5.8476037784118758E-2"/>
                    </c:manualLayout>
                  </c15:layout>
                </c:ext>
                <c:ext xmlns:c16="http://schemas.microsoft.com/office/drawing/2014/chart" uri="{C3380CC4-5D6E-409C-BE32-E72D297353CC}">
                  <c16:uniqueId val="{0000000D-834C-41A3-A970-567F2CC5CFA1}"/>
                </c:ext>
              </c:extLst>
            </c:dLbl>
            <c:numFmt formatCode="#\ ##0,," sourceLinked="0"/>
            <c:spPr>
              <a:noFill/>
              <a:ln>
                <a:noFill/>
              </a:ln>
              <a:effectLst/>
            </c:spPr>
            <c:txPr>
              <a:bodyPr wrap="square" lIns="38100" tIns="19050" rIns="38100" bIns="19050" anchor="ctr">
                <a:spAutoFit/>
              </a:bodyPr>
              <a:lstStyle/>
              <a:p>
                <a:pPr>
                  <a:defRPr b="0">
                    <a:solidFill>
                      <a:srgbClr val="3F3F3F"/>
                    </a:solidFill>
                  </a:defRPr>
                </a:pPr>
                <a:endParaRPr lang="de-DE"/>
              </a:p>
            </c:txPr>
            <c:dLblPos val="inBase"/>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numRef>
              <c:f>'Composition des canaux'!$B$14:$F$14</c:f>
              <c:numCache>
                <c:formatCode>General</c:formatCode>
                <c:ptCount val="5"/>
                <c:pt idx="0">
                  <c:v>2016</c:v>
                </c:pt>
                <c:pt idx="1">
                  <c:v>2017</c:v>
                </c:pt>
                <c:pt idx="2">
                  <c:v>2018</c:v>
                </c:pt>
                <c:pt idx="3">
                  <c:v>2019</c:v>
                </c:pt>
                <c:pt idx="4">
                  <c:v>2020</c:v>
                </c:pt>
              </c:numCache>
            </c:numRef>
          </c:cat>
          <c:val>
            <c:numRef>
              <c:f>'Composition des canaux'!$B$17:$F$17</c:f>
              <c:numCache>
                <c:formatCode>0.0,,</c:formatCode>
                <c:ptCount val="5"/>
                <c:pt idx="0">
                  <c:v>2704752.5999999996</c:v>
                </c:pt>
                <c:pt idx="1">
                  <c:v>2133264.9</c:v>
                </c:pt>
                <c:pt idx="2">
                  <c:v>2543674.4000000004</c:v>
                </c:pt>
                <c:pt idx="3">
                  <c:v>2420950.4999999991</c:v>
                </c:pt>
                <c:pt idx="4">
                  <c:v>2457334.4999999995</c:v>
                </c:pt>
              </c:numCache>
            </c:numRef>
          </c:val>
          <c:extLst xmlns:star_td="http://www.star-group.net/schemas/transit/filters/textdata">
            <c:ext xmlns:c16="http://schemas.microsoft.com/office/drawing/2014/chart" uri="{C3380CC4-5D6E-409C-BE32-E72D297353CC}">
              <c16:uniqueId val="{00000002-834C-41A3-A970-567F2CC5CFA1}"/>
            </c:ext>
          </c:extLst>
        </c:ser>
        <c:dLbls>
          <c:dLblPos val="inEnd"/>
          <c:showLegendKey val="0"/>
          <c:showVal val="1"/>
          <c:showCatName val="0"/>
          <c:showSerName val="0"/>
          <c:showPercent val="0"/>
          <c:showBubbleSize val="0"/>
        </c:dLbls>
        <c:gapWidth val="150"/>
        <c:overlap val="10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 sourceLinked="1"/>
        <c:majorTickMark val="out"/>
        <c:minorTickMark val="none"/>
        <c:tickLblPos val="nextTo"/>
        <c:crossAx val="1030737584"/>
        <c:crosses val="autoZero"/>
        <c:crossBetween val="between"/>
      </c:valAx>
      <c:spPr>
        <a:noFill/>
      </c:spPr>
    </c:plotArea>
    <c:legend>
      <c:legendPos val="b"/>
      <c:legendEntry>
        <c:idx val="0"/>
        <c:txPr>
          <a:bodyPr rot="0" vert="horz"/>
          <a:lstStyle/>
          <a:p>
            <a:pPr>
              <a:defRPr b="0"/>
            </a:pPr>
            <a:endParaRPr lang="de-DE"/>
          </a:p>
        </c:txPr>
      </c:legendEntry>
      <c:layout>
        <c:manualLayout>
          <c:xMode val="edge"/>
          <c:yMode val="edge"/>
          <c:x val="8.9992852797929027E-2"/>
          <c:y val="0.22854180038981306"/>
          <c:w val="0.8808914272053785"/>
          <c:h val="6.4940752651846442E-2"/>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170451336715451E-3"/>
          <c:y val="2.2103669577650292E-2"/>
          <c:w val="0.99983981772385255"/>
          <c:h val="0.78831282431505822"/>
        </c:manualLayout>
      </c:layout>
      <c:barChart>
        <c:barDir val="col"/>
        <c:grouping val="clustered"/>
        <c:varyColors val="0"/>
        <c:ser>
          <c:idx val="0"/>
          <c:order val="0"/>
          <c:tx>
            <c:strRef>
              <c:f>'Composition des canaux'!$B$22</c:f>
              <c:strCache>
                <c:ptCount val="1"/>
                <c:pt idx="0">
                  <c:v>Commerce de détail classique</c:v>
                </c:pt>
              </c:strCache>
            </c:strRef>
          </c:tx>
          <c:spPr>
            <a:solidFill>
              <a:srgbClr val="506A9E"/>
            </a:solidFill>
            <a:ln>
              <a:noFill/>
            </a:ln>
            <a:effectLst/>
          </c:spPr>
          <c:invertIfNegative val="0"/>
          <c:dLbls>
            <c:numFmt formatCode="#,##0" sourceLinked="0"/>
            <c:spPr>
              <a:noFill/>
              <a:ln>
                <a:noFill/>
              </a:ln>
              <a:effectLst/>
            </c:spPr>
            <c:txPr>
              <a:bodyPr rot="0" vert="horz"/>
              <a:lstStyle/>
              <a:p>
                <a:pPr>
                  <a:defRPr/>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'Composition des canaux'!$A$23:$A$25</c:f>
              <c:strCache>
                <c:ptCount val="3"/>
                <c:pt idx="0">
                  <c:v>Produit analogue à la viande</c:v>
                </c:pt>
                <c:pt idx="1">
                  <c:v>Tofu/ Tempeh/ Seitan</c:v>
                </c:pt>
                <c:pt idx="2">
                  <c:v>Produit végétatien prêt à l'emploi</c:v>
                </c:pt>
              </c:strCache>
            </c:strRef>
          </c:cat>
          <c:val>
            <c:numRef>
              <c:f>'Composition des canaux'!$B$23:$B$25</c:f>
              <c:numCache>
                <c:formatCode>0.0</c:formatCode>
                <c:ptCount val="3"/>
                <c:pt idx="0">
                  <c:v>60.661835615473123</c:v>
                </c:pt>
                <c:pt idx="1">
                  <c:v>19.267573537492062</c:v>
                </c:pt>
                <c:pt idx="2">
                  <c:v>20.070590847034815</c:v>
                </c:pt>
              </c:numCache>
            </c:numRef>
          </c:val>
          <c:extLst xmlns:star_td="http://www.star-group.net/schemas/transit/filters/textdata">
            <c:ext xmlns:c16="http://schemas.microsoft.com/office/drawing/2014/chart" uri="{C3380CC4-5D6E-409C-BE32-E72D297353CC}">
              <c16:uniqueId val="{00000000-0982-4ECE-BC0D-A3C818850C60}"/>
            </c:ext>
          </c:extLst>
        </c:ser>
        <c:ser>
          <c:idx val="2"/>
          <c:order val="1"/>
          <c:tx>
            <c:strRef>
              <c:f>'Composition des canaux'!$C$22</c:f>
              <c:strCache>
                <c:ptCount val="1"/>
                <c:pt idx="0">
                  <c:v>Discounter</c:v>
                </c:pt>
              </c:strCache>
            </c:strRef>
          </c:tx>
          <c:spPr>
            <a:solidFill>
              <a:srgbClr val="30415E"/>
            </a:solidFill>
          </c:spPr>
          <c:invertIfNegative val="0"/>
          <c:dLbls>
            <c:numFmt formatCode="#,##0" sourceLinked="0"/>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val>
            <c:numRef>
              <c:f>'Composition des canaux'!$C$23:$C$25</c:f>
              <c:numCache>
                <c:formatCode>0.0</c:formatCode>
                <c:ptCount val="3"/>
                <c:pt idx="0">
                  <c:v>71.249164486042204</c:v>
                </c:pt>
                <c:pt idx="1">
                  <c:v>11.852736246382214</c:v>
                </c:pt>
                <c:pt idx="2">
                  <c:v>16.898099267575592</c:v>
                </c:pt>
              </c:numCache>
            </c:numRef>
          </c:val>
          <c:extLst xmlns:star_td="http://www.star-group.net/schemas/transit/filters/textdata">
            <c:ext xmlns:c16="http://schemas.microsoft.com/office/drawing/2014/chart" uri="{C3380CC4-5D6E-409C-BE32-E72D297353CC}">
              <c16:uniqueId val="{00000001-0982-4ECE-BC0D-A3C818850C60}"/>
            </c:ext>
          </c:extLst>
        </c:ser>
        <c:ser>
          <c:idx val="1"/>
          <c:order val="2"/>
          <c:tx>
            <c:strRef>
              <c:f>'Composition des canaux'!$D$22</c:f>
              <c:strCache>
                <c:ptCount val="1"/>
                <c:pt idx="0">
                  <c:v>Commerce spécialisé &amp; autres</c:v>
                </c:pt>
              </c:strCache>
            </c:strRef>
          </c:tx>
          <c:spPr>
            <a:solidFill>
              <a:srgbClr val="B0BDD7"/>
            </a:solidFill>
          </c:spPr>
          <c:invertIfNegative val="0"/>
          <c:dLbls>
            <c:numFmt formatCode="#,##0" sourceLinked="0"/>
            <c:spPr>
              <a:noFill/>
              <a:ln>
                <a:noFill/>
              </a:ln>
              <a:effectLst/>
            </c:spPr>
            <c:txPr>
              <a:bodyPr rot="0" vert="horz"/>
              <a:lstStyle/>
              <a:p>
                <a:pPr>
                  <a:defRPr b="0"/>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'Composition des canaux'!$A$23:$A$25</c:f>
              <c:strCache>
                <c:ptCount val="3"/>
                <c:pt idx="0">
                  <c:v>Produit analogue à la viande</c:v>
                </c:pt>
                <c:pt idx="1">
                  <c:v>Tofu/ Tempeh/ Seitan</c:v>
                </c:pt>
                <c:pt idx="2">
                  <c:v>Produit végétatien prêt à l'emploi</c:v>
                </c:pt>
              </c:strCache>
            </c:strRef>
          </c:cat>
          <c:val>
            <c:numRef>
              <c:f>'Composition des canaux'!$D$23:$D$25</c:f>
              <c:numCache>
                <c:formatCode>0.0</c:formatCode>
                <c:ptCount val="3"/>
                <c:pt idx="0">
                  <c:v>47.9514775054027</c:v>
                </c:pt>
                <c:pt idx="1">
                  <c:v>31.875778409492078</c:v>
                </c:pt>
                <c:pt idx="2">
                  <c:v>20.172744085105222</c:v>
                </c:pt>
              </c:numCache>
            </c:numRef>
          </c:val>
          <c:extLst xmlns:star_td="http://www.star-group.net/schemas/transit/filters/textdata">
            <c:ext xmlns:c16="http://schemas.microsoft.com/office/drawing/2014/chart" uri="{C3380CC4-5D6E-409C-BE32-E72D297353CC}">
              <c16:uniqueId val="{00000002-0982-4ECE-BC0D-A3C818850C60}"/>
            </c:ext>
          </c:extLst>
        </c:ser>
        <c:dLbls>
          <c:showLegendKey val="0"/>
          <c:showVal val="0"/>
          <c:showCatName val="0"/>
          <c:showSerName val="0"/>
          <c:showPercent val="0"/>
          <c:showBubbleSize val="0"/>
        </c:dLbls>
        <c:gapWidth val="100"/>
        <c:overlap val="-25"/>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0.0" sourceLinked="1"/>
        <c:majorTickMark val="out"/>
        <c:minorTickMark val="none"/>
        <c:tickLblPos val="nextTo"/>
        <c:crossAx val="1030737584"/>
        <c:crosses val="autoZero"/>
        <c:crossBetween val="between"/>
      </c:valAx>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590779511989287E-3"/>
          <c:y val="0.35538706642178702"/>
          <c:w val="0.98359918942921487"/>
          <c:h val="0.42793993655460622"/>
        </c:manualLayout>
      </c:layout>
      <c:barChart>
        <c:barDir val="col"/>
        <c:grouping val="clustered"/>
        <c:varyColors val="0"/>
        <c:ser>
          <c:idx val="0"/>
          <c:order val="0"/>
          <c:tx>
            <c:strRef>
              <c:f>'Acheteurs réguliers'!$D$14</c:f>
              <c:strCache>
                <c:ptCount val="1"/>
                <c:pt idx="0">
                  <c:v>Produit analogue à la viande</c:v>
                </c:pt>
              </c:strCache>
            </c:strRef>
          </c:tx>
          <c:spPr>
            <a:solidFill>
              <a:srgbClr val="30415E"/>
            </a:solidFill>
            <a:ln w="28575">
              <a:noFill/>
            </a:ln>
            <a:effectLst/>
          </c:spPr>
          <c:invertIfNegative val="0"/>
          <c:dLbls>
            <c:numFmt formatCode="#,##0" sourceLinked="0"/>
            <c:spPr>
              <a:noFill/>
              <a:ln>
                <a:noFill/>
              </a:ln>
              <a:effectLst/>
            </c:spP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'Acheteurs réguliers'!$A$15:$C$20</c:f>
              <c:multiLvlStrCache>
                <c:ptCount val="6"/>
                <c:lvl>
                  <c:pt idx="0">
                    <c:v>2016</c:v>
                  </c:pt>
                  <c:pt idx="1">
                    <c:v>2020</c:v>
                  </c:pt>
                  <c:pt idx="2">
                    <c:v>2016</c:v>
                  </c:pt>
                  <c:pt idx="3">
                    <c:v>2020</c:v>
                  </c:pt>
                  <c:pt idx="4">
                    <c:v>2016</c:v>
                  </c:pt>
                  <c:pt idx="5">
                    <c:v>2020</c:v>
                  </c:pt>
                </c:lvl>
                <c:lvl>
                  <c:pt idx="0">
                    <c:v>Pénétration</c:v>
                  </c:pt>
                  <c:pt idx="2">
                    <c:v>1x</c:v>
                  </c:pt>
                  <c:pt idx="4">
                    <c:v>2x et plus</c:v>
                  </c:pt>
                </c:lvl>
                <c:lvl>
                  <c:pt idx="0">
                    <c:v>en %</c:v>
                  </c:pt>
                  <c:pt idx="2">
                    <c:v>...dont les acheteurs réguliers</c:v>
                  </c:pt>
                </c:lvl>
              </c:multiLvlStrCache>
            </c:multiLvlStrRef>
          </c:cat>
          <c:val>
            <c:numRef>
              <c:f>'Acheteurs réguliers'!$D$15:$D$20</c:f>
              <c:numCache>
                <c:formatCode>0.0</c:formatCode>
                <c:ptCount val="6"/>
                <c:pt idx="0">
                  <c:v>18.7</c:v>
                </c:pt>
                <c:pt idx="1">
                  <c:v>26.4</c:v>
                </c:pt>
                <c:pt idx="2">
                  <c:v>65.1857029738309</c:v>
                </c:pt>
                <c:pt idx="3">
                  <c:v>64.562939827710494</c:v>
                </c:pt>
                <c:pt idx="4">
                  <c:v>47.977548229048402</c:v>
                </c:pt>
                <c:pt idx="5">
                  <c:v>50.8665462515198</c:v>
                </c:pt>
              </c:numCache>
            </c:numRef>
          </c:val>
          <c:extLst xmlns:star_td="http://www.star-group.net/schemas/transit/filters/textdata">
            <c:ext xmlns:c16="http://schemas.microsoft.com/office/drawing/2014/chart" uri="{C3380CC4-5D6E-409C-BE32-E72D297353CC}">
              <c16:uniqueId val="{00000000-43EC-4E46-A401-7F6A46568BE5}"/>
            </c:ext>
          </c:extLst>
        </c:ser>
        <c:ser>
          <c:idx val="1"/>
          <c:order val="1"/>
          <c:tx>
            <c:strRef>
              <c:f>'Acheteurs réguliers'!$F$14</c:f>
              <c:strCache>
                <c:ptCount val="1"/>
                <c:pt idx="0">
                  <c:v>Produit végétatien prêt à l'emploi</c:v>
                </c:pt>
              </c:strCache>
            </c:strRef>
          </c:tx>
          <c:spPr>
            <a:solidFill>
              <a:srgbClr val="506A9E"/>
            </a:solidFill>
            <a:ln w="28575" cmpd="sng">
              <a:noFill/>
            </a:ln>
            <a:effectLst/>
          </c:spPr>
          <c:invertIfNegative val="0"/>
          <c:dLbls>
            <c:numFmt formatCode="#,##0" sourceLinked="0"/>
            <c:spPr>
              <a:noFill/>
              <a:ln>
                <a:noFill/>
              </a:ln>
              <a:effectLst/>
            </c:spP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multiLvlStrRef>
              <c:f>'Acheteurs réguliers'!$A$15:$C$20</c:f>
              <c:multiLvlStrCache>
                <c:ptCount val="6"/>
                <c:lvl>
                  <c:pt idx="0">
                    <c:v>2016</c:v>
                  </c:pt>
                  <c:pt idx="1">
                    <c:v>2020</c:v>
                  </c:pt>
                  <c:pt idx="2">
                    <c:v>2016</c:v>
                  </c:pt>
                  <c:pt idx="3">
                    <c:v>2020</c:v>
                  </c:pt>
                  <c:pt idx="4">
                    <c:v>2016</c:v>
                  </c:pt>
                  <c:pt idx="5">
                    <c:v>2020</c:v>
                  </c:pt>
                </c:lvl>
                <c:lvl>
                  <c:pt idx="0">
                    <c:v>Pénétration</c:v>
                  </c:pt>
                  <c:pt idx="2">
                    <c:v>1x</c:v>
                  </c:pt>
                  <c:pt idx="4">
                    <c:v>2x et plus</c:v>
                  </c:pt>
                </c:lvl>
                <c:lvl>
                  <c:pt idx="0">
                    <c:v>en %</c:v>
                  </c:pt>
                  <c:pt idx="2">
                    <c:v>...dont les acheteurs réguliers</c:v>
                  </c:pt>
                </c:lvl>
              </c:multiLvlStrCache>
            </c:multiLvlStrRef>
          </c:cat>
          <c:val>
            <c:numRef>
              <c:f>'Acheteurs réguliers'!$F$15:$F$20</c:f>
              <c:numCache>
                <c:formatCode>0.0</c:formatCode>
                <c:ptCount val="6"/>
                <c:pt idx="0">
                  <c:v>16.399999999999999</c:v>
                </c:pt>
                <c:pt idx="1">
                  <c:v>20.8</c:v>
                </c:pt>
                <c:pt idx="2">
                  <c:v>56.571698496882902</c:v>
                </c:pt>
                <c:pt idx="3">
                  <c:v>56.953167533598297</c:v>
                </c:pt>
                <c:pt idx="4">
                  <c:v>39.460735941236202</c:v>
                </c:pt>
                <c:pt idx="5">
                  <c:v>39.411161109911099</c:v>
                </c:pt>
              </c:numCache>
            </c:numRef>
          </c:val>
          <c:extLst xmlns:star_td="http://www.star-group.net/schemas/transit/filters/textdata">
            <c:ext xmlns:c16="http://schemas.microsoft.com/office/drawing/2014/chart" uri="{C3380CC4-5D6E-409C-BE32-E72D297353CC}">
              <c16:uniqueId val="{00000001-43EC-4E46-A401-7F6A46568BE5}"/>
            </c:ext>
          </c:extLst>
        </c:ser>
        <c:ser>
          <c:idx val="2"/>
          <c:order val="2"/>
          <c:tx>
            <c:strRef>
              <c:f>'Acheteurs réguliers'!$E$14</c:f>
              <c:strCache>
                <c:ptCount val="1"/>
                <c:pt idx="0">
                  <c:v>Tofu/ Tempeh/ Seitan</c:v>
                </c:pt>
              </c:strCache>
            </c:strRef>
          </c:tx>
          <c:spPr>
            <a:solidFill>
              <a:srgbClr val="B0BDD7"/>
            </a:solidFill>
          </c:spPr>
          <c:invertIfNegative val="0"/>
          <c:dLbls>
            <c:numFmt formatCode="#,##0" sourceLinked="0"/>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multiLvlStrRef>
              <c:f>'Acheteurs réguliers'!$A$15:$C$20</c:f>
              <c:multiLvlStrCache>
                <c:ptCount val="6"/>
                <c:lvl>
                  <c:pt idx="0">
                    <c:v>2016</c:v>
                  </c:pt>
                  <c:pt idx="1">
                    <c:v>2020</c:v>
                  </c:pt>
                  <c:pt idx="2">
                    <c:v>2016</c:v>
                  </c:pt>
                  <c:pt idx="3">
                    <c:v>2020</c:v>
                  </c:pt>
                  <c:pt idx="4">
                    <c:v>2016</c:v>
                  </c:pt>
                  <c:pt idx="5">
                    <c:v>2020</c:v>
                  </c:pt>
                </c:lvl>
                <c:lvl>
                  <c:pt idx="0">
                    <c:v>Pénétration</c:v>
                  </c:pt>
                  <c:pt idx="2">
                    <c:v>1x</c:v>
                  </c:pt>
                  <c:pt idx="4">
                    <c:v>2x et plus</c:v>
                  </c:pt>
                </c:lvl>
                <c:lvl>
                  <c:pt idx="0">
                    <c:v>en %</c:v>
                  </c:pt>
                  <c:pt idx="2">
                    <c:v>...dont les acheteurs réguliers</c:v>
                  </c:pt>
                </c:lvl>
              </c:multiLvlStrCache>
            </c:multiLvlStrRef>
          </c:cat>
          <c:val>
            <c:numRef>
              <c:f>'Acheteurs réguliers'!$E$15:$E$20</c:f>
              <c:numCache>
                <c:formatCode>0.0</c:formatCode>
                <c:ptCount val="6"/>
                <c:pt idx="0">
                  <c:v>10.4</c:v>
                </c:pt>
                <c:pt idx="1">
                  <c:v>14.8</c:v>
                </c:pt>
                <c:pt idx="2">
                  <c:v>56.676850499768101</c:v>
                </c:pt>
                <c:pt idx="3">
                  <c:v>60.785588480289</c:v>
                </c:pt>
                <c:pt idx="4">
                  <c:v>41.1135814018348</c:v>
                </c:pt>
                <c:pt idx="5">
                  <c:v>44.354372707347501</c:v>
                </c:pt>
              </c:numCache>
            </c:numRef>
          </c:val>
          <c:extLst xmlns:star_td="http://www.star-group.net/schemas/transit/filters/textdata">
            <c:ext xmlns:c16="http://schemas.microsoft.com/office/drawing/2014/chart" uri="{C3380CC4-5D6E-409C-BE32-E72D297353CC}">
              <c16:uniqueId val="{00000002-43EC-4E46-A401-7F6A46568BE5}"/>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l"/>
        <c:numFmt formatCode="0.0" sourceLinked="1"/>
        <c:majorTickMark val="out"/>
        <c:minorTickMark val="none"/>
        <c:tickLblPos val="nextTo"/>
        <c:crossAx val="1030737584"/>
        <c:crosses val="autoZero"/>
        <c:crossBetween val="between"/>
      </c:valAx>
      <c:spPr>
        <a:noFill/>
      </c:spPr>
    </c:plotArea>
    <c:legend>
      <c:legendPos val="b"/>
      <c:layout>
        <c:manualLayout>
          <c:xMode val="edge"/>
          <c:yMode val="edge"/>
          <c:x val="6.3009721406668011E-4"/>
          <c:y val="0.23125620361751262"/>
          <c:w val="0.98465404188686634"/>
          <c:h val="6.4940701984887994E-2"/>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29433922641776E-2"/>
          <c:y val="0.41499934359868518"/>
          <c:w val="0.47177085741276159"/>
          <c:h val="0.58472242052392742"/>
        </c:manualLayout>
      </c:layout>
      <c:barChart>
        <c:barDir val="bar"/>
        <c:grouping val="stacked"/>
        <c:varyColors val="0"/>
        <c:ser>
          <c:idx val="2"/>
          <c:order val="0"/>
          <c:tx>
            <c:strRef>
              <c:f>'Marché total'!$A$17</c:f>
              <c:strCache>
                <c:ptCount val="1"/>
                <c:pt idx="0">
                  <c:v>Viande fraîche</c:v>
                </c:pt>
              </c:strCache>
            </c:strRef>
          </c:tx>
          <c:spPr>
            <a:solidFill>
              <a:srgbClr val="F47769"/>
            </a:solidFill>
          </c:spPr>
          <c:invertIfNegative val="0"/>
          <c:dLbls>
            <c:dLbl>
              <c:idx val="1"/>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6A87-498B-AD2B-5B447B39D0E3}"/>
                </c:ext>
              </c:extLst>
            </c:dLbl>
            <c:dLbl>
              <c:idx val="2"/>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6A87-498B-AD2B-5B447B39D0E3}"/>
                </c:ext>
              </c:extLst>
            </c:dLbl>
            <c:dLbl>
              <c:idx val="3"/>
              <c:numFmt formatCode="#\ ##0,," sourceLinked="0"/>
              <c:spPr>
                <a:noFill/>
                <a:ln>
                  <a:noFill/>
                </a:ln>
                <a:effectLst/>
              </c:spPr>
              <c:txPr>
                <a:bodyPr wrap="square" lIns="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6A87-498B-AD2B-5B447B39D0E3}"/>
                </c:ext>
              </c:extLst>
            </c:dLbl>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layout/>
                <c15:showLeaderLines val="1"/>
              </c:ext>
            </c:extLst>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5-6A87-498B-AD2B-5B447B39D0E3}"/>
            </c:ext>
          </c:extLst>
        </c:ser>
        <c:ser>
          <c:idx val="1"/>
          <c:order val="1"/>
          <c:tx>
            <c:strRef>
              <c:f>'Marché total'!$A$16</c:f>
              <c:strCache>
                <c:ptCount val="1"/>
                <c:pt idx="0">
                  <c:v>Charcuterie</c:v>
                </c:pt>
              </c:strCache>
            </c:strRef>
          </c:tx>
          <c:spPr>
            <a:solidFill>
              <a:srgbClr val="A8322D"/>
            </a:solidFill>
          </c:spPr>
          <c:invertIfNegative val="0"/>
          <c:dLbls>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6A87-498B-AD2B-5B447B39D0E3}"/>
            </c:ext>
          </c:extLst>
        </c:ser>
        <c:ser>
          <c:idx val="0"/>
          <c:order val="2"/>
          <c:tx>
            <c:strRef>
              <c:f>'Marché total'!$A$23</c:f>
              <c:strCache>
                <c:ptCount val="1"/>
                <c:pt idx="0">
                  <c:v>Conserves et reste de la viande</c:v>
                </c:pt>
              </c:strCache>
            </c:strRef>
          </c:tx>
          <c:spPr>
            <a:solidFill>
              <a:srgbClr val="CB433D"/>
            </a:solidFill>
          </c:spPr>
          <c:invertIfNegative val="0"/>
          <c:dLbls>
            <c:delete val="1"/>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6-6A87-498B-AD2B-5B447B39D0E3}"/>
            </c:ext>
          </c:extLst>
        </c:ser>
        <c:ser>
          <c:idx val="3"/>
          <c:order val="3"/>
          <c:tx>
            <c:strRef>
              <c:f>'Marché total'!$A$25</c:f>
              <c:strCache>
                <c:ptCount val="1"/>
                <c:pt idx="0">
                  <c:v>Succédané de la viande</c:v>
                </c:pt>
              </c:strCache>
            </c:strRef>
          </c:tx>
          <c:spPr>
            <a:solidFill>
              <a:srgbClr val="6C84B5"/>
            </a:solidFill>
          </c:spPr>
          <c:invertIfNegative val="0"/>
          <c:dLbls>
            <c:delete val="1"/>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7-6A87-498B-AD2B-5B447B39D0E3}"/>
            </c:ext>
          </c:extLst>
        </c:ser>
        <c:dLbls>
          <c:dLblPos val="inEnd"/>
          <c:showLegendKey val="0"/>
          <c:showVal val="1"/>
          <c:showCatName val="0"/>
          <c:showSerName val="0"/>
          <c:showPercent val="0"/>
          <c:showBubbleSize val="0"/>
        </c:dLbls>
        <c:gapWidth val="150"/>
        <c:overlap val="100"/>
        <c:axId val="1030737584"/>
        <c:axId val="1030734304"/>
      </c:barChart>
      <c:catAx>
        <c:axId val="1030737584"/>
        <c:scaling>
          <c:orientation val="minMax"/>
        </c:scaling>
        <c:delete val="1"/>
        <c:axPos val="l"/>
        <c:numFmt formatCode="General" sourceLinked="1"/>
        <c:majorTickMark val="none"/>
        <c:minorTickMark val="none"/>
        <c:tickLblPos val="low"/>
        <c:crossAx val="1030734304"/>
        <c:crossesAt val="0"/>
        <c:auto val="1"/>
        <c:lblAlgn val="ctr"/>
        <c:lblOffset val="100"/>
        <c:noMultiLvlLbl val="0"/>
      </c:catAx>
      <c:valAx>
        <c:axId val="1030734304"/>
        <c:scaling>
          <c:orientation val="minMax"/>
        </c:scaling>
        <c:delete val="1"/>
        <c:axPos val="b"/>
        <c:numFmt formatCode="General" sourceLinked="1"/>
        <c:majorTickMark val="out"/>
        <c:minorTickMark val="none"/>
        <c:tickLblPos val="nextTo"/>
        <c:crossAx val="1030737584"/>
        <c:crosses val="autoZero"/>
        <c:crossBetween val="between"/>
      </c:valAx>
      <c:spPr>
        <a:noFill/>
      </c:spPr>
    </c:plotArea>
    <c:legend>
      <c:legendPos val="b"/>
      <c:legendEntry>
        <c:idx val="1"/>
        <c:txPr>
          <a:bodyPr rot="0" vert="horz"/>
          <a:lstStyle/>
          <a:p>
            <a:pPr>
              <a:defRPr b="0"/>
            </a:pPr>
            <a:endParaRPr lang="de-DE"/>
          </a:p>
        </c:txPr>
      </c:legendEntry>
      <c:legendEntry>
        <c:idx val="3"/>
        <c:txPr>
          <a:bodyPr rot="0" vert="horz"/>
          <a:lstStyle/>
          <a:p>
            <a:pPr>
              <a:defRPr b="1"/>
            </a:pPr>
            <a:endParaRPr lang="de-DE"/>
          </a:p>
        </c:txPr>
      </c:legendEntry>
      <c:layout>
        <c:manualLayout>
          <c:xMode val="edge"/>
          <c:yMode val="edge"/>
          <c:x val="0"/>
          <c:y val="3.8527151944210574E-3"/>
          <c:w val="0.98905765811531643"/>
          <c:h val="0.98354849528000121"/>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8026198453518234"/>
          <c:y val="0.48973354330708663"/>
          <c:w val="0.15889760714209772"/>
          <c:h val="0.27226540682414696"/>
        </c:manualLayout>
      </c:layout>
      <c:barChart>
        <c:barDir val="col"/>
        <c:grouping val="clustered"/>
        <c:varyColors val="0"/>
        <c:ser>
          <c:idx val="0"/>
          <c:order val="0"/>
          <c:tx>
            <c:strRef>
              <c:f>'Pénétration ménages'!$C$14</c:f>
              <c:strCache>
                <c:ptCount val="1"/>
                <c:pt idx="0">
                  <c:v>Produit analogue à la viande</c:v>
                </c:pt>
              </c:strCache>
            </c:strRef>
          </c:tx>
          <c:spPr>
            <a:solidFill>
              <a:srgbClr val="30415E"/>
            </a:solidFill>
            <a:ln w="28575">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0994-49FA-B764-B32A30A0FF6C}"/>
            </c:ext>
          </c:extLst>
        </c:ser>
        <c:ser>
          <c:idx val="1"/>
          <c:order val="1"/>
          <c:tx>
            <c:strRef>
              <c:f>'Pénétration ménages'!$E$14</c:f>
              <c:strCache>
                <c:ptCount val="1"/>
                <c:pt idx="0">
                  <c:v>Produit végétatien prêt à l'emploi</c:v>
                </c:pt>
              </c:strCache>
            </c:strRef>
          </c:tx>
          <c:spPr>
            <a:solidFill>
              <a:srgbClr val="506A9E"/>
            </a:solidFill>
            <a:ln w="28575" cmpd="sng">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1-0994-49FA-B764-B32A30A0FF6C}"/>
            </c:ext>
          </c:extLst>
        </c:ser>
        <c:ser>
          <c:idx val="2"/>
          <c:order val="2"/>
          <c:tx>
            <c:strRef>
              <c:f>'Pénétration ménages'!$D$14</c:f>
              <c:strCache>
                <c:ptCount val="1"/>
                <c:pt idx="0">
                  <c:v>Tofu/ Tempeh/ Seitan</c:v>
                </c:pt>
              </c:strCache>
            </c:strRef>
          </c:tx>
          <c:spPr>
            <a:solidFill>
              <a:srgbClr val="B0BDD7"/>
            </a:solidFill>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2-0994-49FA-B764-B32A30A0FF6C}"/>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l"/>
        <c:numFmt formatCode="General" sourceLinked="1"/>
        <c:majorTickMark val="out"/>
        <c:minorTickMark val="none"/>
        <c:tickLblPos val="nextTo"/>
        <c:crossAx val="1030737584"/>
        <c:crosses val="autoZero"/>
        <c:crossBetween val="between"/>
      </c:valAx>
      <c:spPr>
        <a:noFill/>
      </c:spPr>
    </c:plotArea>
    <c:legend>
      <c:legendPos val="b"/>
      <c:layout>
        <c:manualLayout>
          <c:xMode val="edge"/>
          <c:yMode val="edge"/>
          <c:x val="6.6217481932419539E-3"/>
          <c:y val="0.25714076654281481"/>
          <c:w val="0.99335721943811506"/>
          <c:h val="0.19294068241469819"/>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47791893823781"/>
          <c:y val="7.1009943356189608E-3"/>
          <c:w val="0.23322128824049948"/>
          <c:h val="0.98473864931694233"/>
        </c:manualLayout>
      </c:layout>
      <c:barChart>
        <c:barDir val="bar"/>
        <c:grouping val="clustered"/>
        <c:varyColors val="0"/>
        <c:ser>
          <c:idx val="0"/>
          <c:order val="0"/>
          <c:tx>
            <c:strRef>
              <c:f>'Pénétration ménages'!$C$14</c:f>
              <c:strCache>
                <c:ptCount val="1"/>
                <c:pt idx="0">
                  <c:v>Produit analogue à la viande</c:v>
                </c:pt>
              </c:strCache>
            </c:strRef>
          </c:tx>
          <c:spPr>
            <a:solidFill>
              <a:srgbClr val="30415E"/>
            </a:solidFill>
            <a:ln w="28575">
              <a:noFill/>
            </a:ln>
            <a:effectLst/>
          </c:spPr>
          <c:invertIfNegative val="0"/>
          <c:dLbls>
            <c:dLbl>
              <c:idx val="1"/>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0-0D46-49FE-B97A-0E9740B3F6A9}"/>
                </c:ext>
              </c:extLst>
            </c:dLbl>
            <c:dLbl>
              <c:idx val="4"/>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0D46-49FE-B97A-0E9740B3F6A9}"/>
                </c:ext>
              </c:extLst>
            </c:dLbl>
            <c:dLbl>
              <c:idx val="8"/>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2-0D46-49FE-B97A-0E9740B3F6A9}"/>
                </c:ext>
              </c:extLst>
            </c:dLbl>
            <c:dLbl>
              <c:idx val="17"/>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3-0D46-49FE-B97A-0E9740B3F6A9}"/>
                </c:ext>
              </c:extLst>
            </c:dLbl>
            <c:dLbl>
              <c:idx val="25"/>
              <c:numFmt formatCode="#,##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4-0D46-49FE-B97A-0E9740B3F6A9}"/>
                </c:ext>
              </c:extLst>
            </c:dLbl>
            <c:numFmt formatCode="#,##0" sourceLinked="0"/>
            <c:spPr>
              <a:noFill/>
              <a:ln>
                <a:noFill/>
              </a:ln>
              <a:effectLst/>
            </c:spP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'Pénétration ménages'!$B$16:$B$42</c:f>
              <c:strCache>
                <c:ptCount val="27"/>
                <c:pt idx="0">
                  <c:v>Suisse romande</c:v>
                </c:pt>
                <c:pt idx="1">
                  <c:v>Suisse alémanique</c:v>
                </c:pt>
                <c:pt idx="4">
                  <c:v>ville</c:v>
                </c:pt>
                <c:pt idx="5">
                  <c:v>campagne</c:v>
                </c:pt>
                <c:pt idx="8">
                  <c:v>plus de 110 000 CHF</c:v>
                </c:pt>
                <c:pt idx="9">
                  <c:v>90 001 à 110 000 CHF</c:v>
                </c:pt>
                <c:pt idx="10">
                  <c:v>70 001 à 90 000 CHF</c:v>
                </c:pt>
                <c:pt idx="11">
                  <c:v>50 001 à 70 000 CHF</c:v>
                </c:pt>
                <c:pt idx="12">
                  <c:v>35 001 à 50 000 CHF</c:v>
                </c:pt>
                <c:pt idx="13">
                  <c:v>jusqu'à 35 000 CHF</c:v>
                </c:pt>
                <c:pt idx="16">
                  <c:v>3+ enfants</c:v>
                </c:pt>
                <c:pt idx="17">
                  <c:v>2 enfants</c:v>
                </c:pt>
                <c:pt idx="18">
                  <c:v>1 enfant</c:v>
                </c:pt>
                <c:pt idx="19">
                  <c:v>sans enfants</c:v>
                </c:pt>
                <c:pt idx="22">
                  <c:v>plus de 64 ans</c:v>
                </c:pt>
                <c:pt idx="23">
                  <c:v>50 à 64 ans</c:v>
                </c:pt>
                <c:pt idx="24">
                  <c:v>35 à 49 ans</c:v>
                </c:pt>
                <c:pt idx="25">
                  <c:v>jusqu’à 34 ans</c:v>
                </c:pt>
                <c:pt idx="26">
                  <c:v> </c:v>
                </c:pt>
              </c:strCache>
            </c:strRef>
          </c:cat>
          <c:val>
            <c:numRef>
              <c:f>'Pénétration ménages'!$C$16:$C$42</c:f>
              <c:numCache>
                <c:formatCode>0.0</c:formatCode>
                <c:ptCount val="27"/>
                <c:pt idx="0" formatCode="General">
                  <c:v>20.9</c:v>
                </c:pt>
                <c:pt idx="1">
                  <c:v>28.2</c:v>
                </c:pt>
                <c:pt idx="4">
                  <c:v>27.9</c:v>
                </c:pt>
                <c:pt idx="5">
                  <c:v>24.2</c:v>
                </c:pt>
                <c:pt idx="8" formatCode="General">
                  <c:v>36</c:v>
                </c:pt>
                <c:pt idx="9" formatCode="General">
                  <c:v>31.1</c:v>
                </c:pt>
                <c:pt idx="10" formatCode="General">
                  <c:v>27.2</c:v>
                </c:pt>
                <c:pt idx="11" formatCode="General">
                  <c:v>22.6</c:v>
                </c:pt>
                <c:pt idx="12" formatCode="General">
                  <c:v>21.5</c:v>
                </c:pt>
                <c:pt idx="13" formatCode="General">
                  <c:v>23</c:v>
                </c:pt>
                <c:pt idx="16" formatCode="General">
                  <c:v>18.899999999999999</c:v>
                </c:pt>
                <c:pt idx="17" formatCode="General">
                  <c:v>33.6</c:v>
                </c:pt>
                <c:pt idx="18" formatCode="General">
                  <c:v>28.7</c:v>
                </c:pt>
                <c:pt idx="19" formatCode="General">
                  <c:v>25.5</c:v>
                </c:pt>
                <c:pt idx="22" formatCode="General">
                  <c:v>18.100000000000001</c:v>
                </c:pt>
                <c:pt idx="23" formatCode="General">
                  <c:v>27.1</c:v>
                </c:pt>
                <c:pt idx="24" formatCode="General">
                  <c:v>30.5</c:v>
                </c:pt>
                <c:pt idx="25" formatCode="General">
                  <c:v>30.6</c:v>
                </c:pt>
              </c:numCache>
            </c:numRef>
          </c:val>
          <c:extLst xmlns:star_td="http://www.star-group.net/schemas/transit/filters/textdata">
            <c:ext xmlns:c16="http://schemas.microsoft.com/office/drawing/2014/chart" uri="{C3380CC4-5D6E-409C-BE32-E72D297353CC}">
              <c16:uniqueId val="{00000005-0D46-49FE-B97A-0E9740B3F6A9}"/>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General"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5014516791224826E-2"/>
          <c:y val="7.1009943356189608E-3"/>
          <c:w val="0.79630683389266144"/>
          <c:h val="0.98473864931694233"/>
        </c:manualLayout>
      </c:layout>
      <c:barChart>
        <c:barDir val="bar"/>
        <c:grouping val="clustered"/>
        <c:varyColors val="0"/>
        <c:ser>
          <c:idx val="0"/>
          <c:order val="0"/>
          <c:tx>
            <c:strRef>
              <c:f>'Pénétration ménages'!$D$14</c:f>
              <c:strCache>
                <c:ptCount val="1"/>
                <c:pt idx="0">
                  <c:v>Tofu/ Tempeh/ Seitan</c:v>
                </c:pt>
              </c:strCache>
            </c:strRef>
          </c:tx>
          <c:spPr>
            <a:solidFill>
              <a:srgbClr val="B0BDD7"/>
            </a:solidFill>
          </c:spPr>
          <c:invertIfNegative val="0"/>
          <c:dLbls>
            <c:dLbl>
              <c:idx val="1"/>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0-A0DD-4006-98B0-CA28D90C32DA}"/>
                </c:ext>
              </c:extLst>
            </c:dLbl>
            <c:dLbl>
              <c:idx val="5"/>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A0DD-4006-98B0-CA28D90C32DA}"/>
                </c:ext>
              </c:extLst>
            </c:dLbl>
            <c:dLbl>
              <c:idx val="8"/>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2-A0DD-4006-98B0-CA28D90C32DA}"/>
                </c:ext>
              </c:extLst>
            </c:dLbl>
            <c:dLbl>
              <c:idx val="17"/>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3-A0DD-4006-98B0-CA28D90C32DA}"/>
                </c:ext>
              </c:extLst>
            </c:dLbl>
            <c:dLbl>
              <c:idx val="25"/>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4-A0DD-4006-98B0-CA28D90C32DA}"/>
                </c:ext>
              </c:extLst>
            </c:dLbl>
            <c:numFmt formatCode="0" sourceLinked="0"/>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'Pénétration ménages'!$F$15:$F$42</c:f>
              <c:numCache>
                <c:formatCode>General</c:formatCode>
                <c:ptCount val="28"/>
              </c:numCache>
            </c:numRef>
          </c:cat>
          <c:val>
            <c:numRef>
              <c:f>'Pénétration ménages'!$D$16:$D$42</c:f>
              <c:numCache>
                <c:formatCode>0.0</c:formatCode>
                <c:ptCount val="27"/>
                <c:pt idx="0" formatCode="General">
                  <c:v>13.5</c:v>
                </c:pt>
                <c:pt idx="1">
                  <c:v>15.2</c:v>
                </c:pt>
                <c:pt idx="4">
                  <c:v>15</c:v>
                </c:pt>
                <c:pt idx="5">
                  <c:v>16.8</c:v>
                </c:pt>
                <c:pt idx="8" formatCode="General">
                  <c:v>22.2</c:v>
                </c:pt>
                <c:pt idx="9" formatCode="General">
                  <c:v>16.600000000000001</c:v>
                </c:pt>
                <c:pt idx="10" formatCode="General">
                  <c:v>15.3</c:v>
                </c:pt>
                <c:pt idx="11" formatCode="General">
                  <c:v>12.1</c:v>
                </c:pt>
                <c:pt idx="12" formatCode="General">
                  <c:v>10.9</c:v>
                </c:pt>
                <c:pt idx="13" formatCode="General">
                  <c:v>14.2</c:v>
                </c:pt>
                <c:pt idx="16" formatCode="General">
                  <c:v>11.2</c:v>
                </c:pt>
                <c:pt idx="17" formatCode="General">
                  <c:v>16.3</c:v>
                </c:pt>
                <c:pt idx="18" formatCode="General">
                  <c:v>14.3</c:v>
                </c:pt>
                <c:pt idx="19" formatCode="General">
                  <c:v>14.8</c:v>
                </c:pt>
                <c:pt idx="22" formatCode="General">
                  <c:v>9.1</c:v>
                </c:pt>
                <c:pt idx="23" formatCode="General">
                  <c:v>14.8</c:v>
                </c:pt>
                <c:pt idx="24" formatCode="General">
                  <c:v>16.899999999999999</c:v>
                </c:pt>
                <c:pt idx="25" formatCode="General">
                  <c:v>20</c:v>
                </c:pt>
              </c:numCache>
            </c:numRef>
          </c:val>
          <c:extLst xmlns:star_td="http://www.star-group.net/schemas/transit/filters/textdata">
            <c:ext xmlns:c16="http://schemas.microsoft.com/office/drawing/2014/chart" uri="{C3380CC4-5D6E-409C-BE32-E72D297353CC}">
              <c16:uniqueId val="{00000005-A0DD-4006-98B0-CA28D90C32DA}"/>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l"/>
        <c:numFmt formatCode="0.0"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max val="30"/>
          <c:min val="0"/>
        </c:scaling>
        <c:delete val="1"/>
        <c:axPos val="b"/>
        <c:numFmt formatCode="General"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5014516791224826E-2"/>
          <c:y val="7.1009943356189608E-3"/>
          <c:w val="0.96859695008350222"/>
          <c:h val="0.98473864931694233"/>
        </c:manualLayout>
      </c:layout>
      <c:barChart>
        <c:barDir val="bar"/>
        <c:grouping val="clustered"/>
        <c:varyColors val="0"/>
        <c:ser>
          <c:idx val="0"/>
          <c:order val="0"/>
          <c:tx>
            <c:strRef>
              <c:f>'Pénétration ménages'!$D$14</c:f>
              <c:strCache>
                <c:ptCount val="1"/>
                <c:pt idx="0">
                  <c:v>Tofu/ Tempeh/ Seitan</c:v>
                </c:pt>
              </c:strCache>
            </c:strRef>
          </c:tx>
          <c:spPr>
            <a:solidFill>
              <a:srgbClr val="506A9E"/>
            </a:solidFill>
          </c:spPr>
          <c:invertIfNegative val="0"/>
          <c:dLbls>
            <c:dLbl>
              <c:idx val="1"/>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0-F752-4CAE-8A16-D41584680D81}"/>
                </c:ext>
              </c:extLst>
            </c:dLbl>
            <c:dLbl>
              <c:idx val="4"/>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F752-4CAE-8A16-D41584680D81}"/>
                </c:ext>
              </c:extLst>
            </c:dLbl>
            <c:dLbl>
              <c:idx val="8"/>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2-F752-4CAE-8A16-D41584680D81}"/>
                </c:ext>
              </c:extLst>
            </c:dLbl>
            <c:dLbl>
              <c:idx val="18"/>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3-F752-4CAE-8A16-D41584680D81}"/>
                </c:ext>
              </c:extLst>
            </c:dLbl>
            <c:dLbl>
              <c:idx val="25"/>
              <c:numFmt formatCode="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4-F752-4CAE-8A16-D41584680D81}"/>
                </c:ext>
              </c:extLst>
            </c:dLbl>
            <c:numFmt formatCode="0" sourceLinked="0"/>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'Pénétration ménages'!$F$15:$F$42</c:f>
              <c:numCache>
                <c:formatCode>General</c:formatCode>
                <c:ptCount val="28"/>
              </c:numCache>
            </c:numRef>
          </c:cat>
          <c:val>
            <c:numRef>
              <c:f>'Pénétration ménages'!$E$16:$E$42</c:f>
              <c:numCache>
                <c:formatCode>0.0</c:formatCode>
                <c:ptCount val="27"/>
                <c:pt idx="0" formatCode="General">
                  <c:v>20.5</c:v>
                </c:pt>
                <c:pt idx="1">
                  <c:v>21</c:v>
                </c:pt>
                <c:pt idx="4">
                  <c:v>21.7</c:v>
                </c:pt>
                <c:pt idx="5">
                  <c:v>17.899999999999999</c:v>
                </c:pt>
                <c:pt idx="8" formatCode="General">
                  <c:v>28</c:v>
                </c:pt>
                <c:pt idx="9" formatCode="General">
                  <c:v>25.1</c:v>
                </c:pt>
                <c:pt idx="10" formatCode="General">
                  <c:v>21.8</c:v>
                </c:pt>
                <c:pt idx="11" formatCode="General">
                  <c:v>18.7</c:v>
                </c:pt>
                <c:pt idx="12" formatCode="General">
                  <c:v>17</c:v>
                </c:pt>
                <c:pt idx="13" formatCode="General">
                  <c:v>15.9</c:v>
                </c:pt>
                <c:pt idx="16" formatCode="General">
                  <c:v>21</c:v>
                </c:pt>
                <c:pt idx="17" formatCode="General">
                  <c:v>26</c:v>
                </c:pt>
                <c:pt idx="18" formatCode="General">
                  <c:v>27.1</c:v>
                </c:pt>
                <c:pt idx="19" formatCode="General">
                  <c:v>19.399999999999999</c:v>
                </c:pt>
                <c:pt idx="22" formatCode="General">
                  <c:v>13.2</c:v>
                </c:pt>
                <c:pt idx="23" formatCode="General">
                  <c:v>21.3</c:v>
                </c:pt>
                <c:pt idx="24" formatCode="General">
                  <c:v>24.5</c:v>
                </c:pt>
                <c:pt idx="25" formatCode="General">
                  <c:v>25.4</c:v>
                </c:pt>
              </c:numCache>
            </c:numRef>
          </c:val>
          <c:extLst xmlns:star_td="http://www.star-group.net/schemas/transit/filters/textdata">
            <c:ext xmlns:c16="http://schemas.microsoft.com/office/drawing/2014/chart" uri="{C3380CC4-5D6E-409C-BE32-E72D297353CC}">
              <c16:uniqueId val="{00000005-F752-4CAE-8A16-D41584680D81}"/>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l"/>
        <c:numFmt formatCode="0.0"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General"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8026198453518234"/>
          <c:y val="0.48973354330708663"/>
          <c:w val="0.15889760714209772"/>
          <c:h val="0.27226540682414696"/>
        </c:manualLayout>
      </c:layout>
      <c:barChart>
        <c:barDir val="col"/>
        <c:grouping val="clustered"/>
        <c:varyColors val="0"/>
        <c:ser>
          <c:idx val="0"/>
          <c:order val="0"/>
          <c:tx>
            <c:strRef>
              <c:f>'Quantité ménages'!$C$14</c:f>
              <c:strCache>
                <c:ptCount val="1"/>
                <c:pt idx="0">
                  <c:v>Viande</c:v>
                </c:pt>
              </c:strCache>
            </c:strRef>
          </c:tx>
          <c:spPr>
            <a:solidFill>
              <a:srgbClr val="F47769"/>
            </a:solidFill>
            <a:ln w="28575">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ED5F-4364-81CB-4ED4715D59F9}"/>
            </c:ext>
          </c:extLst>
        </c:ser>
        <c:ser>
          <c:idx val="1"/>
          <c:order val="1"/>
          <c:tx>
            <c:strRef>
              <c:f>'Quantité ménages'!$D$14</c:f>
              <c:strCache>
                <c:ptCount val="1"/>
                <c:pt idx="0">
                  <c:v>Succédané de la viande</c:v>
                </c:pt>
              </c:strCache>
            </c:strRef>
          </c:tx>
          <c:spPr>
            <a:solidFill>
              <a:srgbClr val="6C84B5"/>
            </a:solidFill>
            <a:ln w="28575" cmpd="sng">
              <a:noFill/>
            </a:ln>
            <a:effectLst/>
          </c:spPr>
          <c:invertIfNegative val="0"/>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1-ED5F-4364-81CB-4ED4715D59F9}"/>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l"/>
        <c:numFmt formatCode="General" sourceLinked="1"/>
        <c:majorTickMark val="out"/>
        <c:minorTickMark val="none"/>
        <c:tickLblPos val="nextTo"/>
        <c:crossAx val="1030737584"/>
        <c:crosses val="autoZero"/>
        <c:crossBetween val="between"/>
      </c:valAx>
      <c:spPr>
        <a:noFill/>
      </c:spPr>
    </c:plotArea>
    <c:legend>
      <c:legendPos val="b"/>
      <c:layout>
        <c:manualLayout>
          <c:xMode val="edge"/>
          <c:yMode val="edge"/>
          <c:x val="2.1947863445101762E-2"/>
          <c:y val="0.25714076654281481"/>
          <c:w val="0.9780311767751797"/>
          <c:h val="0.19294068241469819"/>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47791893823781"/>
          <c:y val="7.1009943356189608E-3"/>
          <c:w val="0.528990287562776"/>
          <c:h val="0.98473864931694233"/>
        </c:manualLayout>
      </c:layout>
      <c:barChart>
        <c:barDir val="bar"/>
        <c:grouping val="clustered"/>
        <c:varyColors val="0"/>
        <c:ser>
          <c:idx val="0"/>
          <c:order val="0"/>
          <c:tx>
            <c:strRef>
              <c:f>'Quantité ménages'!$C$14</c:f>
              <c:strCache>
                <c:ptCount val="1"/>
                <c:pt idx="0">
                  <c:v>Viande</c:v>
                </c:pt>
              </c:strCache>
            </c:strRef>
          </c:tx>
          <c:spPr>
            <a:solidFill>
              <a:srgbClr val="F47769"/>
            </a:solidFill>
            <a:ln w="28575">
              <a:noFill/>
            </a:ln>
            <a:effectLst/>
          </c:spPr>
          <c:invertIfNegative val="0"/>
          <c:dLbls>
            <c:dLbl>
              <c:idx val="0"/>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0-037F-4B70-BB26-C59D56DC1552}"/>
                </c:ext>
              </c:extLst>
            </c:dLbl>
            <c:dLbl>
              <c:idx val="5"/>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037F-4B70-BB26-C59D56DC1552}"/>
                </c:ext>
              </c:extLst>
            </c:dLbl>
            <c:dLbl>
              <c:idx val="8"/>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2-037F-4B70-BB26-C59D56DC1552}"/>
                </c:ext>
              </c:extLst>
            </c:dLbl>
            <c:dLbl>
              <c:idx val="16"/>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3-037F-4B70-BB26-C59D56DC1552}"/>
                </c:ext>
              </c:extLst>
            </c:dLbl>
            <c:dLbl>
              <c:idx val="23"/>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4-037F-4B70-BB26-C59D56DC1552}"/>
                </c:ext>
              </c:extLst>
            </c:dLbl>
            <c:numFmt formatCode="#,##0.0" sourceLinked="0"/>
            <c:spPr>
              <a:noFill/>
              <a:ln>
                <a:noFill/>
              </a:ln>
              <a:effectLst/>
            </c:spPr>
            <c:txPr>
              <a:bodyPr wrap="square" lIns="38100" tIns="19050" rIns="38100" bIns="19050" anchor="ctr">
                <a:spAutoFit/>
              </a:bodyPr>
              <a:lstStyle/>
              <a:p>
                <a:pPr>
                  <a:defRPr b="0"/>
                </a:pPr>
                <a:endParaRPr lang="de-DE"/>
              </a:p>
            </c:txP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'Quantité ménages'!$B$16:$B$42</c:f>
              <c:strCache>
                <c:ptCount val="27"/>
                <c:pt idx="0">
                  <c:v>Suisse romande</c:v>
                </c:pt>
                <c:pt idx="1">
                  <c:v>Suisse alémanique</c:v>
                </c:pt>
                <c:pt idx="4">
                  <c:v>ville</c:v>
                </c:pt>
                <c:pt idx="5">
                  <c:v>campagne</c:v>
                </c:pt>
                <c:pt idx="8">
                  <c:v>plus de 110 000 CHF</c:v>
                </c:pt>
                <c:pt idx="9">
                  <c:v>90 001 à 110 000 CHF</c:v>
                </c:pt>
                <c:pt idx="10">
                  <c:v>70 001 à 90 000 CHF</c:v>
                </c:pt>
                <c:pt idx="11">
                  <c:v>50 001 à 70 000 CHF</c:v>
                </c:pt>
                <c:pt idx="12">
                  <c:v>35 001 à 50 000 CHF</c:v>
                </c:pt>
                <c:pt idx="13">
                  <c:v>jusqu'à 35 000 CHF</c:v>
                </c:pt>
                <c:pt idx="16">
                  <c:v>3+ enfants</c:v>
                </c:pt>
                <c:pt idx="17">
                  <c:v>2 enfants</c:v>
                </c:pt>
                <c:pt idx="18">
                  <c:v>1 enfant</c:v>
                </c:pt>
                <c:pt idx="19">
                  <c:v>sans enfants</c:v>
                </c:pt>
                <c:pt idx="22">
                  <c:v>plus de 64 ans</c:v>
                </c:pt>
                <c:pt idx="23">
                  <c:v>50 à 64 ans</c:v>
                </c:pt>
                <c:pt idx="24">
                  <c:v>35 à 49 ans</c:v>
                </c:pt>
                <c:pt idx="25">
                  <c:v>jusqu’à 34 ans</c:v>
                </c:pt>
                <c:pt idx="26">
                  <c:v> </c:v>
                </c:pt>
              </c:strCache>
            </c:strRef>
          </c:cat>
          <c:val>
            <c:numRef>
              <c:f>'Quantité ménages'!$C$16:$C$42</c:f>
              <c:numCache>
                <c:formatCode>0.0</c:formatCode>
                <c:ptCount val="27"/>
                <c:pt idx="0">
                  <c:v>61.157980000000002</c:v>
                </c:pt>
                <c:pt idx="1">
                  <c:v>60.432299999999998</c:v>
                </c:pt>
                <c:pt idx="4">
                  <c:v>56.45091</c:v>
                </c:pt>
                <c:pt idx="5">
                  <c:v>68.663290000000003</c:v>
                </c:pt>
                <c:pt idx="8">
                  <c:v>77.611609999999999</c:v>
                </c:pt>
                <c:pt idx="9">
                  <c:v>72.593879999999984</c:v>
                </c:pt>
                <c:pt idx="10">
                  <c:v>62.202830000000006</c:v>
                </c:pt>
                <c:pt idx="11">
                  <c:v>61.410509999999995</c:v>
                </c:pt>
                <c:pt idx="12">
                  <c:v>50.263280000000002</c:v>
                </c:pt>
                <c:pt idx="13">
                  <c:v>37.860430000000001</c:v>
                </c:pt>
                <c:pt idx="16">
                  <c:v>96.410409999999999</c:v>
                </c:pt>
                <c:pt idx="17">
                  <c:v>81.759019999999992</c:v>
                </c:pt>
                <c:pt idx="18">
                  <c:v>67.791579999999996</c:v>
                </c:pt>
                <c:pt idx="19">
                  <c:v>55.183110000000006</c:v>
                </c:pt>
                <c:pt idx="22">
                  <c:v>59.33558</c:v>
                </c:pt>
                <c:pt idx="23">
                  <c:v>66.350170000000006</c:v>
                </c:pt>
                <c:pt idx="24">
                  <c:v>63.958629999999999</c:v>
                </c:pt>
                <c:pt idx="25">
                  <c:v>45.668279999999996</c:v>
                </c:pt>
              </c:numCache>
            </c:numRef>
          </c:val>
          <c:extLst xmlns:star_td="http://www.star-group.net/schemas/transit/filters/textdata">
            <c:ext xmlns:c16="http://schemas.microsoft.com/office/drawing/2014/chart" uri="{C3380CC4-5D6E-409C-BE32-E72D297353CC}">
              <c16:uniqueId val="{00000005-037F-4B70-BB26-C59D56DC1552}"/>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max val="110"/>
          <c:min val="0"/>
        </c:scaling>
        <c:delete val="1"/>
        <c:axPos val="b"/>
        <c:numFmt formatCode="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5014516791224826E-2"/>
          <c:y val="7.1009943356189608E-3"/>
          <c:w val="0.96859695008350222"/>
          <c:h val="0.98473864931694233"/>
        </c:manualLayout>
      </c:layout>
      <c:barChart>
        <c:barDir val="bar"/>
        <c:grouping val="clustered"/>
        <c:varyColors val="0"/>
        <c:ser>
          <c:idx val="0"/>
          <c:order val="0"/>
          <c:tx>
            <c:strRef>
              <c:f>'Quantité ménages'!$D$14</c:f>
              <c:strCache>
                <c:ptCount val="1"/>
                <c:pt idx="0">
                  <c:v>Succédané de la viande</c:v>
                </c:pt>
              </c:strCache>
            </c:strRef>
          </c:tx>
          <c:spPr>
            <a:solidFill>
              <a:srgbClr val="6C84B5"/>
            </a:solidFill>
          </c:spPr>
          <c:invertIfNegative val="0"/>
          <c:dLbls>
            <c:dLbl>
              <c:idx val="0"/>
              <c:numFmt formatCode="0.0" sourceLinked="0"/>
              <c:spPr>
                <a:noFill/>
                <a:ln>
                  <a:noFill/>
                </a:ln>
                <a:effectLst/>
              </c:spPr>
              <c:txPr>
                <a:bodyPr wrap="square" lIns="38100" tIns="19050" rIns="38100" bIns="19050" anchor="ctr">
                  <a:noAutofit/>
                </a:bodyPr>
                <a:lstStyle/>
                <a:p>
                  <a:pPr>
                    <a:defRPr/>
                  </a:pPr>
                  <a:endParaRPr lang="de-DE"/>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5FFF-4D6C-A7DC-EEF34707B580}"/>
                </c:ext>
              </c:extLst>
            </c:dLbl>
            <c:dLbl>
              <c:idx val="1"/>
              <c:numFmt formatCode="0.0" sourceLinked="0"/>
              <c:spPr>
                <a:noFill/>
                <a:ln>
                  <a:noFill/>
                </a:ln>
                <a:effectLst/>
              </c:spPr>
              <c:txPr>
                <a:bodyPr vertOverflow="overflow" horzOverflow="overflow" wrap="none" lIns="0" tIns="0" rIns="0" bIns="0" anchor="ctr">
                  <a:spAutoFit/>
                </a:bodyPr>
                <a:lstStyle/>
                <a:p>
                  <a:pPr>
                    <a:defRPr b="1"/>
                  </a:pPr>
                  <a:endParaRPr lang="de-DE"/>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CB38-4F2E-B3F7-4532C37B9AC1}"/>
                </c:ext>
              </c:extLst>
            </c:dLbl>
            <c:dLbl>
              <c:idx val="4"/>
              <c:numFmt formatCode="0.0" sourceLinked="0"/>
              <c:spPr>
                <a:noFill/>
                <a:ln>
                  <a:noFill/>
                </a:ln>
                <a:effectLst/>
              </c:spPr>
              <c:txPr>
                <a:bodyPr vertOverflow="overflow" horzOverflow="overflow" wrap="none" lIns="0" tIns="0" rIns="0" bIns="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B38-4F2E-B3F7-4532C37B9AC1}"/>
                </c:ext>
              </c:extLst>
            </c:dLbl>
            <c:dLbl>
              <c:idx val="8"/>
              <c:numFmt formatCode="0.0" sourceLinked="0"/>
              <c:spPr>
                <a:noFill/>
                <a:ln>
                  <a:noFill/>
                </a:ln>
                <a:effectLst/>
              </c:spPr>
              <c:txPr>
                <a:bodyPr vertOverflow="overflow" horzOverflow="overflow" wrap="none" lIns="0" tIns="0" rIns="0" bIns="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CB38-4F2E-B3F7-4532C37B9AC1}"/>
                </c:ext>
              </c:extLst>
            </c:dLbl>
            <c:dLbl>
              <c:idx val="11"/>
              <c:numFmt formatCode="0.0" sourceLinked="0"/>
              <c:spPr>
                <a:noFill/>
                <a:ln>
                  <a:noFill/>
                </a:ln>
                <a:effectLst/>
              </c:spPr>
              <c:txPr>
                <a:bodyPr wrap="square" lIns="38100" tIns="19050" rIns="38100" bIns="19050" anchor="ctr">
                  <a:noAutofit/>
                </a:bodyPr>
                <a:lstStyle/>
                <a:p>
                  <a:pPr>
                    <a:defRPr/>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5FFF-4D6C-A7DC-EEF34707B580}"/>
                </c:ext>
              </c:extLst>
            </c:dLbl>
            <c:dLbl>
              <c:idx val="12"/>
              <c:numFmt formatCode="0.0" sourceLinked="0"/>
              <c:spPr>
                <a:noFill/>
                <a:ln>
                  <a:noFill/>
                </a:ln>
                <a:effectLst/>
              </c:spPr>
              <c:txPr>
                <a:bodyPr wrap="square" lIns="38100" tIns="19050" rIns="38100" bIns="19050" anchor="ctr">
                  <a:noAutofit/>
                </a:bodyPr>
                <a:lstStyle/>
                <a:p>
                  <a:pPr>
                    <a:defRPr/>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FFF-4D6C-A7DC-EEF34707B580}"/>
                </c:ext>
              </c:extLst>
            </c:dLbl>
            <c:dLbl>
              <c:idx val="17"/>
              <c:numFmt formatCode="0.0" sourceLinked="0"/>
              <c:spPr>
                <a:noFill/>
                <a:ln>
                  <a:noFill/>
                </a:ln>
                <a:effectLst/>
              </c:spPr>
              <c:txPr>
                <a:bodyPr wrap="square" lIns="38100" tIns="19050" rIns="38100" bIns="19050" anchor="ctr">
                  <a:noAutofit/>
                </a:bodyPr>
                <a:lstStyle/>
                <a:p>
                  <a:pPr>
                    <a:defRPr/>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5FFF-4D6C-A7DC-EEF34707B580}"/>
                </c:ext>
              </c:extLst>
            </c:dLbl>
            <c:dLbl>
              <c:idx val="18"/>
              <c:numFmt formatCode="0.0" sourceLinked="0"/>
              <c:spPr>
                <a:noFill/>
                <a:ln>
                  <a:noFill/>
                </a:ln>
                <a:effectLst/>
              </c:spPr>
              <c:txPr>
                <a:bodyPr vertOverflow="overflow" horzOverflow="overflow" wrap="none" lIns="0" tIns="0" rIns="0" bIns="0" anchor="ctr">
                  <a:spAutoFit/>
                </a:bodyPr>
                <a:lstStyle/>
                <a:p>
                  <a:pPr>
                    <a:defRPr b="1"/>
                  </a:pPr>
                  <a:endParaRPr lang="de-DE"/>
                </a:p>
              </c:txPr>
              <c:dLblPos val="out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CB38-4F2E-B3F7-4532C37B9AC1}"/>
                </c:ext>
              </c:extLst>
            </c:dLbl>
            <c:dLbl>
              <c:idx val="25"/>
              <c:numFmt formatCode="0.0" sourceLinked="0"/>
              <c:spPr>
                <a:noFill/>
                <a:ln>
                  <a:noFill/>
                </a:ln>
                <a:effectLst/>
              </c:spPr>
              <c:txPr>
                <a:bodyPr vertOverflow="overflow" horzOverflow="overflow" wrap="none" lIns="0" tIns="0" rIns="0" bIns="0" anchor="ctr">
                  <a:spAutoFit/>
                </a:bodyPr>
                <a:lstStyle/>
                <a:p>
                  <a:pPr>
                    <a:defRPr b="1"/>
                  </a:pPr>
                  <a:endParaRPr lang="de-DE"/>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CB38-4F2E-B3F7-4532C37B9AC1}"/>
                </c:ext>
              </c:extLst>
            </c:dLbl>
            <c:numFmt formatCode="0.0" sourceLinked="0"/>
            <c:spPr>
              <a:noFill/>
              <a:ln>
                <a:noFill/>
              </a:ln>
              <a:effectLst/>
            </c:sp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numRef>
              <c:f>'Quantité ménages'!$F$15:$F$42</c:f>
              <c:numCache>
                <c:formatCode>General</c:formatCode>
                <c:ptCount val="28"/>
              </c:numCache>
            </c:numRef>
          </c:cat>
          <c:val>
            <c:numRef>
              <c:f>'Quantité ménages'!$D$16:$D$42</c:f>
              <c:numCache>
                <c:formatCode>0.0</c:formatCode>
                <c:ptCount val="27"/>
                <c:pt idx="0">
                  <c:v>0.84198000000000006</c:v>
                </c:pt>
                <c:pt idx="1">
                  <c:v>1.2602899999999999</c:v>
                </c:pt>
                <c:pt idx="4">
                  <c:v>1.1963699999999999</c:v>
                </c:pt>
                <c:pt idx="5">
                  <c:v>1.2365199999999998</c:v>
                </c:pt>
                <c:pt idx="8">
                  <c:v>1.8717200000000001</c:v>
                </c:pt>
                <c:pt idx="9">
                  <c:v>1.4125399999999999</c:v>
                </c:pt>
                <c:pt idx="10">
                  <c:v>1.1621900000000001</c:v>
                </c:pt>
                <c:pt idx="11">
                  <c:v>0.94863999999999993</c:v>
                </c:pt>
                <c:pt idx="12">
                  <c:v>0.78266000000000002</c:v>
                </c:pt>
                <c:pt idx="13">
                  <c:v>0.98314000000000001</c:v>
                </c:pt>
                <c:pt idx="16">
                  <c:v>0.75802000000000014</c:v>
                </c:pt>
                <c:pt idx="17">
                  <c:v>1.3459999999999999</c:v>
                </c:pt>
                <c:pt idx="18">
                  <c:v>1.36764</c:v>
                </c:pt>
                <c:pt idx="19">
                  <c:v>1.1263000000000001</c:v>
                </c:pt>
                <c:pt idx="22">
                  <c:v>0.54660000000000009</c:v>
                </c:pt>
                <c:pt idx="23">
                  <c:v>1.24844</c:v>
                </c:pt>
                <c:pt idx="24">
                  <c:v>1.4301900000000001</c:v>
                </c:pt>
                <c:pt idx="25">
                  <c:v>1.4465500000000002</c:v>
                </c:pt>
              </c:numCache>
            </c:numRef>
          </c:val>
          <c:extLst xmlns:star_td="http://www.star-group.net/schemas/transit/filters/textdata">
            <c:ext xmlns:c16="http://schemas.microsoft.com/office/drawing/2014/chart" uri="{C3380CC4-5D6E-409C-BE32-E72D297353CC}">
              <c16:uniqueId val="{00000005-CB38-4F2E-B3F7-4532C37B9AC1}"/>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l"/>
        <c:numFmt formatCode="0.0"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max val="20"/>
          <c:min val="0"/>
        </c:scaling>
        <c:delete val="1"/>
        <c:axPos val="b"/>
        <c:numFmt formatCode="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3657301705119"/>
          <c:y val="0.23858032290797099"/>
          <c:w val="0.78095916504377505"/>
          <c:h val="0.75100121582809531"/>
        </c:manualLayout>
      </c:layout>
      <c:barChart>
        <c:barDir val="bar"/>
        <c:grouping val="clustered"/>
        <c:varyColors val="0"/>
        <c:ser>
          <c:idx val="2"/>
          <c:order val="0"/>
          <c:tx>
            <c:strRef>
              <c:f>'Comparaison pays total'!$B$14</c:f>
              <c:strCache>
                <c:ptCount val="1"/>
                <c:pt idx="0">
                  <c:v>2020</c:v>
                </c:pt>
              </c:strCache>
            </c:strRef>
          </c:tx>
          <c:spPr>
            <a:solidFill>
              <a:srgbClr val="B0BDD7"/>
            </a:solidFill>
          </c:spPr>
          <c:invertIfNegative val="0"/>
          <c:dPt>
            <c:idx val="6"/>
            <c:invertIfNegative val="0"/>
            <c:bubble3D val="0"/>
            <c:spPr>
              <a:solidFill>
                <a:srgbClr val="30415E"/>
              </a:solidFill>
            </c:spPr>
            <c:extLst xmlns:star_td="http://www.star-group.net/schemas/transit/filters/textdata">
              <c:ext xmlns:c16="http://schemas.microsoft.com/office/drawing/2014/chart" uri="{C3380CC4-5D6E-409C-BE32-E72D297353CC}">
                <c16:uniqueId val="{00000001-196E-464D-973A-0ADC34A9362E}"/>
              </c:ext>
            </c:extLst>
          </c:dPt>
          <c:dLbls>
            <c:dLbl>
              <c:idx val="0"/>
              <c:numFmt formatCode="#\ ##0.00,," sourceLinked="0"/>
              <c:spPr>
                <a:noFill/>
                <a:ln>
                  <a:noFill/>
                </a:ln>
                <a:effectLst/>
              </c:spPr>
              <c:txPr>
                <a:bodyPr wrap="square" lIns="38100" tIns="19050" rIns="38100" bIns="19050" anchor="ctr">
                  <a:spAutoFit/>
                </a:bodyPr>
                <a:lstStyle/>
                <a:p>
                  <a:pPr>
                    <a:defRPr b="0">
                      <a:solidFill>
                        <a:srgbClr val="3F3F3F"/>
                      </a:solidFill>
                    </a:defRPr>
                  </a:pPr>
                  <a:endParaRPr lang="de-DE"/>
                </a:p>
              </c:txPr>
              <c:dLblPos val="in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2-196E-464D-973A-0ADC34A9362E}"/>
                </c:ext>
              </c:extLst>
            </c:dLbl>
            <c:dLbl>
              <c:idx val="6"/>
              <c:numFmt formatCode="#\ ##0,," sourceLinked="0"/>
              <c:spPr>
                <a:noFill/>
                <a:ln>
                  <a:noFill/>
                </a:ln>
                <a:effectLst/>
              </c:spPr>
              <c:txPr>
                <a:bodyPr wrap="square" lIns="38100" tIns="19050" rIns="38100" bIns="19050" anchor="ctr">
                  <a:spAutoFit/>
                </a:bodyPr>
                <a:lstStyle/>
                <a:p>
                  <a:pPr>
                    <a:defRPr b="1">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196E-464D-973A-0ADC34A9362E}"/>
                </c:ext>
              </c:extLst>
            </c:dLbl>
            <c:numFmt formatCode="#\ ##0,," sourceLinked="0"/>
            <c:spPr>
              <a:noFill/>
              <a:ln>
                <a:noFill/>
              </a:ln>
              <a:effectLst/>
            </c:spPr>
            <c:txPr>
              <a:bodyPr wrap="square" lIns="38100" tIns="19050" rIns="38100" bIns="19050" anchor="ctr">
                <a:spAutoFit/>
              </a:bodyPr>
              <a:lstStyle/>
              <a:p>
                <a:pPr>
                  <a:defRPr b="0">
                    <a:solidFill>
                      <a:srgbClr val="3F3F3F"/>
                    </a:solidFill>
                  </a:defRPr>
                </a:pPr>
                <a:endParaRPr lang="de-DE"/>
              </a:p>
            </c:txPr>
            <c:dLblPos val="in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strRef>
              <c:f>'Comparaison pays total'!$A$15:$A$25</c:f>
              <c:strCache>
                <c:ptCount val="11"/>
                <c:pt idx="0">
                  <c:v>Croatie</c:v>
                </c:pt>
                <c:pt idx="1">
                  <c:v>Roumanie</c:v>
                </c:pt>
                <c:pt idx="2">
                  <c:v>Autriche</c:v>
                </c:pt>
                <c:pt idx="3">
                  <c:v>Belgique</c:v>
                </c:pt>
                <c:pt idx="4">
                  <c:v>France</c:v>
                </c:pt>
                <c:pt idx="5">
                  <c:v>Espagne</c:v>
                </c:pt>
                <c:pt idx="6">
                  <c:v>Suisse</c:v>
                </c:pt>
                <c:pt idx="7">
                  <c:v>Italie</c:v>
                </c:pt>
                <c:pt idx="8">
                  <c:v>Pays-Bas</c:v>
                </c:pt>
                <c:pt idx="9">
                  <c:v>Allemagne</c:v>
                </c:pt>
                <c:pt idx="10">
                  <c:v>Royaume-Uni</c:v>
                </c:pt>
              </c:strCache>
            </c:strRef>
          </c:cat>
          <c:val>
            <c:numRef>
              <c:f>'Comparaison pays total'!$B$15:$B$25</c:f>
              <c:numCache>
                <c:formatCode>0.0,,</c:formatCode>
                <c:ptCount val="11"/>
                <c:pt idx="0" formatCode="0.00,,">
                  <c:v>29594</c:v>
                </c:pt>
                <c:pt idx="1">
                  <c:v>4978000</c:v>
                </c:pt>
                <c:pt idx="2">
                  <c:v>24826000</c:v>
                </c:pt>
                <c:pt idx="3">
                  <c:v>48800000</c:v>
                </c:pt>
                <c:pt idx="4">
                  <c:v>80400000</c:v>
                </c:pt>
                <c:pt idx="5">
                  <c:v>86500000</c:v>
                </c:pt>
                <c:pt idx="6">
                  <c:v>99232186.355918393</c:v>
                </c:pt>
                <c:pt idx="7" formatCode="0.00,,">
                  <c:v>111400000</c:v>
                </c:pt>
                <c:pt idx="8" formatCode="0.00,,">
                  <c:v>173600000</c:v>
                </c:pt>
                <c:pt idx="9" formatCode="0.00,,">
                  <c:v>181000000</c:v>
                </c:pt>
                <c:pt idx="10" formatCode="0.00,,">
                  <c:v>502600000</c:v>
                </c:pt>
              </c:numCache>
            </c:numRef>
          </c:val>
          <c:extLst xmlns:star_td="http://www.star-group.net/schemas/transit/filters/textdata">
            <c:ext xmlns:c16="http://schemas.microsoft.com/office/drawing/2014/chart" uri="{C3380CC4-5D6E-409C-BE32-E72D297353CC}">
              <c16:uniqueId val="{00000004-196E-464D-973A-0ADC34A9362E}"/>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8026198453518234"/>
          <c:y val="0.48973354330708663"/>
          <c:w val="0.15889760714209772"/>
          <c:h val="0.27226540682414696"/>
        </c:manualLayout>
      </c:layout>
      <c:barChart>
        <c:barDir val="col"/>
        <c:grouping val="clustered"/>
        <c:varyColors val="0"/>
        <c:ser>
          <c:idx val="0"/>
          <c:order val="0"/>
          <c:tx>
            <c:strRef>
              <c:f>'Comparaison pays habitants'!$B$14</c:f>
              <c:strCache>
                <c:ptCount val="1"/>
                <c:pt idx="0">
                  <c:v>Dépenses par habitant</c:v>
                </c:pt>
              </c:strCache>
            </c:strRef>
          </c:tx>
          <c:spPr>
            <a:solidFill>
              <a:srgbClr val="30415E"/>
            </a:solidFill>
            <a:ln w="28575">
              <a:noFill/>
            </a:ln>
            <a:effectLst/>
          </c:spPr>
          <c:invertIfNegative val="0"/>
          <c:cat>
            <c:numRef>
              <c:f>'Pénétration ménages'!$F$14</c:f>
              <c:numCache>
                <c:formatCode>General</c:formatCode>
                <c:ptCount val="1"/>
              </c:numCache>
            </c:numRef>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9E6E-453B-9630-9E21693270F8}"/>
            </c:ext>
          </c:extLst>
        </c:ser>
        <c:ser>
          <c:idx val="1"/>
          <c:order val="1"/>
          <c:tx>
            <c:strRef>
              <c:f>'Comparaison pays habitants'!$C$14</c:f>
              <c:strCache>
                <c:ptCount val="1"/>
                <c:pt idx="0">
                  <c:v>Valeur de vente en kg </c:v>
                </c:pt>
              </c:strCache>
            </c:strRef>
          </c:tx>
          <c:spPr>
            <a:solidFill>
              <a:srgbClr val="506A9E"/>
            </a:solidFill>
            <a:ln w="28575" cmpd="sng">
              <a:noFill/>
            </a:ln>
            <a:effectLst/>
          </c:spPr>
          <c:invertIfNegative val="0"/>
          <c:cat>
            <c:numRef>
              <c:f>'Pénétration ménages'!$F$14</c:f>
              <c:numCache>
                <c:formatCode>General</c:formatCode>
                <c:ptCount val="1"/>
              </c:numCache>
            </c:numRef>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1-9E6E-453B-9630-9E21693270F8}"/>
            </c:ext>
          </c:extLst>
        </c:ser>
        <c:ser>
          <c:idx val="2"/>
          <c:order val="2"/>
          <c:tx>
            <c:strRef>
              <c:f>'Comparaison pays habitants'!$D$14</c:f>
              <c:strCache>
                <c:ptCount val="1"/>
                <c:pt idx="0">
                  <c:v>Quantité par habitant</c:v>
                </c:pt>
              </c:strCache>
            </c:strRef>
          </c:tx>
          <c:spPr>
            <a:solidFill>
              <a:srgbClr val="B0BDD7"/>
            </a:solidFill>
          </c:spPr>
          <c:invertIfNegative val="0"/>
          <c:cat>
            <c:numRef>
              <c:f>'Pénétration ménages'!$F$14</c:f>
              <c:numCache>
                <c:formatCode>General</c:formatCode>
                <c:ptCount val="1"/>
              </c:numCache>
            </c:numRef>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2-9E6E-453B-9630-9E21693270F8}"/>
            </c:ext>
          </c:extLst>
        </c:ser>
        <c:dLbls>
          <c:showLegendKey val="0"/>
          <c:showVal val="0"/>
          <c:showCatName val="0"/>
          <c:showSerName val="0"/>
          <c:showPercent val="0"/>
          <c:showBubbleSize val="0"/>
        </c:dLbls>
        <c:gapWidth val="150"/>
        <c:axId val="1030737584"/>
        <c:axId val="1030734304"/>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l"/>
        <c:numFmt formatCode="General" sourceLinked="1"/>
        <c:majorTickMark val="out"/>
        <c:minorTickMark val="none"/>
        <c:tickLblPos val="nextTo"/>
        <c:crossAx val="1030737584"/>
        <c:crosses val="autoZero"/>
        <c:crossBetween val="between"/>
      </c:valAx>
      <c:spPr>
        <a:noFill/>
      </c:spPr>
    </c:plotArea>
    <c:legend>
      <c:legendPos val="b"/>
      <c:layout>
        <c:manualLayout>
          <c:xMode val="edge"/>
          <c:yMode val="edge"/>
          <c:x val="2.1947863445101762E-2"/>
          <c:y val="0.25714076654281481"/>
          <c:w val="0.9780311767751797"/>
          <c:h val="0.19294068241469819"/>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3657301705119"/>
          <c:y val="0.23858032290797099"/>
          <c:w val="0.19124917902366115"/>
          <c:h val="0.75100121582809531"/>
        </c:manualLayout>
      </c:layout>
      <c:barChart>
        <c:barDir val="bar"/>
        <c:grouping val="clustered"/>
        <c:varyColors val="0"/>
        <c:ser>
          <c:idx val="2"/>
          <c:order val="0"/>
          <c:tx>
            <c:strRef>
              <c:f>'Comparaison pays habitants'!$B$14</c:f>
              <c:strCache>
                <c:ptCount val="1"/>
                <c:pt idx="0">
                  <c:v>Dépenses par habitant</c:v>
                </c:pt>
              </c:strCache>
            </c:strRef>
          </c:tx>
          <c:spPr>
            <a:solidFill>
              <a:srgbClr val="30415E"/>
            </a:solidFill>
          </c:spPr>
          <c:invertIfNegative val="0"/>
          <c:dPt>
            <c:idx val="6"/>
            <c:invertIfNegative val="0"/>
            <c:bubble3D val="0"/>
            <c:extLst xmlns:star_td="http://www.star-group.net/schemas/transit/filters/textdata">
              <c:ext xmlns:c16="http://schemas.microsoft.com/office/drawing/2014/chart" uri="{C3380CC4-5D6E-409C-BE32-E72D297353CC}">
                <c16:uniqueId val="{00000000-80CA-43EF-AF4A-3F3DD7D28127}"/>
              </c:ext>
            </c:extLst>
          </c:dPt>
          <c:dLbls>
            <c:dLbl>
              <c:idx val="0"/>
              <c:layout/>
              <c:tx>
                <c:rich>
                  <a:bodyPr/>
                  <a:lstStyle/>
                  <a:p>
                    <a:r>
                      <a:rPr lang="en-US" sz="1150" b="0" i="0" u="none" strike="noStrike" kern="1200" baseline="0">
                        <a:solidFill>
                          <a:srgbClr val="3F3F3F"/>
                        </a:solidFill>
                        <a:latin typeface="Roboto" panose="02000000000000000000" pitchFamily="2" charset="0"/>
                        <a:ea typeface="Roboto" panose="02000000000000000000" pitchFamily="2" charset="0"/>
                      </a:rPr>
                      <a:t>&lt;0.01</a:t>
                    </a:r>
                  </a:p>
                </c:rich>
              </c:tx>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0CA-43EF-AF4A-3F3DD7D28127}"/>
                </c:ext>
              </c:extLst>
            </c:dLbl>
            <c:dLbl>
              <c:idx val="8"/>
              <c:layout/>
              <c:numFmt formatCode="#\ ##0.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ext>
                <c:ext xmlns:c16="http://schemas.microsoft.com/office/drawing/2014/chart" uri="{C3380CC4-5D6E-409C-BE32-E72D297353CC}">
                  <c16:uniqueId val="{00000002-80CA-43EF-AF4A-3F3DD7D28127}"/>
                </c:ext>
              </c:extLst>
            </c:dLbl>
            <c:dLbl>
              <c:idx val="9"/>
              <c:layout/>
              <c:numFmt formatCode="#\ ##0.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ext>
                <c:ext xmlns:c16="http://schemas.microsoft.com/office/drawing/2014/chart" uri="{C3380CC4-5D6E-409C-BE32-E72D297353CC}">
                  <c16:uniqueId val="{00000003-80CA-43EF-AF4A-3F3DD7D28127}"/>
                </c:ext>
              </c:extLst>
            </c:dLbl>
            <c:dLbl>
              <c:idx val="10"/>
              <c:layout/>
              <c:numFmt formatCode="#\ ##0.0" sourceLinked="0"/>
              <c:spPr>
                <a:noFill/>
                <a:ln>
                  <a:noFill/>
                </a:ln>
                <a:effectLst/>
              </c:spPr>
              <c:txPr>
                <a:bodyPr wrap="square" lIns="38100" tIns="19050" rIns="38100" bIns="19050" anchor="ctr">
                  <a:spAutoFit/>
                </a:bodyPr>
                <a:lstStyle/>
                <a:p>
                  <a:pPr>
                    <a:defRPr b="1">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5="http://schemas.microsoft.com/office/drawing/2012/chart" uri="{CE6537A1-D6FC-4f65-9D91-7224C49458BB}">
                  <c15:layout/>
                </c:ext>
                <c:ext xmlns:c16="http://schemas.microsoft.com/office/drawing/2014/chart" uri="{C3380CC4-5D6E-409C-BE32-E72D297353CC}">
                  <c16:uniqueId val="{00000004-80CA-43EF-AF4A-3F3DD7D28127}"/>
                </c:ext>
              </c:extLst>
            </c:dLbl>
            <c:numFmt formatCode="#\ ##0.0" sourceLinked="0"/>
            <c:spPr>
              <a:noFill/>
              <a:ln>
                <a:noFill/>
              </a:ln>
              <a:effectLst/>
            </c:spPr>
            <c:txPr>
              <a:bodyPr wrap="square" lIns="38100" tIns="19050" rIns="38100" bIns="19050" anchor="ctr">
                <a:spAutoFit/>
              </a:bodyPr>
              <a:lstStyle/>
              <a:p>
                <a:pPr>
                  <a:defRPr b="0">
                    <a:solidFill>
                      <a:srgbClr val="3F3F3F"/>
                    </a:solidFill>
                  </a:defRPr>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layout/>
                <c15:showLeaderLines val="1"/>
              </c:ext>
            </c:extLst>
          </c:dLbls>
          <c:cat>
            <c:strRef>
              <c:f>'Comparaison pays habitants'!$A$16:$A$26</c:f>
              <c:strCache>
                <c:ptCount val="11"/>
                <c:pt idx="0">
                  <c:v>Belgique</c:v>
                </c:pt>
                <c:pt idx="1">
                  <c:v>Roumanie</c:v>
                </c:pt>
                <c:pt idx="2">
                  <c:v>France</c:v>
                </c:pt>
                <c:pt idx="3">
                  <c:v>Espagne</c:v>
                </c:pt>
                <c:pt idx="4">
                  <c:v>Italie</c:v>
                </c:pt>
                <c:pt idx="5">
                  <c:v>Allemagne</c:v>
                </c:pt>
                <c:pt idx="6">
                  <c:v>Autriche</c:v>
                </c:pt>
                <c:pt idx="7">
                  <c:v>Belgique</c:v>
                </c:pt>
                <c:pt idx="8">
                  <c:v>Royaume-Uni</c:v>
                </c:pt>
                <c:pt idx="9">
                  <c:v>Pays-Bas</c:v>
                </c:pt>
                <c:pt idx="10">
                  <c:v>Suisse</c:v>
                </c:pt>
              </c:strCache>
            </c:strRef>
          </c:cat>
          <c:val>
            <c:numRef>
              <c:f>'Comparaison pays habitants'!$B$16:$B$26</c:f>
              <c:numCache>
                <c:formatCode>0.00</c:formatCode>
                <c:ptCount val="11"/>
                <c:pt idx="0">
                  <c:v>5.0971408887357898E-3</c:v>
                </c:pt>
                <c:pt idx="1">
                  <c:v>0.25646573930963418</c:v>
                </c:pt>
                <c:pt idx="2">
                  <c:v>1.1989263346257082</c:v>
                </c:pt>
                <c:pt idx="3">
                  <c:v>1.8427780144865789</c:v>
                </c:pt>
                <c:pt idx="4">
                  <c:v>1.8455931080185555</c:v>
                </c:pt>
                <c:pt idx="5">
                  <c:v>2.1801975427607805</c:v>
                </c:pt>
                <c:pt idx="6">
                  <c:v>2.8023478947962523</c:v>
                </c:pt>
                <c:pt idx="7">
                  <c:v>4.2582897033158815</c:v>
                </c:pt>
                <c:pt idx="8">
                  <c:v>7.5408852213053255</c:v>
                </c:pt>
                <c:pt idx="9">
                  <c:v>10.046296296296294</c:v>
                </c:pt>
                <c:pt idx="10">
                  <c:v>11.52522489615777</c:v>
                </c:pt>
              </c:numCache>
            </c:numRef>
          </c:val>
          <c:extLst xmlns:star_td="http://www.star-group.net/schemas/transit/filters/textdata">
            <c:ext xmlns:c16="http://schemas.microsoft.com/office/drawing/2014/chart" uri="{C3380CC4-5D6E-409C-BE32-E72D297353CC}">
              <c16:uniqueId val="{00000005-80CA-43EF-AF4A-3F3DD7D28127}"/>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15030417257293E-2"/>
          <c:y val="0.23898180459402119"/>
          <c:w val="0.86644890280938669"/>
          <c:h val="0.60275889982021591"/>
        </c:manualLayout>
      </c:layout>
      <c:bubbleChart>
        <c:varyColors val="0"/>
        <c:ser>
          <c:idx val="0"/>
          <c:order val="0"/>
          <c:tx>
            <c:v>Erzeugung landwirtschaftlicher Güter</c:v>
          </c:tx>
          <c:spPr>
            <a:solidFill>
              <a:schemeClr val="accent1">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0-A8D5-4855-9079-6D8EA0E42332}"/>
            </c:ext>
          </c:extLst>
        </c:ser>
        <c:ser>
          <c:idx val="1"/>
          <c:order val="1"/>
          <c:tx>
            <c:v>Pflanzliche Erzeugung</c:v>
          </c:tx>
          <c:spPr>
            <a:solidFill>
              <a:schemeClr val="accent2">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1-A8D5-4855-9079-6D8EA0E42332}"/>
            </c:ext>
          </c:extLst>
        </c:ser>
        <c:ser>
          <c:idx val="2"/>
          <c:order val="2"/>
          <c:tx>
            <c:v>Getreide</c:v>
          </c:tx>
          <c:spPr>
            <a:solidFill>
              <a:schemeClr val="accent3">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2-A8D5-4855-9079-6D8EA0E42332}"/>
            </c:ext>
          </c:extLst>
        </c:ser>
        <c:ser>
          <c:idx val="3"/>
          <c:order val="3"/>
          <c:tx>
            <c:strRef>
              <c:f>'Evolution du marché total'!$A$16</c:f>
              <c:strCache>
                <c:ptCount val="1"/>
                <c:pt idx="0">
                  <c:v>Viande fraîche</c:v>
                </c:pt>
              </c:strCache>
            </c:strRef>
          </c:tx>
          <c:spPr>
            <a:solidFill>
              <a:srgbClr val="A8322D"/>
            </a:solidFill>
            <a:ln w="25400">
              <a:noFill/>
            </a:ln>
            <a:effectLst/>
          </c:spPr>
          <c:invertIfNegative val="0"/>
          <c:dLbls>
            <c:dLbl>
              <c:idx val="0"/>
              <c:layout>
                <c:manualLayout>
                  <c:x val="-3.9806964441991707E-2"/>
                  <c:y val="0.11204236141642893"/>
                </c:manualLayout>
              </c:layout>
              <c:showLegendKey val="0"/>
              <c:showVal val="0"/>
              <c:showCatName val="0"/>
              <c:showSerName val="1"/>
              <c:showPercent val="0"/>
              <c:showBubbleSize val="1"/>
              <c:separator>
</c:separator>
              <c:extLst xmlns:star_td="http://www.star-group.net/schemas/transit/filters/textdata">
                <c:ext xmlns:c15="http://schemas.microsoft.com/office/drawing/2012/chart" uri="{CE6537A1-D6FC-4f65-9D91-7224C49458BB}">
                  <c15:layout>
                    <c:manualLayout>
                      <c:w val="0.25379137758549963"/>
                      <c:h val="9.6314455997224699E-2"/>
                    </c:manualLayout>
                  </c15:layout>
                </c:ext>
                <c:ext xmlns:c16="http://schemas.microsoft.com/office/drawing/2014/chart" uri="{C3380CC4-5D6E-409C-BE32-E72D297353CC}">
                  <c16:uniqueId val="{00000003-A8D5-4855-9079-6D8EA0E42332}"/>
                </c:ext>
              </c:extLst>
            </c:dLbl>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'Evolution du marché total'!$B$16</c:f>
              <c:numCache>
                <c:formatCode>\+0.0\ %;\-0.0\ %;0\ %</c:formatCode>
                <c:ptCount val="1"/>
                <c:pt idx="0">
                  <c:v>2.1952288736446279E-2</c:v>
                </c:pt>
              </c:numCache>
            </c:numRef>
          </c:xVal>
          <c:yVal>
            <c:numRef>
              <c:f>'Evolution du marché total'!$C$16</c:f>
              <c:numCache>
                <c:formatCode>\+0.0\ %;\-0.0\ %;0\ %</c:formatCode>
                <c:ptCount val="1"/>
                <c:pt idx="0">
                  <c:v>2.7744336976598838E-2</c:v>
                </c:pt>
              </c:numCache>
            </c:numRef>
          </c:yVal>
          <c:bubbleSize>
            <c:numRef>
              <c:f>'Evolution du marché total'!$D$16</c:f>
              <c:numCache>
                <c:formatCode>0.0,,</c:formatCode>
                <c:ptCount val="1"/>
                <c:pt idx="0">
                  <c:v>2932681778.9000092</c:v>
                </c:pt>
              </c:numCache>
            </c:numRef>
          </c:bubbleSize>
          <c:bubble3D val="0"/>
          <c:extLst xmlns:star_td="http://www.star-group.net/schemas/transit/filters/textdata">
            <c:ext xmlns:c16="http://schemas.microsoft.com/office/drawing/2014/chart" uri="{C3380CC4-5D6E-409C-BE32-E72D297353CC}">
              <c16:uniqueId val="{00000004-A8D5-4855-9079-6D8EA0E42332}"/>
            </c:ext>
          </c:extLst>
        </c:ser>
        <c:ser>
          <c:idx val="4"/>
          <c:order val="4"/>
          <c:tx>
            <c:v>Handelsgewächse</c:v>
          </c:tx>
          <c:spPr>
            <a:solidFill>
              <a:schemeClr val="accent5">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5-A8D5-4855-9079-6D8EA0E42332}"/>
            </c:ext>
          </c:extLst>
        </c:ser>
        <c:ser>
          <c:idx val="5"/>
          <c:order val="5"/>
          <c:tx>
            <c:strRef>
              <c:f>'Evolution du marché total'!$A$17</c:f>
              <c:strCache>
                <c:ptCount val="1"/>
                <c:pt idx="0">
                  <c:v>Charcuterie</c:v>
                </c:pt>
              </c:strCache>
            </c:strRef>
          </c:tx>
          <c:spPr>
            <a:solidFill>
              <a:srgbClr val="CB433D"/>
            </a:solidFill>
            <a:ln w="25400">
              <a:noFill/>
            </a:ln>
            <a:effectLst/>
          </c:spPr>
          <c:invertIfNegative val="0"/>
          <c:dLbls>
            <c:dLbl>
              <c:idx val="0"/>
              <c:layout>
                <c:manualLayout>
                  <c:x val="-0.40289454968261323"/>
                  <c:y val="-0.11300818137795665"/>
                </c:manualLayout>
              </c:layout>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layout>
                    <c:manualLayout>
                      <c:w val="0.25379137758549963"/>
                      <c:h val="9.6314455997224699E-2"/>
                    </c:manualLayout>
                  </c15:layout>
                </c:ext>
                <c:ext xmlns:c16="http://schemas.microsoft.com/office/drawing/2014/chart" uri="{C3380CC4-5D6E-409C-BE32-E72D297353CC}">
                  <c16:uniqueId val="{00000006-A8D5-4855-9079-6D8EA0E42332}"/>
                </c:ext>
              </c:extLst>
            </c:dLbl>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1"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'Evolution du marché total'!$B$17</c:f>
              <c:numCache>
                <c:formatCode>\+0.0\ %;\-0.0\ %;0\ %</c:formatCode>
                <c:ptCount val="1"/>
                <c:pt idx="0">
                  <c:v>1.2980779824984578E-2</c:v>
                </c:pt>
              </c:numCache>
            </c:numRef>
          </c:xVal>
          <c:yVal>
            <c:numRef>
              <c:f>'Evolution du marché total'!$C$17</c:f>
              <c:numCache>
                <c:formatCode>\+0.0\ %;\-0.0\ %;0\ %</c:formatCode>
                <c:ptCount val="1"/>
                <c:pt idx="0">
                  <c:v>2.8779447288056037E-2</c:v>
                </c:pt>
              </c:numCache>
            </c:numRef>
          </c:yVal>
          <c:bubbleSize>
            <c:numRef>
              <c:f>'Evolution du marché total'!$D$17</c:f>
              <c:numCache>
                <c:formatCode>0.0,,</c:formatCode>
                <c:ptCount val="1"/>
                <c:pt idx="0">
                  <c:v>2274501695.6999998</c:v>
                </c:pt>
              </c:numCache>
            </c:numRef>
          </c:bubbleSize>
          <c:bubble3D val="0"/>
          <c:extLst xmlns:star_td="http://www.star-group.net/schemas/transit/filters/textdata">
            <c:ext xmlns:c16="http://schemas.microsoft.com/office/drawing/2014/chart" uri="{C3380CC4-5D6E-409C-BE32-E72D297353CC}">
              <c16:uniqueId val="{00000007-A8D5-4855-9079-6D8EA0E42332}"/>
            </c:ext>
          </c:extLst>
        </c:ser>
        <c:ser>
          <c:idx val="6"/>
          <c:order val="6"/>
          <c:tx>
            <c:strRef>
              <c:f>'Evolution du marché total'!$A$18</c:f>
              <c:strCache>
                <c:ptCount val="1"/>
                <c:pt idx="0">
                  <c:v>Succédané de la viande</c:v>
                </c:pt>
              </c:strCache>
            </c:strRef>
          </c:tx>
          <c:spPr>
            <a:solidFill>
              <a:srgbClr val="6C84B5"/>
            </a:solidFill>
            <a:ln w="25400">
              <a:noFill/>
            </a:ln>
            <a:effectLst/>
          </c:spPr>
          <c:invertIfNegative val="0"/>
          <c:dPt>
            <c:idx val="0"/>
            <c:invertIfNegative val="0"/>
            <c:bubble3D val="0"/>
            <c:extLst xmlns:star_td="http://www.star-group.net/schemas/transit/filters/textdata">
              <c:ext xmlns:c16="http://schemas.microsoft.com/office/drawing/2014/chart" uri="{C3380CC4-5D6E-409C-BE32-E72D297353CC}">
                <c16:uniqueId val="{00000008-A8D5-4855-9079-6D8EA0E42332}"/>
              </c:ext>
            </c:extLst>
          </c:dPt>
          <c:dLbls>
            <c:dLbl>
              <c:idx val="0"/>
              <c:layout>
                <c:manualLayout>
                  <c:x val="-9.4001506353473596E-2"/>
                  <c:y val="5.2880315019615154E-2"/>
                </c:manualLayout>
              </c:layout>
              <c:showLegendKey val="0"/>
              <c:showVal val="0"/>
              <c:showCatName val="0"/>
              <c:showSerName val="1"/>
              <c:showPercent val="0"/>
              <c:showBubbleSize val="1"/>
              <c:separator>
</c:separator>
              <c:extLst xmlns:star_td="http://www.star-group.net/schemas/transit/filters/textdata">
                <c:ext xmlns:c15="http://schemas.microsoft.com/office/drawing/2012/chart" uri="{CE6537A1-D6FC-4f65-9D91-7224C49458BB}">
                  <c15:layout>
                    <c:manualLayout>
                      <c:w val="0.27739987782601128"/>
                      <c:h val="9.6314455997224699E-2"/>
                    </c:manualLayout>
                  </c15:layout>
                </c:ext>
                <c:ext xmlns:c16="http://schemas.microsoft.com/office/drawing/2014/chart" uri="{C3380CC4-5D6E-409C-BE32-E72D297353CC}">
                  <c16:uniqueId val="{00000008-A8D5-4855-9079-6D8EA0E42332}"/>
                </c:ext>
              </c:extLst>
            </c:dLbl>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1"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'Evolution du marché total'!$B$18</c:f>
              <c:numCache>
                <c:formatCode>\+0.0\ %;\-0.0\ %;0\ %</c:formatCode>
                <c:ptCount val="1"/>
                <c:pt idx="0">
                  <c:v>0.18065608521323995</c:v>
                </c:pt>
              </c:numCache>
            </c:numRef>
          </c:xVal>
          <c:yVal>
            <c:numRef>
              <c:f>'Evolution du marché total'!$C$18</c:f>
              <c:numCache>
                <c:formatCode>\+0.0\ %;\-0.0\ %;0\ %</c:formatCode>
                <c:ptCount val="1"/>
                <c:pt idx="0">
                  <c:v>0.18378231186859462</c:v>
                </c:pt>
              </c:numCache>
            </c:numRef>
          </c:yVal>
          <c:bubbleSize>
            <c:numRef>
              <c:f>'Evolution du marché total'!$D$18</c:f>
              <c:numCache>
                <c:formatCode>0.0,,</c:formatCode>
                <c:ptCount val="1"/>
                <c:pt idx="0">
                  <c:v>117111407.60000008</c:v>
                </c:pt>
              </c:numCache>
            </c:numRef>
          </c:bubbleSize>
          <c:bubble3D val="0"/>
          <c:extLst xmlns:star_td="http://www.star-group.net/schemas/transit/filters/textdata">
            <c:ext xmlns:c16="http://schemas.microsoft.com/office/drawing/2014/chart" uri="{C3380CC4-5D6E-409C-BE32-E72D297353CC}">
              <c16:uniqueId val="{00000009-A8D5-4855-9079-6D8EA0E42332}"/>
            </c:ext>
          </c:extLst>
        </c:ser>
        <c:ser>
          <c:idx val="7"/>
          <c:order val="7"/>
          <c:tx>
            <c:v>Futterpflanzen</c:v>
          </c:tx>
          <c:spPr>
            <a:solidFill>
              <a:schemeClr val="accent2">
                <a:lumMod val="6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A-A8D5-4855-9079-6D8EA0E42332}"/>
            </c:ext>
          </c:extLst>
        </c:ser>
        <c:ser>
          <c:idx val="8"/>
          <c:order val="8"/>
          <c:tx>
            <c:strRef>
              <c:f>'Evolution du marché total'!$A$19</c:f>
              <c:strCache>
                <c:ptCount val="1"/>
                <c:pt idx="0">
                  <c:v>Conserves</c:v>
                </c:pt>
              </c:strCache>
            </c:strRef>
          </c:tx>
          <c:spPr>
            <a:solidFill>
              <a:srgbClr val="FBCDC8"/>
            </a:solidFill>
            <a:ln w="25400">
              <a:noFill/>
            </a:ln>
            <a:effectLst/>
          </c:spPr>
          <c:invertIfNegative val="0"/>
          <c:dLbls>
            <c:dLbl>
              <c:idx val="0"/>
              <c:layout>
                <c:manualLayout>
                  <c:x val="-0.25274178301230693"/>
                  <c:y val="4.9810514684833239E-2"/>
                </c:manualLayout>
              </c:layout>
              <c:numFmt formatCode="###\ ##0,,\ &quot;millions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extLst>
                <c:ext xmlns:c15="http://schemas.microsoft.com/office/drawing/2012/chart" uri="{CE6537A1-D6FC-4f65-9D91-7224C49458BB}">
                  <c15:spPr xmlns:c15="http://schemas.microsoft.com/office/drawing/2012/chart">
                    <a:prstGeom prst="roundRect">
                      <a:avLst/>
                    </a:prstGeom>
                    <a:noFill/>
                    <a:ln>
                      <a:noFill/>
                    </a:ln>
                  </c15:spPr>
                  <c15:layout>
                    <c:manualLayout>
                      <c:w val="0.23018287734498807"/>
                      <c:h val="9.6314455997224699E-2"/>
                    </c:manualLayout>
                  </c15:layout>
                </c:ext>
                <c:ext xmlns:c16="http://schemas.microsoft.com/office/drawing/2014/chart" uri="{C3380CC4-5D6E-409C-BE32-E72D297353CC}">
                  <c16:uniqueId val="{0000000B-A8D5-4855-9079-6D8EA0E42332}"/>
                </c:ext>
              </c:extLst>
            </c:dLbl>
            <c:numFmt formatCode="###\ ##0,,\ &quot;Mio.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'Evolution du marché total'!$B$19</c:f>
              <c:numCache>
                <c:formatCode>\+0.0\ %;\-0.0\ %;0\ %</c:formatCode>
                <c:ptCount val="1"/>
                <c:pt idx="0">
                  <c:v>1.3789273236926025E-3</c:v>
                </c:pt>
              </c:numCache>
            </c:numRef>
          </c:xVal>
          <c:yVal>
            <c:numRef>
              <c:f>'Evolution du marché total'!$C$19</c:f>
              <c:numCache>
                <c:formatCode>\+0.0\ %;\-0.0\ %;0\ %</c:formatCode>
                <c:ptCount val="1"/>
                <c:pt idx="0">
                  <c:v>1.053790687306555E-2</c:v>
                </c:pt>
              </c:numCache>
            </c:numRef>
          </c:yVal>
          <c:bubbleSize>
            <c:numRef>
              <c:f>'Evolution du marché total'!$D$19</c:f>
              <c:numCache>
                <c:formatCode>0.0,,</c:formatCode>
                <c:ptCount val="1"/>
                <c:pt idx="0">
                  <c:v>31027744.299999993</c:v>
                </c:pt>
              </c:numCache>
            </c:numRef>
          </c:bubbleSize>
          <c:bubble3D val="0"/>
          <c:extLst xmlns:star_td="http://www.star-group.net/schemas/transit/filters/textdata">
            <c:ext xmlns:c16="http://schemas.microsoft.com/office/drawing/2014/chart" uri="{C3380CC4-5D6E-409C-BE32-E72D297353CC}">
              <c16:uniqueId val="{0000000C-A8D5-4855-9079-6D8EA0E42332}"/>
            </c:ext>
          </c:extLst>
        </c:ser>
        <c:ser>
          <c:idx val="9"/>
          <c:order val="9"/>
          <c:tx>
            <c:v>Erzeugnisse des Gemüse- und Gartenbaues</c:v>
          </c:tx>
          <c:spPr>
            <a:solidFill>
              <a:schemeClr val="accent4">
                <a:lumMod val="6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0D-A8D5-4855-9079-6D8EA0E42332}"/>
            </c:ext>
          </c:extLst>
        </c:ser>
        <c:ser>
          <c:idx val="11"/>
          <c:order val="10"/>
          <c:tx>
            <c:v>X1</c:v>
          </c:tx>
          <c:spPr>
            <a:solidFill>
              <a:schemeClr val="accent6">
                <a:lumMod val="60000"/>
                <a:alpha val="75000"/>
              </a:schemeClr>
            </a:solidFill>
            <a:ln w="25400">
              <a:noFill/>
            </a:ln>
            <a:effectLst/>
          </c:spPr>
          <c:invertIfNegative val="0"/>
          <c:xVal>
            <c:numLit>
              <c:formatCode>General</c:formatCode>
              <c:ptCount val="1"/>
              <c:pt idx="0">
                <c:v>0.1355263171416734</c:v>
              </c:pt>
            </c:numLit>
          </c:xVal>
          <c:yVal>
            <c:numLit>
              <c:formatCode>General</c:formatCode>
              <c:ptCount val="1"/>
              <c:pt idx="0">
                <c:v>0.16022936923886366</c:v>
              </c:pt>
            </c:numLit>
          </c:yVal>
          <c:bubbleSize>
            <c:numLit>
              <c:formatCode>General</c:formatCode>
              <c:ptCount val="1"/>
              <c:pt idx="0">
                <c:v>553.97474654981568</c:v>
              </c:pt>
            </c:numLit>
          </c:bubbleSize>
          <c:bubble3D val="0"/>
          <c:extLst xmlns:star_td="http://www.star-group.net/schemas/transit/filters/textdata">
            <c:ext xmlns:c16="http://schemas.microsoft.com/office/drawing/2014/chart" uri="{C3380CC4-5D6E-409C-BE32-E72D297353CC}">
              <c16:uniqueId val="{00000010-A8D5-4855-9079-6D8EA0E42332}"/>
            </c:ext>
          </c:extLst>
        </c:ser>
        <c:ser>
          <c:idx val="22"/>
          <c:order val="11"/>
          <c:tx>
            <c:strRef>
              <c:f>'Evolution du marché total'!$A$20</c:f>
              <c:strCache>
                <c:ptCount val="1"/>
                <c:pt idx="0">
                  <c:v>Insectes</c:v>
                </c:pt>
              </c:strCache>
            </c:strRef>
          </c:tx>
          <c:spPr>
            <a:solidFill>
              <a:schemeClr val="accent5">
                <a:lumMod val="80000"/>
                <a:alpha val="75000"/>
              </a:schemeClr>
            </a:solidFill>
            <a:ln w="25400">
              <a:noFill/>
            </a:ln>
            <a:effectLst/>
          </c:spPr>
          <c:invertIfNegative val="0"/>
          <c:dPt>
            <c:idx val="0"/>
            <c:invertIfNegative val="0"/>
            <c:bubble3D val="0"/>
            <c:spPr>
              <a:solidFill>
                <a:schemeClr val="accent2">
                  <a:lumMod val="50000"/>
                </a:schemeClr>
              </a:solidFill>
              <a:ln w="25400">
                <a:noFill/>
              </a:ln>
              <a:effectLst/>
            </c:spPr>
            <c:extLst xmlns:star_td="http://www.star-group.net/schemas/transit/filters/textdata">
              <c:ext xmlns:c16="http://schemas.microsoft.com/office/drawing/2014/chart" uri="{C3380CC4-5D6E-409C-BE32-E72D297353CC}">
                <c16:uniqueId val="{00000011-A8D5-4855-9079-6D8EA0E42332}"/>
              </c:ext>
            </c:extLst>
          </c:dPt>
          <c:dLbls>
            <c:dLbl>
              <c:idx val="0"/>
              <c:layout>
                <c:manualLayout>
                  <c:x val="-5.0576293327745988E-3"/>
                  <c:y val="-5.1842705116348753E-2"/>
                </c:manualLayout>
              </c:layout>
              <c:numFmt formatCode="###\ ##0.00,,\ &quot;million de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dLblPos val="r"/>
              <c:showLegendKey val="0"/>
              <c:showVal val="0"/>
              <c:showCatName val="0"/>
              <c:showSerName val="1"/>
              <c:showPercent val="0"/>
              <c:showBubbleSize val="1"/>
              <c:separator>
</c:separator>
              <c:extLst>
                <c:ext xmlns:c15="http://schemas.microsoft.com/office/drawing/2012/chart" uri="{CE6537A1-D6FC-4f65-9D91-7224C49458BB}">
                  <c15:spPr xmlns:c15="http://schemas.microsoft.com/office/drawing/2012/chart">
                    <a:prstGeom prst="roundRect">
                      <a:avLst/>
                    </a:prstGeom>
                    <a:noFill/>
                    <a:ln>
                      <a:noFill/>
                    </a:ln>
                  </c15:spPr>
                  <c15:layout>
                    <c:manualLayout>
                      <c:w val="0.24788925252537175"/>
                      <c:h val="9.6314455997224699E-2"/>
                    </c:manualLayout>
                  </c15:layout>
                </c:ext>
                <c:ext xmlns:c16="http://schemas.microsoft.com/office/drawing/2014/chart" uri="{C3380CC4-5D6E-409C-BE32-E72D297353CC}">
                  <c16:uniqueId val="{00000011-A8D5-4855-9079-6D8EA0E42332}"/>
                </c:ext>
              </c:extLst>
            </c:dLbl>
            <c:numFmt formatCode="###\ ##0,,\ &quot;Mio. CHF&quot;" sourceLinked="0"/>
            <c:spPr>
              <a:solidFill>
                <a:srgbClr val="939598"/>
              </a:solidFill>
              <a:ln>
                <a:noFill/>
              </a:ln>
              <a:effectLst/>
            </c:spPr>
            <c:txPr>
              <a:bodyPr rot="0" spcFirstLastPara="1" vertOverflow="clip" horzOverflow="clip" vert="horz" wrap="square" lIns="36576" tIns="18288" rIns="36576" bIns="18288" anchor="ctr" anchorCtr="1">
                <a:spAutoFit/>
              </a:bodyPr>
              <a:lstStyle/>
              <a:p>
                <a:pPr>
                  <a:defRPr sz="1150" b="0" i="0" u="none" strike="noStrike" kern="1200" baseline="0">
                    <a:solidFill>
                      <a:schemeClr val="bg1"/>
                    </a:solidFill>
                    <a:latin typeface="Roboto" panose="02000000000000000000" pitchFamily="2" charset="0"/>
                    <a:ea typeface="Roboto" panose="02000000000000000000" pitchFamily="2" charset="0"/>
                    <a:cs typeface="Arial" panose="020B0604020202020204" pitchFamily="34" charset="0"/>
                  </a:defRPr>
                </a:pPr>
                <a:endParaRPr lang="de-DE"/>
              </a:p>
            </c:txPr>
            <c:showLegendKey val="0"/>
            <c:showVal val="0"/>
            <c:showCatName val="0"/>
            <c:showSerName val="1"/>
            <c:showPercent val="0"/>
            <c:showBubbleSize val="1"/>
            <c:separator>
</c:separator>
            <c:showLeaderLines val="0"/>
            <c:extLst xmlns:star_td="http://www.star-group.net/schemas/transit/filters/textdata">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'Evolution du marché total'!$B$20</c:f>
              <c:numCache>
                <c:formatCode>\+0.0\ %;\-0.0\ %;0\ %</c:formatCode>
                <c:ptCount val="1"/>
                <c:pt idx="0">
                  <c:v>-0.19397622681801641</c:v>
                </c:pt>
              </c:numCache>
            </c:numRef>
          </c:xVal>
          <c:yVal>
            <c:numRef>
              <c:f>'Evolution du marché total'!$C$20</c:f>
              <c:numCache>
                <c:formatCode>\+0.0\ %;\-0.0\ %;0\ %</c:formatCode>
                <c:ptCount val="1"/>
                <c:pt idx="0">
                  <c:v>-0.16440496211327993</c:v>
                </c:pt>
              </c:numCache>
            </c:numRef>
          </c:yVal>
          <c:bubbleSize>
            <c:numRef>
              <c:f>'Evolution du marché total'!$D$20</c:f>
              <c:numCache>
                <c:formatCode>0.0,,</c:formatCode>
                <c:ptCount val="1"/>
                <c:pt idx="0">
                  <c:v>287609.69999999995</c:v>
                </c:pt>
              </c:numCache>
            </c:numRef>
          </c:bubbleSize>
          <c:bubble3D val="0"/>
          <c:extLst xmlns:star_td="http://www.star-group.net/schemas/transit/filters/textdata">
            <c:ext xmlns:c16="http://schemas.microsoft.com/office/drawing/2014/chart" uri="{C3380CC4-5D6E-409C-BE32-E72D297353CC}">
              <c16:uniqueId val="{00000012-A8D5-4855-9079-6D8EA0E42332}"/>
            </c:ext>
          </c:extLst>
        </c:ser>
        <c:ser>
          <c:idx val="12"/>
          <c:order val="12"/>
          <c:tx>
            <c:v>X2</c:v>
          </c:tx>
          <c:spPr>
            <a:solidFill>
              <a:schemeClr val="accent1">
                <a:lumMod val="80000"/>
                <a:lumOff val="20000"/>
                <a:alpha val="75000"/>
              </a:schemeClr>
            </a:solidFill>
            <a:ln w="25400">
              <a:noFill/>
            </a:ln>
            <a:effectLst/>
          </c:spPr>
          <c:invertIfNegative val="0"/>
          <c:xVal>
            <c:numLit>
              <c:formatCode>General</c:formatCode>
              <c:ptCount val="1"/>
              <c:pt idx="0">
                <c:v>0.45591684322412529</c:v>
              </c:pt>
            </c:numLit>
          </c:xVal>
          <c:yVal>
            <c:numLit>
              <c:formatCode>General</c:formatCode>
              <c:ptCount val="1"/>
              <c:pt idx="0">
                <c:v>7.2167667379281972E-2</c:v>
              </c:pt>
            </c:numLit>
          </c:yVal>
          <c:bubbleSize>
            <c:numLit>
              <c:formatCode>General</c:formatCode>
              <c:ptCount val="1"/>
              <c:pt idx="0">
                <c:v>553.97474654981568</c:v>
              </c:pt>
            </c:numLit>
          </c:bubbleSize>
          <c:bubble3D val="0"/>
          <c:extLst xmlns:star_td="http://www.star-group.net/schemas/transit/filters/textdata">
            <c:ext xmlns:c16="http://schemas.microsoft.com/office/drawing/2014/chart" uri="{C3380CC4-5D6E-409C-BE32-E72D297353CC}">
              <c16:uniqueId val="{00000013-A8D5-4855-9079-6D8EA0E42332}"/>
            </c:ext>
          </c:extLst>
        </c:ser>
        <c:ser>
          <c:idx val="13"/>
          <c:order val="13"/>
          <c:tx>
            <c:v>Tierische Erzeugung</c:v>
          </c:tx>
          <c:spPr>
            <a:solidFill>
              <a:schemeClr val="accent2">
                <a:lumMod val="80000"/>
                <a:lumOff val="2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14-A8D5-4855-9079-6D8EA0E42332}"/>
            </c:ext>
          </c:extLst>
        </c:ser>
        <c:ser>
          <c:idx val="14"/>
          <c:order val="14"/>
          <c:tx>
            <c:v>Tiere</c:v>
          </c:tx>
          <c:spPr>
            <a:solidFill>
              <a:schemeClr val="accent3">
                <a:lumMod val="80000"/>
                <a:lumOff val="2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15-A8D5-4855-9079-6D8EA0E42332}"/>
            </c:ext>
          </c:extLst>
        </c:ser>
        <c:ser>
          <c:idx val="15"/>
          <c:order val="15"/>
          <c:tx>
            <c:v>X3</c:v>
          </c:tx>
          <c:spPr>
            <a:solidFill>
              <a:schemeClr val="accent4">
                <a:lumMod val="80000"/>
                <a:lumOff val="20000"/>
                <a:alpha val="75000"/>
              </a:schemeClr>
            </a:solidFill>
            <a:ln w="25400">
              <a:noFill/>
            </a:ln>
            <a:effectLst/>
          </c:spPr>
          <c:invertIfNegative val="0"/>
          <c:xVal>
            <c:numLit>
              <c:formatCode>General</c:formatCode>
              <c:ptCount val="1"/>
              <c:pt idx="0">
                <c:v>1.4640718887175566</c:v>
              </c:pt>
            </c:numLit>
          </c:xVal>
          <c:yVal>
            <c:numLit>
              <c:formatCode>General</c:formatCode>
              <c:ptCount val="1"/>
              <c:pt idx="0">
                <c:v>0.78588819304269353</c:v>
              </c:pt>
            </c:numLit>
          </c:yVal>
          <c:bubbleSize>
            <c:numLit>
              <c:formatCode>General</c:formatCode>
              <c:ptCount val="1"/>
              <c:pt idx="0">
                <c:v>593.76971693060761</c:v>
              </c:pt>
            </c:numLit>
          </c:bubbleSize>
          <c:bubble3D val="0"/>
          <c:extLst xmlns:star_td="http://www.star-group.net/schemas/transit/filters/textdata">
            <c:ext xmlns:c16="http://schemas.microsoft.com/office/drawing/2014/chart" uri="{C3380CC4-5D6E-409C-BE32-E72D297353CC}">
              <c16:uniqueId val="{00000016-A8D5-4855-9079-6D8EA0E42332}"/>
            </c:ext>
          </c:extLst>
        </c:ser>
        <c:ser>
          <c:idx val="16"/>
          <c:order val="16"/>
          <c:tx>
            <c:v>X4</c:v>
          </c:tx>
          <c:spPr>
            <a:solidFill>
              <a:schemeClr val="accent5">
                <a:lumMod val="80000"/>
                <a:lumOff val="20000"/>
                <a:alpha val="75000"/>
              </a:schemeClr>
            </a:solidFill>
            <a:ln w="25400">
              <a:noFill/>
            </a:ln>
            <a:effectLst/>
          </c:spPr>
          <c:invertIfNegative val="0"/>
          <c:xVal>
            <c:numLit>
              <c:formatCode>General</c:formatCode>
              <c:ptCount val="1"/>
              <c:pt idx="0">
                <c:v>0.81489113599139529</c:v>
              </c:pt>
            </c:numLit>
          </c:xVal>
          <c:yVal>
            <c:numLit>
              <c:formatCode>General</c:formatCode>
              <c:ptCount val="1"/>
              <c:pt idx="0">
                <c:v>0.67507162363814244</c:v>
              </c:pt>
            </c:numLit>
          </c:yVal>
          <c:bubbleSize>
            <c:numLit>
              <c:formatCode>General</c:formatCode>
              <c:ptCount val="1"/>
              <c:pt idx="0">
                <c:v>433.53188238736232</c:v>
              </c:pt>
            </c:numLit>
          </c:bubbleSize>
          <c:bubble3D val="0"/>
          <c:extLst xmlns:star_td="http://www.star-group.net/schemas/transit/filters/textdata">
            <c:ext xmlns:c16="http://schemas.microsoft.com/office/drawing/2014/chart" uri="{C3380CC4-5D6E-409C-BE32-E72D297353CC}">
              <c16:uniqueId val="{00000017-A8D5-4855-9079-6D8EA0E42332}"/>
            </c:ext>
          </c:extLst>
        </c:ser>
        <c:ser>
          <c:idx val="17"/>
          <c:order val="17"/>
          <c:tx>
            <c:v>X5</c:v>
          </c:tx>
          <c:spPr>
            <a:solidFill>
              <a:schemeClr val="accent6">
                <a:lumMod val="80000"/>
                <a:lumOff val="20000"/>
                <a:alpha val="75000"/>
              </a:schemeClr>
            </a:solidFill>
            <a:ln w="25400">
              <a:noFill/>
            </a:ln>
            <a:effectLst/>
          </c:spPr>
          <c:invertIfNegative val="0"/>
          <c:xVal>
            <c:numLit>
              <c:formatCode>General</c:formatCode>
              <c:ptCount val="1"/>
              <c:pt idx="0">
                <c:v>3.5690328618682132</c:v>
              </c:pt>
            </c:numLit>
          </c:xVal>
          <c:yVal>
            <c:numLit>
              <c:formatCode>General</c:formatCode>
              <c:ptCount val="1"/>
              <c:pt idx="0">
                <c:v>0.78600000000000003</c:v>
              </c:pt>
            </c:numLit>
          </c:yVal>
          <c:bubbleSize>
            <c:numLit>
              <c:formatCode>General</c:formatCode>
              <c:ptCount val="1"/>
              <c:pt idx="0">
                <c:v>27.645251280091959</c:v>
              </c:pt>
            </c:numLit>
          </c:bubbleSize>
          <c:bubble3D val="0"/>
          <c:extLst xmlns:star_td="http://www.star-group.net/schemas/transit/filters/textdata">
            <c:ext xmlns:c16="http://schemas.microsoft.com/office/drawing/2014/chart" uri="{C3380CC4-5D6E-409C-BE32-E72D297353CC}">
              <c16:uniqueId val="{00000018-A8D5-4855-9079-6D8EA0E42332}"/>
            </c:ext>
          </c:extLst>
        </c:ser>
        <c:ser>
          <c:idx val="18"/>
          <c:order val="18"/>
          <c:tx>
            <c:v>X6</c:v>
          </c:tx>
          <c:spPr>
            <a:solidFill>
              <a:schemeClr val="accent1">
                <a:lumMod val="80000"/>
                <a:alpha val="75000"/>
              </a:schemeClr>
            </a:solidFill>
            <a:ln w="25400">
              <a:noFill/>
            </a:ln>
            <a:effectLst/>
          </c:spPr>
          <c:invertIfNegative val="0"/>
          <c:xVal>
            <c:numLit>
              <c:formatCode>General</c:formatCode>
              <c:ptCount val="1"/>
              <c:pt idx="0">
                <c:v>0.90154215347273436</c:v>
              </c:pt>
            </c:numLit>
          </c:xVal>
          <c:yVal>
            <c:numLit>
              <c:formatCode>General</c:formatCode>
              <c:ptCount val="1"/>
              <c:pt idx="0">
                <c:v>0.71633840674701676</c:v>
              </c:pt>
            </c:numLit>
          </c:yVal>
          <c:bubbleSize>
            <c:numLit>
              <c:formatCode>General</c:formatCode>
              <c:ptCount val="1"/>
              <c:pt idx="0">
                <c:v>206.58223240580665</c:v>
              </c:pt>
            </c:numLit>
          </c:bubbleSize>
          <c:bubble3D val="0"/>
          <c:extLst xmlns:star_td="http://www.star-group.net/schemas/transit/filters/textdata">
            <c:ext xmlns:c16="http://schemas.microsoft.com/office/drawing/2014/chart" uri="{C3380CC4-5D6E-409C-BE32-E72D297353CC}">
              <c16:uniqueId val="{00000019-A8D5-4855-9079-6D8EA0E42332}"/>
            </c:ext>
          </c:extLst>
        </c:ser>
        <c:ser>
          <c:idx val="19"/>
          <c:order val="19"/>
          <c:tx>
            <c:v>Tierische Erzeugnisse</c:v>
          </c:tx>
          <c:spPr>
            <a:solidFill>
              <a:schemeClr val="accent2">
                <a:lumMod val="80000"/>
                <a:alpha val="75000"/>
              </a:schemeClr>
            </a:solidFill>
            <a:ln w="25400">
              <a:noFill/>
            </a:ln>
            <a:effectLst/>
          </c:spPr>
          <c:invertIfNegative val="0"/>
          <c:xVal>
            <c:numRef>
              <c:f>}</c:f>
            </c:numRef>
          </c:xVal>
          <c:yVal>
            <c:numRef>
              <c:f>{}</c:f>
            </c:numRef>
          </c:yVal>
          <c:bubbleSize>
            <c:numRef>
              <c:f>{}</c:f>
            </c:numRef>
          </c:bubbleSize>
          <c:bubble3D val="0"/>
          <c:extLst xmlns:star_td="http://www.star-group.net/schemas/transit/filters/textdata">
            <c:ext xmlns:c16="http://schemas.microsoft.com/office/drawing/2014/chart" uri="{C3380CC4-5D6E-409C-BE32-E72D297353CC}">
              <c16:uniqueId val="{0000001A-A8D5-4855-9079-6D8EA0E42332}"/>
            </c:ext>
          </c:extLst>
        </c:ser>
        <c:ser>
          <c:idx val="20"/>
          <c:order val="20"/>
          <c:tx>
            <c:v>X7</c:v>
          </c:tx>
          <c:spPr>
            <a:solidFill>
              <a:schemeClr val="accent3">
                <a:lumMod val="80000"/>
                <a:alpha val="75000"/>
              </a:schemeClr>
            </a:solidFill>
            <a:ln w="25400">
              <a:noFill/>
            </a:ln>
            <a:effectLst/>
          </c:spPr>
          <c:invertIfNegative val="0"/>
          <c:xVal>
            <c:numLit>
              <c:formatCode>General</c:formatCode>
              <c:ptCount val="1"/>
              <c:pt idx="0">
                <c:v>1.053394087868283</c:v>
              </c:pt>
            </c:numLit>
          </c:xVal>
          <c:yVal>
            <c:numLit>
              <c:formatCode>General</c:formatCode>
              <c:ptCount val="1"/>
              <c:pt idx="0">
                <c:v>0.60383643677978704</c:v>
              </c:pt>
            </c:numLit>
          </c:yVal>
          <c:bubbleSize>
            <c:numLit>
              <c:formatCode>General</c:formatCode>
              <c:ptCount val="1"/>
              <c:pt idx="0">
                <c:v>1648.6410436745366</c:v>
              </c:pt>
            </c:numLit>
          </c:bubbleSize>
          <c:bubble3D val="0"/>
          <c:extLst xmlns:star_td="http://www.star-group.net/schemas/transit/filters/textdata">
            <c:ext xmlns:c16="http://schemas.microsoft.com/office/drawing/2014/chart" uri="{C3380CC4-5D6E-409C-BE32-E72D297353CC}">
              <c16:uniqueId val="{0000001B-A8D5-4855-9079-6D8EA0E42332}"/>
            </c:ext>
          </c:extLst>
        </c:ser>
        <c:ser>
          <c:idx val="21"/>
          <c:order val="21"/>
          <c:tx>
            <c:v>X8</c:v>
          </c:tx>
          <c:spPr>
            <a:solidFill>
              <a:schemeClr val="accent4">
                <a:lumMod val="80000"/>
                <a:alpha val="75000"/>
              </a:schemeClr>
            </a:solidFill>
            <a:ln w="25400">
              <a:noFill/>
            </a:ln>
            <a:effectLst/>
          </c:spPr>
          <c:invertIfNegative val="0"/>
          <c:xVal>
            <c:numLit>
              <c:formatCode>General</c:formatCode>
              <c:ptCount val="1"/>
              <c:pt idx="0">
                <c:v>2.9950206497750793</c:v>
              </c:pt>
            </c:numLit>
          </c:xVal>
          <c:yVal>
            <c:numLit>
              <c:formatCode>General</c:formatCode>
              <c:ptCount val="1"/>
              <c:pt idx="0">
                <c:v>0.76372022672564288</c:v>
              </c:pt>
            </c:numLit>
          </c:yVal>
          <c:bubbleSize>
            <c:numLit>
              <c:formatCode>General</c:formatCode>
              <c:ptCount val="1"/>
              <c:pt idx="0">
                <c:v>192.63843328413958</c:v>
              </c:pt>
            </c:numLit>
          </c:bubbleSize>
          <c:bubble3D val="0"/>
          <c:extLst xmlns:star_td="http://www.star-group.net/schemas/transit/filters/textdata">
            <c:ext xmlns:c16="http://schemas.microsoft.com/office/drawing/2014/chart" uri="{C3380CC4-5D6E-409C-BE32-E72D297353CC}">
              <c16:uniqueId val="{0000001C-A8D5-4855-9079-6D8EA0E42332}"/>
            </c:ext>
          </c:extLst>
        </c:ser>
        <c:ser>
          <c:idx val="23"/>
          <c:order val="22"/>
          <c:tx>
            <c:v> </c:v>
          </c:tx>
          <c:spPr>
            <a:solidFill>
              <a:schemeClr val="accent6">
                <a:lumMod val="80000"/>
                <a:alpha val="75000"/>
              </a:schemeClr>
            </a:solidFill>
            <a:ln w="25400">
              <a:noFill/>
            </a:ln>
            <a:effectLst/>
          </c:spPr>
          <c:invertIfNegative val="0"/>
          <c:dPt>
            <c:idx val="0"/>
            <c:invertIfNegative val="0"/>
            <c:bubble3D val="0"/>
            <c:spPr>
              <a:noFill/>
              <a:ln w="25400">
                <a:noFill/>
              </a:ln>
              <a:effectLst/>
            </c:spPr>
            <c:extLst>
              <c:ext xmlns:c16="http://schemas.microsoft.com/office/drawing/2014/chart" uri="{C3380CC4-5D6E-409C-BE32-E72D297353CC}">
                <c16:uniqueId val="{00000003-4D78-441E-9F30-8F2654B02718}"/>
              </c:ext>
            </c:extLst>
          </c:dPt>
          <c:xVal>
            <c:numLit>
              <c:formatCode>General</c:formatCode>
              <c:ptCount val="1"/>
              <c:pt idx="0">
                <c:v>0</c:v>
              </c:pt>
            </c:numLit>
          </c:xVal>
          <c:yVal>
            <c:numLit>
              <c:formatCode>General</c:formatCode>
              <c:ptCount val="1"/>
              <c:pt idx="0">
                <c:v>0</c:v>
              </c:pt>
            </c:numLit>
          </c:yVal>
          <c:bubbleSize>
            <c:numRef>
              <c:f>'Evolution du marché total'!$D$21</c:f>
              <c:numCache>
                <c:formatCode>###\ ##0.0,,</c:formatCode>
                <c:ptCount val="1"/>
                <c:pt idx="0">
                  <c:v>6000000000</c:v>
                </c:pt>
              </c:numCache>
            </c:numRef>
          </c:bubbleSize>
          <c:bubble3D val="0"/>
          <c:extLst xmlns:star_td="http://www.star-group.net/schemas/transit/filters/textdata">
            <c:ext xmlns:c16="http://schemas.microsoft.com/office/drawing/2014/chart" uri="{C3380CC4-5D6E-409C-BE32-E72D297353CC}">
              <c16:uniqueId val="{0000001D-A8D5-4855-9079-6D8EA0E42332}"/>
            </c:ext>
          </c:extLst>
        </c:ser>
        <c:dLbls>
          <c:showLegendKey val="0"/>
          <c:showVal val="0"/>
          <c:showCatName val="0"/>
          <c:showSerName val="0"/>
          <c:showPercent val="0"/>
          <c:showBubbleSize val="0"/>
        </c:dLbls>
        <c:bubbleScale val="200"/>
        <c:showNegBubbles val="0"/>
        <c:axId val="328439752"/>
        <c:axId val="328440144"/>
      </c:bubbleChart>
      <c:valAx>
        <c:axId val="328439752"/>
        <c:scaling>
          <c:orientation val="minMax"/>
          <c:max val="0.2"/>
          <c:min val="-0.2"/>
        </c:scaling>
        <c:delete val="0"/>
        <c:axPos val="b"/>
        <c:majorGridlines>
          <c:spPr>
            <a:ln w="9525" cap="flat" cmpd="sng" algn="ctr">
              <a:solidFill>
                <a:schemeClr val="tx1">
                  <a:lumMod val="15000"/>
                  <a:lumOff val="85000"/>
                </a:schemeClr>
              </a:solidFill>
              <a:round/>
            </a:ln>
            <a:effectLst/>
          </c:spPr>
        </c:majorGridlines>
        <c:numFmt formatCode="\+0\ %;\-0\ %;\ 0\ %"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crossAx val="328440144"/>
        <c:crossesAt val="-0.2"/>
        <c:crossBetween val="midCat"/>
        <c:majorUnit val="0.1"/>
      </c:valAx>
      <c:valAx>
        <c:axId val="328440144"/>
        <c:scaling>
          <c:orientation val="minMax"/>
          <c:max val="0.2"/>
          <c:min val="-0.2"/>
        </c:scaling>
        <c:delete val="0"/>
        <c:axPos val="l"/>
        <c:majorGridlines>
          <c:spPr>
            <a:ln w="9525" cap="flat" cmpd="sng" algn="ctr">
              <a:solidFill>
                <a:schemeClr val="tx1">
                  <a:lumMod val="15000"/>
                  <a:lumOff val="85000"/>
                </a:schemeClr>
              </a:solidFill>
              <a:round/>
            </a:ln>
            <a:effectLst/>
          </c:spPr>
        </c:majorGridlines>
        <c:numFmt formatCode="\+0\ %;\-0\ %;\ 0\ %"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50" b="0" i="0" u="none" strike="noStrike" kern="1200" baseline="0">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crossAx val="328439752"/>
        <c:crossesAt val="-0.2"/>
        <c:crossBetween val="midCat"/>
        <c:majorUnit val="0.1"/>
      </c:valAx>
      <c:spPr>
        <a:noFill/>
        <a:ln>
          <a:noFill/>
        </a:ln>
        <a:effectLst/>
      </c:spPr>
    </c:plotArea>
    <c:plotVisOnly val="1"/>
    <c:dispBlanksAs val="gap"/>
    <c:showDLblsOverMax val="0"/>
  </c:chart>
  <c:spPr>
    <a:noFill/>
    <a:ln w="9525" cap="flat" cmpd="sng" algn="ctr">
      <a:noFill/>
      <a:round/>
    </a:ln>
    <a:effectLst/>
  </c:spPr>
  <c:txPr>
    <a:bodyPr/>
    <a:lstStyle/>
    <a:p>
      <a:pPr>
        <a:defRPr>
          <a:latin typeface="Roboto" panose="02000000000000000000" pitchFamily="2" charset="0"/>
          <a:ea typeface="Roboto" panose="02000000000000000000" pitchFamily="2" charset="0"/>
          <a:cs typeface="Arial" panose="020B0604020202020204" pitchFamily="34" charset="0"/>
        </a:defRPr>
      </a:pPr>
      <a:endParaRPr lang="de-DE"/>
    </a:p>
  </c:txPr>
  <c:printSettings>
    <c:headerFooter/>
    <c:pageMargins b="0.78740157499999996" l="0.7" r="0.7" t="0.78740157499999996"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05836924647996E-2"/>
          <c:y val="4.510622574924348E-2"/>
          <c:w val="0.69796291242076369"/>
          <c:h val="0.94447528895367305"/>
        </c:manualLayout>
      </c:layout>
      <c:barChart>
        <c:barDir val="bar"/>
        <c:grouping val="clustered"/>
        <c:varyColors val="0"/>
        <c:ser>
          <c:idx val="2"/>
          <c:order val="0"/>
          <c:tx>
            <c:strRef>
              <c:f>'Comparaison pays habitants'!$C$14</c:f>
              <c:strCache>
                <c:ptCount val="1"/>
                <c:pt idx="0">
                  <c:v>Valeur de vente en kg </c:v>
                </c:pt>
              </c:strCache>
            </c:strRef>
          </c:tx>
          <c:spPr>
            <a:solidFill>
              <a:srgbClr val="506A9E"/>
            </a:solidFill>
          </c:spPr>
          <c:invertIfNegative val="0"/>
          <c:dPt>
            <c:idx val="6"/>
            <c:invertIfNegative val="0"/>
            <c:bubble3D val="0"/>
            <c:extLst xmlns:star_td="http://www.star-group.net/schemas/transit/filters/textdata">
              <c:ext xmlns:c16="http://schemas.microsoft.com/office/drawing/2014/chart" uri="{C3380CC4-5D6E-409C-BE32-E72D297353CC}">
                <c16:uniqueId val="{00000000-A9AC-4CDE-884F-902B677B6EE9}"/>
              </c:ext>
            </c:extLst>
          </c:dPt>
          <c:dPt>
            <c:idx val="10"/>
            <c:invertIfNegative val="0"/>
            <c:bubble3D val="0"/>
            <c:extLst xmlns:star_td="http://www.star-group.net/schemas/transit/filters/textdata">
              <c:ext xmlns:c16="http://schemas.microsoft.com/office/drawing/2014/chart" uri="{C3380CC4-5D6E-409C-BE32-E72D297353CC}">
                <c16:uniqueId val="{00000001-A9AC-4CDE-884F-902B677B6EE9}"/>
              </c:ext>
            </c:extLst>
          </c:dPt>
          <c:dLbls>
            <c:dLbl>
              <c:idx val="10"/>
              <c:numFmt formatCode="#\ ##0.0" sourceLinked="0"/>
              <c:spPr>
                <a:noFill/>
                <a:ln>
                  <a:noFill/>
                </a:ln>
                <a:effectLst/>
              </c:spPr>
              <c:txPr>
                <a:bodyPr wrap="square" lIns="38100" tIns="19050" rIns="38100" bIns="19050" anchor="ctr">
                  <a:spAutoFit/>
                </a:bodyPr>
                <a:lstStyle/>
                <a:p>
                  <a:pPr>
                    <a:defRPr b="1">
                      <a:solidFill>
                        <a:schemeClr val="bg1"/>
                      </a:solidFill>
                    </a:defRPr>
                  </a:pPr>
                  <a:endParaRPr lang="de-DE"/>
                </a:p>
              </c:txPr>
              <c:dLblPos val="inEnd"/>
              <c:showLegendKey val="0"/>
              <c:showVal val="1"/>
              <c:showCatName val="0"/>
              <c:showSerName val="0"/>
              <c:showPercent val="0"/>
              <c:showBubbleSize val="0"/>
              <c:extLst xmlns:star_td="http://www.star-group.net/schemas/transit/filters/textdata">
                <c:ext xmlns:c16="http://schemas.microsoft.com/office/drawing/2014/chart" uri="{C3380CC4-5D6E-409C-BE32-E72D297353CC}">
                  <c16:uniqueId val="{00000001-A9AC-4CDE-884F-902B677B6EE9}"/>
                </c:ext>
              </c:extLst>
            </c:dLbl>
            <c:numFmt formatCode="#\ ##0.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layout/>
                <c15:showLeaderLines val="1"/>
              </c:ext>
            </c:extLst>
          </c:dLbls>
          <c:cat>
            <c:numRef>
              <c:f>'Comparaison pays habitants'!$F$16:$F$26</c:f>
              <c:numCache>
                <c:formatCode>General</c:formatCode>
                <c:ptCount val="11"/>
              </c:numCache>
            </c:numRef>
          </c:cat>
          <c:val>
            <c:numRef>
              <c:f>'Comparaison pays habitants'!$C$16:$C$26</c:f>
              <c:numCache>
                <c:formatCode>0.00</c:formatCode>
                <c:ptCount val="11"/>
                <c:pt idx="0">
                  <c:v>11.628290766208252</c:v>
                </c:pt>
                <c:pt idx="1">
                  <c:v>5.3240641711229948</c:v>
                </c:pt>
                <c:pt idx="2">
                  <c:v>13.102998696219036</c:v>
                </c:pt>
                <c:pt idx="3">
                  <c:v>11.220651186924375</c:v>
                </c:pt>
                <c:pt idx="4">
                  <c:v>12.767908309455587</c:v>
                </c:pt>
                <c:pt idx="5">
                  <c:v>13.97467572575664</c:v>
                </c:pt>
                <c:pt idx="6">
                  <c:v>12.692229038854805</c:v>
                </c:pt>
                <c:pt idx="7">
                  <c:v>13.673297842532923</c:v>
                </c:pt>
                <c:pt idx="8">
                  <c:v>8.8175438596491222</c:v>
                </c:pt>
                <c:pt idx="9">
                  <c:v>11.732900783995674</c:v>
                </c:pt>
                <c:pt idx="10">
                  <c:v>19.035039402683612</c:v>
                </c:pt>
              </c:numCache>
            </c:numRef>
          </c:val>
          <c:extLst xmlns:star_td="http://www.star-group.net/schemas/transit/filters/textdata">
            <c:ext xmlns:c16="http://schemas.microsoft.com/office/drawing/2014/chart" uri="{C3380CC4-5D6E-409C-BE32-E72D297353CC}">
              <c16:uniqueId val="{00000002-A9AC-4CDE-884F-902B677B6EE9}"/>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05836924647996E-2"/>
          <c:y val="4.510622574924348E-2"/>
          <c:w val="0.4105021274268062"/>
          <c:h val="0.94447528895367305"/>
        </c:manualLayout>
      </c:layout>
      <c:barChart>
        <c:barDir val="bar"/>
        <c:grouping val="clustered"/>
        <c:varyColors val="0"/>
        <c:ser>
          <c:idx val="2"/>
          <c:order val="0"/>
          <c:tx>
            <c:strRef>
              <c:f>'Comparaison pays habitants'!$D$14</c:f>
              <c:strCache>
                <c:ptCount val="1"/>
                <c:pt idx="0">
                  <c:v>Quantité par habitant</c:v>
                </c:pt>
              </c:strCache>
            </c:strRef>
          </c:tx>
          <c:spPr>
            <a:solidFill>
              <a:srgbClr val="B0BDD7"/>
            </a:solidFill>
          </c:spPr>
          <c:invertIfNegative val="0"/>
          <c:dPt>
            <c:idx val="6"/>
            <c:invertIfNegative val="0"/>
            <c:bubble3D val="0"/>
            <c:extLst xmlns:star_td="http://www.star-group.net/schemas/transit/filters/textdata">
              <c:ext xmlns:c16="http://schemas.microsoft.com/office/drawing/2014/chart" uri="{C3380CC4-5D6E-409C-BE32-E72D297353CC}">
                <c16:uniqueId val="{00000000-8806-414B-97D6-431673C625BE}"/>
              </c:ext>
            </c:extLst>
          </c:dPt>
          <c:dPt>
            <c:idx val="10"/>
            <c:invertIfNegative val="0"/>
            <c:bubble3D val="0"/>
            <c:extLst xmlns:star_td="http://www.star-group.net/schemas/transit/filters/textdata">
              <c:ext xmlns:c16="http://schemas.microsoft.com/office/drawing/2014/chart" uri="{C3380CC4-5D6E-409C-BE32-E72D297353CC}">
                <c16:uniqueId val="{00000001-8806-414B-97D6-431673C625BE}"/>
              </c:ext>
            </c:extLst>
          </c:dPt>
          <c:dLbls>
            <c:dLbl>
              <c:idx val="0"/>
              <c:layout/>
              <c:tx>
                <c:rich>
                  <a:bodyPr wrap="square" lIns="38100" tIns="19050" rIns="38100" bIns="19050" anchor="ctr" anchorCtr="0">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150" b="0" i="0" u="none" strike="noStrike" kern="1200" baseline="0">
                        <a:solidFill>
                          <a:srgbClr val="3F3F3F"/>
                        </a:solidFill>
                        <a:latin typeface="Roboto" panose="02000000000000000000" pitchFamily="2" charset="0"/>
                        <a:ea typeface="Roboto" panose="02000000000000000000" pitchFamily="2" charset="0"/>
                        <a:cs typeface="+mn-cs"/>
                      </a:defRPr>
                    </a:pPr>
                    <a:r>
                      <a:rPr lang="en-US" sz="1150" b="0" i="0" u="none" strike="noStrike" kern="1200" baseline="0">
                        <a:solidFill>
                          <a:srgbClr val="3F3F3F"/>
                        </a:solidFill>
                        <a:latin typeface="Roboto" panose="02000000000000000000" pitchFamily="2" charset="0"/>
                        <a:ea typeface="Roboto" panose="02000000000000000000" pitchFamily="2" charset="0"/>
                      </a:rPr>
                      <a:t>&lt;0.01</a:t>
                    </a:r>
                  </a:p>
                </c:rich>
              </c:tx>
              <c:numFmt formatCode="#\ ##0.00" sourceLinked="0"/>
              <c:spPr>
                <a:noFill/>
                <a:ln>
                  <a:noFill/>
                </a:ln>
                <a:effectLst/>
              </c:spPr>
              <c:dLblPos val="inBase"/>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06-414B-97D6-431673C625BE}"/>
                </c:ext>
              </c:extLst>
            </c:dLbl>
            <c:dLbl>
              <c:idx val="10"/>
              <c:numFmt formatCode="#\ ##0.00" sourceLinked="0"/>
              <c:spPr>
                <a:noFill/>
                <a:ln>
                  <a:noFill/>
                </a:ln>
                <a:effectLst/>
              </c:spPr>
              <c:txPr>
                <a:bodyPr wrap="square" lIns="38100" tIns="19050" rIns="38100" bIns="19050" anchor="ctr">
                  <a:spAutoFit/>
                </a:bodyPr>
                <a:lstStyle/>
                <a:p>
                  <a:pPr>
                    <a:defRPr b="1">
                      <a:solidFill>
                        <a:srgbClr val="3F3F3F"/>
                      </a:solidFill>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8806-414B-97D6-431673C625BE}"/>
                </c:ext>
              </c:extLst>
            </c:dLbl>
            <c:numFmt formatCode="#\ ##0.00" sourceLinked="0"/>
            <c:spPr>
              <a:noFill/>
              <a:ln>
                <a:noFill/>
              </a:ln>
              <a:effectLst/>
            </c:spPr>
            <c:txPr>
              <a:bodyPr wrap="square" lIns="38100" tIns="19050" rIns="38100" bIns="19050" anchor="ctr">
                <a:spAutoFit/>
              </a:bodyPr>
              <a:lstStyle/>
              <a:p>
                <a:pPr>
                  <a:defRPr b="0">
                    <a:solidFill>
                      <a:srgbClr val="3F3F3F"/>
                    </a:solidFill>
                  </a:defRPr>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layout/>
                <c15:showLeaderLines val="1"/>
              </c:ext>
            </c:extLst>
          </c:dLbls>
          <c:cat>
            <c:numRef>
              <c:f>'Comparaison pays habitants'!$F$16:$F$26</c:f>
              <c:numCache>
                <c:formatCode>General</c:formatCode>
                <c:ptCount val="11"/>
              </c:numCache>
            </c:numRef>
          </c:cat>
          <c:val>
            <c:numRef>
              <c:f>'Comparaison pays habitants'!$D$16:$D$26</c:f>
              <c:numCache>
                <c:formatCode>0.00</c:formatCode>
                <c:ptCount val="11"/>
                <c:pt idx="0">
                  <c:v>4.3833964863933852E-4</c:v>
                </c:pt>
                <c:pt idx="1">
                  <c:v>4.8171045852653263E-2</c:v>
                </c:pt>
                <c:pt idx="2">
                  <c:v>9.150014912019086E-2</c:v>
                </c:pt>
                <c:pt idx="3">
                  <c:v>0.16423093310609291</c:v>
                </c:pt>
                <c:pt idx="4">
                  <c:v>0.14454937044400268</c:v>
                </c:pt>
                <c:pt idx="5">
                  <c:v>0.15601059985545651</c:v>
                </c:pt>
                <c:pt idx="6">
                  <c:v>0.22079241449373518</c:v>
                </c:pt>
                <c:pt idx="7">
                  <c:v>0.31143106457242581</c:v>
                </c:pt>
                <c:pt idx="8">
                  <c:v>0.85521380345086262</c:v>
                </c:pt>
                <c:pt idx="9">
                  <c:v>0.85624999999999984</c:v>
                </c:pt>
                <c:pt idx="10">
                  <c:v>0.605474181184669</c:v>
                </c:pt>
              </c:numCache>
            </c:numRef>
          </c:val>
          <c:extLst xmlns:star_td="http://www.star-group.net/schemas/transit/filters/textdata">
            <c:ext xmlns:c16="http://schemas.microsoft.com/office/drawing/2014/chart" uri="{C3380CC4-5D6E-409C-BE32-E72D297353CC}">
              <c16:uniqueId val="{00000003-8806-414B-97D6-431673C625BE}"/>
            </c:ext>
          </c:extLst>
        </c:ser>
        <c:dLbls>
          <c:dLblPos val="inEnd"/>
          <c:showLegendKey val="0"/>
          <c:showVal val="1"/>
          <c:showCatName val="0"/>
          <c:showSerName val="0"/>
          <c:showPercent val="0"/>
          <c:showBubbleSize val="0"/>
        </c:dLbls>
        <c:gapWidth val="50"/>
        <c:overlap val="-20"/>
        <c:axId val="1030737584"/>
        <c:axId val="1030734304"/>
      </c:barChart>
      <c:catAx>
        <c:axId val="10307375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scaling>
        <c:delete val="1"/>
        <c:axPos val="b"/>
        <c:numFmt formatCode="0.00" sourceLinked="1"/>
        <c:majorTickMark val="out"/>
        <c:minorTickMark val="none"/>
        <c:tickLblPos val="nextTo"/>
        <c:crossAx val="1030737584"/>
        <c:crosses val="autoZero"/>
        <c:crossBetween val="between"/>
      </c:valAx>
      <c:spPr>
        <a:noFill/>
      </c:spPr>
    </c:plotArea>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31994857936340609"/>
          <c:w val="0.99983981772385255"/>
          <c:h val="0.5418546948983376"/>
        </c:manualLayout>
      </c:layout>
      <c:areaChart>
        <c:grouping val="stacked"/>
        <c:varyColors val="0"/>
        <c:ser>
          <c:idx val="2"/>
          <c:order val="0"/>
          <c:tx>
            <c:strRef>
              <c:f>'Perspectives étude Kearney'!$A$18</c:f>
              <c:strCache>
                <c:ptCount val="1"/>
                <c:pt idx="0">
                  <c:v>Viande courante</c:v>
                </c:pt>
              </c:strCache>
            </c:strRef>
          </c:tx>
          <c:spPr>
            <a:solidFill>
              <a:srgbClr val="F47769"/>
            </a:solidFill>
          </c:spPr>
          <c:dLbls>
            <c:dLbl>
              <c:idx val="0"/>
              <c:layout>
                <c:manualLayout>
                  <c:x val="3.1127084779394753E-2"/>
                  <c:y val="0"/>
                </c:manualLayout>
              </c:layout>
              <c:tx>
                <c:rich>
                  <a:bodyPr/>
                  <a:lstStyle/>
                  <a:p>
                    <a:fld id="{B7049A41-16FF-47B3-A115-0E5DB6256F83}"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08-8F15-40C9-8112-87D5780A0853}"/>
                </c:ext>
              </c:extLst>
            </c:dLbl>
            <c:dLbl>
              <c:idx val="1"/>
              <c:tx>
                <c:rich>
                  <a:bodyPr/>
                  <a:lstStyle/>
                  <a:p>
                    <a:fld id="{31B00F2F-78E7-49E7-B20E-46FC68CCDD69}" type="CELLRANGE">
                      <a:rPr lang="de-CH"/>
                      <a:pPr/>
                      <a:t>[ZELLBEREICH]</a:t>
                    </a:fld>
                    <a:endParaRPr lang="de-CH"/>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F15-40C9-8112-87D5780A0853}"/>
                </c:ext>
              </c:extLst>
            </c:dLbl>
            <c:dLbl>
              <c:idx val="2"/>
              <c:tx>
                <c:rich>
                  <a:bodyPr/>
                  <a:lstStyle/>
                  <a:p>
                    <a:fld id="{8602F9A2-C98F-4E9E-B4FC-FEC5167F0A25}" type="CELLRANGE">
                      <a:rPr lang="de-CH"/>
                      <a:pPr/>
                      <a:t>[ZELLBEREICH]</a:t>
                    </a:fld>
                    <a:endParaRPr lang="de-CH"/>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F15-40C9-8112-87D5780A0853}"/>
                </c:ext>
              </c:extLst>
            </c:dLbl>
            <c:dLbl>
              <c:idx val="3"/>
              <c:layout>
                <c:manualLayout>
                  <c:x val="-3.1127084779394906E-2"/>
                  <c:y val="0"/>
                </c:manualLayout>
              </c:layout>
              <c:tx>
                <c:rich>
                  <a:bodyPr/>
                  <a:lstStyle/>
                  <a:p>
                    <a:fld id="{1A346E3E-5F1E-4DEB-A0A1-8445862ACA62}"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07-8F15-40C9-8112-87D5780A0853}"/>
                </c:ext>
              </c:extLst>
            </c:dLbl>
            <c:spPr>
              <a:noFill/>
              <a:ln>
                <a:noFill/>
              </a:ln>
              <a:effectLst/>
            </c:spPr>
            <c:txPr>
              <a:bodyPr wrap="square" lIns="38100" tIns="19050" rIns="38100" bIns="19050" anchor="ctr">
                <a:spAutoFit/>
              </a:bodyPr>
              <a:lstStyle/>
              <a:p>
                <a:pPr>
                  <a:defRPr>
                    <a:solidFill>
                      <a:schemeClr val="bg1"/>
                    </a:solidFill>
                  </a:defRPr>
                </a:pPr>
                <a:endParaRPr lang="de-DE"/>
              </a:p>
            </c:txPr>
            <c:showLegendKey val="0"/>
            <c:showVal val="0"/>
            <c:showCatName val="0"/>
            <c:showSerName val="0"/>
            <c:showPercent val="0"/>
            <c:showBubbleSize val="0"/>
            <c:showLeaderLines val="0"/>
            <c:extLst xmlns:star_td="http://www.star-group.net/schemas/transit/filters/textdata">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val>
            <c:numRef>
              <c:f>'Perspectives étude Kearney'!$B$18:$E$18</c:f>
              <c:numCache>
                <c:formatCode>#\ ##0</c:formatCode>
                <c:ptCount val="4"/>
                <c:pt idx="0">
                  <c:v>1080</c:v>
                </c:pt>
                <c:pt idx="1">
                  <c:v>1008</c:v>
                </c:pt>
                <c:pt idx="2">
                  <c:v>880.00000000000011</c:v>
                </c:pt>
                <c:pt idx="3">
                  <c:v>720</c:v>
                </c:pt>
              </c:numCache>
            </c:numRef>
          </c:val>
          <c:extLst xmlns:star_td="http://www.star-group.net/schemas/transit/filters/textdata">
            <c:ext xmlns:c15="http://schemas.microsoft.com/office/drawing/2012/chart" uri="{02D57815-91ED-43cb-92C2-25804820EDAC}">
              <c15:datalabelsRange>
                <c15:f>'Perspectives étude Kearney'!$B$28:$E$28</c15:f>
                <c15:dlblRangeCache>
                  <c:ptCount val="4"/>
                  <c:pt idx="0">
                    <c:v>90 %</c:v>
                  </c:pt>
                  <c:pt idx="1">
                    <c:v>72 %</c:v>
                  </c:pt>
                  <c:pt idx="2">
                    <c:v>55 %</c:v>
                  </c:pt>
                  <c:pt idx="3">
                    <c:v>40 %</c:v>
                  </c:pt>
                </c15:dlblRangeCache>
              </c15:datalabelsRange>
            </c:ext>
            <c:ext xmlns:c16="http://schemas.microsoft.com/office/drawing/2014/chart" uri="{C3380CC4-5D6E-409C-BE32-E72D297353CC}">
              <c16:uniqueId val="{00000003-8F15-40C9-8112-87D5780A0853}"/>
            </c:ext>
          </c:extLst>
        </c:ser>
        <c:ser>
          <c:idx val="1"/>
          <c:order val="1"/>
          <c:tx>
            <c:strRef>
              <c:f>'Perspectives étude Kearney'!$A$17</c:f>
              <c:strCache>
                <c:ptCount val="1"/>
                <c:pt idx="0">
                  <c:v>Succédané végétal de la viande</c:v>
                </c:pt>
              </c:strCache>
            </c:strRef>
          </c:tx>
          <c:spPr>
            <a:solidFill>
              <a:srgbClr val="506A9E"/>
            </a:solidFill>
          </c:spPr>
          <c:dLbls>
            <c:dLbl>
              <c:idx val="0"/>
              <c:layout>
                <c:manualLayout>
                  <c:x val="2.905194579410177E-2"/>
                  <c:y val="0"/>
                </c:manualLayout>
              </c:layout>
              <c:tx>
                <c:rich>
                  <a:bodyPr/>
                  <a:lstStyle/>
                  <a:p>
                    <a:fld id="{3D2393F3-8C50-4807-AD03-CE65E0C33C92}"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0B-8F15-40C9-8112-87D5780A0853}"/>
                </c:ext>
              </c:extLst>
            </c:dLbl>
            <c:dLbl>
              <c:idx val="1"/>
              <c:tx>
                <c:rich>
                  <a:bodyPr/>
                  <a:lstStyle/>
                  <a:p>
                    <a:fld id="{B3709B1E-7393-4AEB-87AA-68E27A92982D}" type="CELLRANGE">
                      <a:rPr lang="de-CH"/>
                      <a:pPr/>
                      <a:t>[ZELLBEREICH]</a:t>
                    </a:fld>
                    <a:endParaRPr lang="de-CH"/>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F15-40C9-8112-87D5780A0853}"/>
                </c:ext>
              </c:extLst>
            </c:dLbl>
            <c:dLbl>
              <c:idx val="2"/>
              <c:tx>
                <c:rich>
                  <a:bodyPr/>
                  <a:lstStyle/>
                  <a:p>
                    <a:fld id="{857F22EC-AF66-4AB9-998E-26C6713D8C21}" type="CELLRANGE">
                      <a:rPr lang="de-CH"/>
                      <a:pPr/>
                      <a:t>[ZELLBEREICH]</a:t>
                    </a:fld>
                    <a:endParaRPr lang="de-CH"/>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F15-40C9-8112-87D5780A0853}"/>
                </c:ext>
              </c:extLst>
            </c:dLbl>
            <c:dLbl>
              <c:idx val="3"/>
              <c:layout>
                <c:manualLayout>
                  <c:x val="-3.1127084779394906E-2"/>
                  <c:y val="0"/>
                </c:manualLayout>
              </c:layout>
              <c:tx>
                <c:rich>
                  <a:bodyPr/>
                  <a:lstStyle/>
                  <a:p>
                    <a:fld id="{A9730EF3-C967-424C-A635-F7CE4391797F}"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09-8F15-40C9-8112-87D5780A0853}"/>
                </c:ext>
              </c:extLst>
            </c:dLbl>
            <c:spPr>
              <a:noFill/>
              <a:ln>
                <a:noFill/>
              </a:ln>
              <a:effectLst/>
            </c:spPr>
            <c:txPr>
              <a:bodyPr wrap="square" lIns="38100" tIns="19050" rIns="38100" bIns="19050" anchor="ctr">
                <a:spAutoFit/>
              </a:bodyPr>
              <a:lstStyle/>
              <a:p>
                <a:pPr>
                  <a:defRPr>
                    <a:solidFill>
                      <a:schemeClr val="bg1"/>
                    </a:solidFill>
                  </a:defRPr>
                </a:pPr>
                <a:endParaRPr lang="de-DE"/>
              </a:p>
            </c:txPr>
            <c:showLegendKey val="0"/>
            <c:showVal val="0"/>
            <c:showCatName val="0"/>
            <c:showSerName val="0"/>
            <c:showPercent val="0"/>
            <c:showBubbleSize val="0"/>
            <c:showLeaderLines val="0"/>
            <c:extLst xmlns:star_td="http://www.star-group.net/schemas/transit/filters/textdata">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cat>
            <c:numRef>
              <c:f>'Perspectives étude Kearney'!$B$15:$E$15</c:f>
              <c:numCache>
                <c:formatCode>General</c:formatCode>
                <c:ptCount val="4"/>
                <c:pt idx="0">
                  <c:v>2025</c:v>
                </c:pt>
                <c:pt idx="1">
                  <c:v>2030</c:v>
                </c:pt>
                <c:pt idx="2">
                  <c:v>2035</c:v>
                </c:pt>
                <c:pt idx="3">
                  <c:v>2040</c:v>
                </c:pt>
              </c:numCache>
            </c:numRef>
          </c:cat>
          <c:val>
            <c:numRef>
              <c:f>'Perspectives étude Kearney'!$B$17:$E$17</c:f>
              <c:numCache>
                <c:formatCode>#\ ##0</c:formatCode>
                <c:ptCount val="4"/>
                <c:pt idx="0">
                  <c:v>120</c:v>
                </c:pt>
                <c:pt idx="1">
                  <c:v>252</c:v>
                </c:pt>
                <c:pt idx="2">
                  <c:v>368</c:v>
                </c:pt>
                <c:pt idx="3">
                  <c:v>450</c:v>
                </c:pt>
              </c:numCache>
            </c:numRef>
          </c:val>
          <c:extLst xmlns:star_td="http://www.star-group.net/schemas/transit/filters/textdata">
            <c:ext xmlns:c15="http://schemas.microsoft.com/office/drawing/2012/chart" uri="{02D57815-91ED-43cb-92C2-25804820EDAC}">
              <c15:datalabelsRange>
                <c15:f>'Perspectives étude Kearney'!$B$27:$E$27</c15:f>
                <c15:dlblRangeCache>
                  <c:ptCount val="4"/>
                  <c:pt idx="0">
                    <c:v>10 %</c:v>
                  </c:pt>
                  <c:pt idx="1">
                    <c:v>18 %</c:v>
                  </c:pt>
                  <c:pt idx="2">
                    <c:v>23 %</c:v>
                  </c:pt>
                  <c:pt idx="3">
                    <c:v>25 %</c:v>
                  </c:pt>
                </c15:dlblRangeCache>
              </c15:datalabelsRange>
            </c:ext>
            <c:ext xmlns:c16="http://schemas.microsoft.com/office/drawing/2014/chart" uri="{C3380CC4-5D6E-409C-BE32-E72D297353CC}">
              <c16:uniqueId val="{00000001-8F15-40C9-8112-87D5780A0853}"/>
            </c:ext>
          </c:extLst>
        </c:ser>
        <c:ser>
          <c:idx val="0"/>
          <c:order val="2"/>
          <c:tx>
            <c:strRef>
              <c:f>'Perspectives étude Kearney'!$A$16</c:f>
              <c:strCache>
                <c:ptCount val="1"/>
                <c:pt idx="0">
                  <c:v>Culture de viande</c:v>
                </c:pt>
              </c:strCache>
            </c:strRef>
          </c:tx>
          <c:spPr>
            <a:solidFill>
              <a:srgbClr val="B0BDD7"/>
            </a:solidFill>
            <a:ln>
              <a:noFill/>
            </a:ln>
          </c:spPr>
          <c:dLbls>
            <c:dLbl>
              <c:idx val="0"/>
              <c:delete val="1"/>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A-8F15-40C9-8112-87D5780A0853}"/>
                </c:ext>
              </c:extLst>
            </c:dLbl>
            <c:dLbl>
              <c:idx val="1"/>
              <c:tx>
                <c:rich>
                  <a:bodyPr/>
                  <a:lstStyle/>
                  <a:p>
                    <a:fld id="{5329865E-182C-4B53-A5B7-336383AD452D}"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11-8F15-40C9-8112-87D5780A0853}"/>
                </c:ext>
              </c:extLst>
            </c:dLbl>
            <c:dLbl>
              <c:idx val="2"/>
              <c:tx>
                <c:rich>
                  <a:bodyPr/>
                  <a:lstStyle/>
                  <a:p>
                    <a:fld id="{06B49772-CD5F-452C-99CA-A4FBDC839051}" type="CELLRANGE">
                      <a:rPr lang="de-CH"/>
                      <a:pPr/>
                      <a:t>[ZELLBEREICH]</a:t>
                    </a:fld>
                    <a:endParaRPr lang="de-CH"/>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F15-40C9-8112-87D5780A0853}"/>
                </c:ext>
              </c:extLst>
            </c:dLbl>
            <c:dLbl>
              <c:idx val="3"/>
              <c:layout>
                <c:manualLayout>
                  <c:x val="-3.1127084779394906E-2"/>
                  <c:y val="0"/>
                </c:manualLayout>
              </c:layout>
              <c:tx>
                <c:rich>
                  <a:bodyPr/>
                  <a:lstStyle/>
                  <a:p>
                    <a:fld id="{B3B2882D-F3DC-420D-8FDA-F587D11B2EFD}" type="CELLRANGE">
                      <a:rPr lang="en-US"/>
                      <a:pPr/>
                      <a:t>[ZELLBEREICH]</a:t>
                    </a:fld>
                    <a:endParaRPr lang="de-CH"/>
                  </a:p>
                </c:rich>
              </c:tx>
              <c:showLegendKey val="0"/>
              <c:showVal val="0"/>
              <c:showCatName val="0"/>
              <c:showSerName val="0"/>
              <c:showPercent val="0"/>
              <c:showBubbleSize val="0"/>
              <c:extLst xmlns:star_td="http://www.star-group.net/schemas/transit/filters/textdata">
                <c:ext xmlns:c15="http://schemas.microsoft.com/office/drawing/2012/chart" uri="{CE6537A1-D6FC-4f65-9D91-7224C49458BB}">
                  <c15:dlblFieldTable/>
                  <c15:showDataLabelsRange val="1"/>
                </c:ext>
                <c:ext xmlns:c16="http://schemas.microsoft.com/office/drawing/2014/chart" uri="{C3380CC4-5D6E-409C-BE32-E72D297353CC}">
                  <c16:uniqueId val="{0000000C-8F15-40C9-8112-87D5780A0853}"/>
                </c:ext>
              </c:extLst>
            </c:dLbl>
            <c:spPr>
              <a:noFill/>
              <a:ln>
                <a:noFill/>
              </a:ln>
              <a:effectLst/>
            </c:spPr>
            <c:showLegendKey val="0"/>
            <c:showVal val="0"/>
            <c:showCatName val="0"/>
            <c:showSerName val="0"/>
            <c:showPercent val="0"/>
            <c:showBubbleSize val="0"/>
            <c:showLeaderLines val="0"/>
            <c:extLst xmlns:star_td="http://www.star-group.net/schemas/transit/filters/textdata">
              <c:ext xmlns:c15="http://schemas.microsoft.com/office/drawing/2012/chart" uri="{CE6537A1-D6FC-4f65-9D91-7224C49458BB}">
                <c15:spPr xmlns:c15="http://schemas.microsoft.com/office/drawing/2012/chart">
                  <a:prstGeom prst="wedgeRectCallout">
                    <a:avLst/>
                  </a:prstGeom>
                </c15:spPr>
                <c15:showDataLabelsRange val="1"/>
                <c15:showLeaderLines val="0"/>
              </c:ext>
            </c:extLst>
          </c:dLbls>
          <c:cat>
            <c:numRef>
              <c:f>'Perspectives étude Kearney'!$B$15:$E$15</c:f>
              <c:numCache>
                <c:formatCode>General</c:formatCode>
                <c:ptCount val="4"/>
                <c:pt idx="0">
                  <c:v>2025</c:v>
                </c:pt>
                <c:pt idx="1">
                  <c:v>2030</c:v>
                </c:pt>
                <c:pt idx="2">
                  <c:v>2035</c:v>
                </c:pt>
                <c:pt idx="3">
                  <c:v>2040</c:v>
                </c:pt>
              </c:numCache>
            </c:numRef>
          </c:cat>
          <c:val>
            <c:numRef>
              <c:f>'Perspectives étude Kearney'!$B$16:$E$16</c:f>
              <c:numCache>
                <c:formatCode>#\ ##0</c:formatCode>
                <c:ptCount val="4"/>
                <c:pt idx="0">
                  <c:v>0</c:v>
                </c:pt>
                <c:pt idx="1">
                  <c:v>140</c:v>
                </c:pt>
                <c:pt idx="2">
                  <c:v>352</c:v>
                </c:pt>
                <c:pt idx="3">
                  <c:v>630</c:v>
                </c:pt>
              </c:numCache>
            </c:numRef>
          </c:val>
          <c:extLst xmlns:star_td="http://www.star-group.net/schemas/transit/filters/textdata">
            <c:ext xmlns:c15="http://schemas.microsoft.com/office/drawing/2012/chart" uri="{02D57815-91ED-43cb-92C2-25804820EDAC}">
              <c15:datalabelsRange>
                <c15:f>'Perspectives étude Kearney'!$B$26:$E$26</c15:f>
                <c15:dlblRangeCache>
                  <c:ptCount val="4"/>
                  <c:pt idx="0">
                    <c:v>0 %</c:v>
                  </c:pt>
                  <c:pt idx="1">
                    <c:v>10 %</c:v>
                  </c:pt>
                  <c:pt idx="2">
                    <c:v>22 %</c:v>
                  </c:pt>
                  <c:pt idx="3">
                    <c:v>35 %</c:v>
                  </c:pt>
                </c15:dlblRangeCache>
              </c15:datalabelsRange>
            </c:ext>
            <c:ext xmlns:c16="http://schemas.microsoft.com/office/drawing/2014/chart" uri="{C3380CC4-5D6E-409C-BE32-E72D297353CC}">
              <c16:uniqueId val="{00000000-8F15-40C9-8112-87D5780A0853}"/>
            </c:ext>
          </c:extLst>
        </c:ser>
        <c:dLbls>
          <c:showLegendKey val="0"/>
          <c:showVal val="0"/>
          <c:showCatName val="0"/>
          <c:showSerName val="0"/>
          <c:showPercent val="0"/>
          <c:showBubbleSize val="0"/>
        </c:dLbls>
        <c:axId val="1030737584"/>
        <c:axId val="1030734304"/>
      </c:areaChart>
      <c:lineChart>
        <c:grouping val="standard"/>
        <c:varyColors val="0"/>
        <c:ser>
          <c:idx val="7"/>
          <c:order val="3"/>
          <c:tx>
            <c:strRef>
              <c:f>'Perspectives étude Kearney'!$A$19</c:f>
              <c:strCache>
                <c:ptCount val="1"/>
                <c:pt idx="0">
                  <c:v>Total</c:v>
                </c:pt>
              </c:strCache>
            </c:strRef>
          </c:tx>
          <c:spPr>
            <a:ln>
              <a:noFill/>
            </a:ln>
          </c:spPr>
          <c:marker>
            <c:symbol val="none"/>
          </c:marker>
          <c:dLbls>
            <c:spPr>
              <a:noFill/>
              <a:ln>
                <a:noFill/>
              </a:ln>
              <a:effectLst/>
            </c:spPr>
            <c:txPr>
              <a:bodyPr wrap="square" lIns="38100" tIns="19050" rIns="38100" bIns="19050" anchor="ctr">
                <a:spAutoFit/>
              </a:bodyPr>
              <a:lstStyle/>
              <a:p>
                <a:pPr>
                  <a:defRPr b="1"/>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a:noFill/>
                    </a:ln>
                  </c:spPr>
                </c15:leaderLines>
              </c:ext>
            </c:extLst>
          </c:dLbls>
          <c:val>
            <c:numRef>
              <c:f>'Perspectives étude Kearney'!$B$19:$E$19</c:f>
              <c:numCache>
                <c:formatCode>#\ ##0</c:formatCode>
                <c:ptCount val="4"/>
                <c:pt idx="0">
                  <c:v>1200</c:v>
                </c:pt>
                <c:pt idx="1">
                  <c:v>1400</c:v>
                </c:pt>
                <c:pt idx="2">
                  <c:v>1600</c:v>
                </c:pt>
                <c:pt idx="3">
                  <c:v>1800</c:v>
                </c:pt>
              </c:numCache>
            </c:numRef>
          </c:val>
          <c:smooth val="0"/>
          <c:extLst xmlns:star_td="http://www.star-group.net/schemas/transit/filters/textdata">
            <c:ext xmlns:c16="http://schemas.microsoft.com/office/drawing/2014/chart" uri="{C3380CC4-5D6E-409C-BE32-E72D297353CC}">
              <c16:uniqueId val="{00000002-8F15-40C9-8112-87D5780A0853}"/>
            </c:ext>
          </c:extLst>
        </c:ser>
        <c:dLbls>
          <c:showLegendKey val="0"/>
          <c:showVal val="0"/>
          <c:showCatName val="0"/>
          <c:showSerName val="0"/>
          <c:showPercent val="0"/>
          <c:showBubbleSize val="0"/>
        </c:dLbls>
        <c:marker val="1"/>
        <c:smooth val="0"/>
        <c:axId val="1030737584"/>
        <c:axId val="1030734304"/>
      </c:line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 ##0" sourceLinked="1"/>
        <c:majorTickMark val="out"/>
        <c:minorTickMark val="none"/>
        <c:tickLblPos val="nextTo"/>
        <c:crossAx val="1030737584"/>
        <c:crosses val="autoZero"/>
        <c:crossBetween val="between"/>
      </c:valAx>
    </c:plotArea>
    <c:legend>
      <c:legendPos val="b"/>
      <c:legendEntry>
        <c:idx val="1"/>
        <c:txPr>
          <a:bodyPr rot="0" vert="horz"/>
          <a:lstStyle/>
          <a:p>
            <a:pPr>
              <a:defRPr b="0"/>
            </a:pPr>
            <a:endParaRPr lang="de-DE"/>
          </a:p>
        </c:txPr>
      </c:legendEntry>
      <c:legendEntry>
        <c:idx val="3"/>
        <c:txPr>
          <a:bodyPr rot="0" vert="horz"/>
          <a:lstStyle/>
          <a:p>
            <a:pPr>
              <a:defRPr b="1"/>
            </a:pPr>
            <a:endParaRPr lang="de-DE"/>
          </a:p>
        </c:txPr>
      </c:legendEntry>
      <c:layout>
        <c:manualLayout>
          <c:xMode val="edge"/>
          <c:yMode val="edge"/>
          <c:x val="1.6021519747184798E-2"/>
          <c:y val="0.20510565374736611"/>
          <c:w val="0.90730719197296694"/>
          <c:h val="8.4454769403152621E-2"/>
        </c:manualLayout>
      </c:layout>
      <c:overlay val="0"/>
      <c:spPr>
        <a:noFill/>
        <a:ln>
          <a:noFill/>
        </a:ln>
        <a:effectLst/>
      </c:spPr>
      <c:txPr>
        <a:bodyPr rot="0" vert="horz"/>
        <a:lstStyle/>
        <a:p>
          <a:pPr>
            <a:defRPr b="0"/>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04115192562121E-2"/>
          <c:y val="0.38914780664990223"/>
          <c:w val="0.99983981772385255"/>
          <c:h val="0.52910526815587344"/>
        </c:manualLayout>
      </c:layout>
      <c:lineChart>
        <c:grouping val="standard"/>
        <c:varyColors val="0"/>
        <c:ser>
          <c:idx val="1"/>
          <c:order val="0"/>
          <c:tx>
            <c:strRef>
              <c:f>'Succédanés et Coronavirus'!$C$15</c:f>
              <c:strCache>
                <c:ptCount val="1"/>
                <c:pt idx="0">
                  <c:v>Succédané de la viande</c:v>
                </c:pt>
              </c:strCache>
            </c:strRef>
          </c:tx>
          <c:spPr>
            <a:ln w="28575">
              <a:solidFill>
                <a:srgbClr val="6C84B5"/>
              </a:solidFill>
            </a:ln>
            <a:effectLst/>
          </c:spPr>
          <c:marker>
            <c:symbol val="circle"/>
            <c:size val="7"/>
            <c:spPr>
              <a:solidFill>
                <a:srgbClr val="6C84B5"/>
              </a:solidFill>
              <a:ln>
                <a:noFill/>
              </a:ln>
            </c:spPr>
          </c:marker>
          <c:dLbls>
            <c:spPr>
              <a:noFill/>
              <a:ln>
                <a:noFill/>
              </a:ln>
              <a:effectLst/>
            </c:spPr>
            <c:txPr>
              <a:bodyPr wrap="square" lIns="38100" tIns="19050" rIns="38100" bIns="19050" anchor="ctr">
                <a:spAutoFit/>
              </a:bodyPr>
              <a:lstStyle/>
              <a:p>
                <a:pPr>
                  <a:defRPr b="1"/>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'Succédanés et Coronavirus'!$B$16:$B$27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'Succédanés et Coronavirus'!$C$16:$C$27</c:f>
              <c:numCache>
                <c:formatCode>0</c:formatCode>
                <c:ptCount val="12"/>
                <c:pt idx="0">
                  <c:v>131.95527605448717</c:v>
                </c:pt>
                <c:pt idx="1">
                  <c:v>136.90706938960201</c:v>
                </c:pt>
                <c:pt idx="2">
                  <c:v>147.77114147083489</c:v>
                </c:pt>
                <c:pt idx="3">
                  <c:v>178.02744403824559</c:v>
                </c:pt>
                <c:pt idx="4">
                  <c:v>164.00565934157248</c:v>
                </c:pt>
                <c:pt idx="5">
                  <c:v>161.02712599663133</c:v>
                </c:pt>
                <c:pt idx="6">
                  <c:v>156.47902411775536</c:v>
                </c:pt>
                <c:pt idx="7">
                  <c:v>150.11048929261693</c:v>
                </c:pt>
                <c:pt idx="8">
                  <c:v>144.10783507563735</c:v>
                </c:pt>
                <c:pt idx="9">
                  <c:v>154.17625094215128</c:v>
                </c:pt>
                <c:pt idx="10">
                  <c:v>156.5872987086322</c:v>
                </c:pt>
                <c:pt idx="11">
                  <c:v>148.49998558402783</c:v>
                </c:pt>
              </c:numCache>
            </c:numRef>
          </c:val>
          <c:smooth val="0"/>
          <c:extLst xmlns:star_td="http://www.star-group.net/schemas/transit/filters/textdata">
            <c:ext xmlns:c16="http://schemas.microsoft.com/office/drawing/2014/chart" uri="{C3380CC4-5D6E-409C-BE32-E72D297353CC}">
              <c16:uniqueId val="{00000006-96DA-4E27-A04F-EC26517F64FB}"/>
            </c:ext>
          </c:extLst>
        </c:ser>
        <c:ser>
          <c:idx val="0"/>
          <c:order val="1"/>
          <c:tx>
            <c:strRef>
              <c:f>'Succédanés et Coronavirus'!$E$15</c:f>
              <c:strCache>
                <c:ptCount val="1"/>
                <c:pt idx="0">
                  <c:v>Charcuterie</c:v>
                </c:pt>
              </c:strCache>
            </c:strRef>
          </c:tx>
          <c:spPr>
            <a:ln w="28575">
              <a:solidFill>
                <a:srgbClr val="A8322D"/>
              </a:solidFill>
            </a:ln>
            <a:effectLst/>
          </c:spPr>
          <c:marker>
            <c:symbol val="circle"/>
            <c:size val="7"/>
            <c:spPr>
              <a:solidFill>
                <a:srgbClr val="A8322D"/>
              </a:solidFill>
              <a:ln>
                <a:noFill/>
              </a:ln>
            </c:spPr>
          </c:marker>
          <c:cat>
            <c:numRef>
              <c:f>'Succédanés et Coronavirus'!$B$16:$B$27</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'Succédanés et Coronavirus'!$E$16:$E$27</c:f>
              <c:numCache>
                <c:formatCode>0</c:formatCode>
                <c:ptCount val="12"/>
                <c:pt idx="0">
                  <c:v>100.14704802400496</c:v>
                </c:pt>
                <c:pt idx="1">
                  <c:v>102.65651680672985</c:v>
                </c:pt>
                <c:pt idx="2">
                  <c:v>119.28120057461933</c:v>
                </c:pt>
                <c:pt idx="3">
                  <c:v>123.67975685619319</c:v>
                </c:pt>
                <c:pt idx="4">
                  <c:v>127.96206026217232</c:v>
                </c:pt>
                <c:pt idx="5">
                  <c:v>104.94887920411071</c:v>
                </c:pt>
                <c:pt idx="6">
                  <c:v>107.45008362180745</c:v>
                </c:pt>
                <c:pt idx="7">
                  <c:v>106.98904163524219</c:v>
                </c:pt>
                <c:pt idx="8">
                  <c:v>105.96858276591628</c:v>
                </c:pt>
                <c:pt idx="9">
                  <c:v>108.89937093966198</c:v>
                </c:pt>
                <c:pt idx="10">
                  <c:v>112.93663365706053</c:v>
                </c:pt>
                <c:pt idx="11">
                  <c:v>112.6127078977817</c:v>
                </c:pt>
              </c:numCache>
            </c:numRef>
          </c:val>
          <c:smooth val="0"/>
          <c:extLst xmlns:star_td="http://www.star-group.net/schemas/transit/filters/textdata">
            <c:ext xmlns:c16="http://schemas.microsoft.com/office/drawing/2014/chart" uri="{C3380CC4-5D6E-409C-BE32-E72D297353CC}">
              <c16:uniqueId val="{00000000-96DA-4E27-A04F-EC26517F64FB}"/>
            </c:ext>
          </c:extLst>
        </c:ser>
        <c:ser>
          <c:idx val="2"/>
          <c:order val="2"/>
          <c:tx>
            <c:strRef>
              <c:f>'Succédanés et Coronavirus'!$D$15</c:f>
              <c:strCache>
                <c:ptCount val="1"/>
                <c:pt idx="0">
                  <c:v>Viande fraîche</c:v>
                </c:pt>
              </c:strCache>
            </c:strRef>
          </c:tx>
          <c:spPr>
            <a:ln w="28575">
              <a:solidFill>
                <a:srgbClr val="F47769"/>
              </a:solidFill>
            </a:ln>
          </c:spPr>
          <c:marker>
            <c:symbol val="circle"/>
            <c:size val="7"/>
            <c:spPr>
              <a:solidFill>
                <a:srgbClr val="F47769"/>
              </a:solidFill>
              <a:ln>
                <a:noFill/>
              </a:ln>
            </c:spPr>
          </c:marker>
          <c:val>
            <c:numRef>
              <c:f>'Succédanés et Coronavirus'!$D$16:$D$27</c:f>
              <c:numCache>
                <c:formatCode>0</c:formatCode>
                <c:ptCount val="12"/>
                <c:pt idx="0">
                  <c:v>96.359588555550971</c:v>
                </c:pt>
                <c:pt idx="1">
                  <c:v>101.99632494405112</c:v>
                </c:pt>
                <c:pt idx="2">
                  <c:v>122.29087368538831</c:v>
                </c:pt>
                <c:pt idx="3">
                  <c:v>136.14523713747968</c:v>
                </c:pt>
                <c:pt idx="4">
                  <c:v>136.81861463006476</c:v>
                </c:pt>
                <c:pt idx="5">
                  <c:v>112.00666759809464</c:v>
                </c:pt>
                <c:pt idx="6">
                  <c:v>112.17176668175641</c:v>
                </c:pt>
                <c:pt idx="7">
                  <c:v>108.15928607586957</c:v>
                </c:pt>
                <c:pt idx="8">
                  <c:v>111.57023627625114</c:v>
                </c:pt>
                <c:pt idx="9">
                  <c:v>115.43504591971407</c:v>
                </c:pt>
                <c:pt idx="10">
                  <c:v>118.98515939088672</c:v>
                </c:pt>
                <c:pt idx="11">
                  <c:v>118.88480318348407</c:v>
                </c:pt>
              </c:numCache>
            </c:numRef>
          </c:val>
          <c:smooth val="0"/>
          <c:extLst xmlns:star_td="http://www.star-group.net/schemas/transit/filters/textdata">
            <c:ext xmlns:c16="http://schemas.microsoft.com/office/drawing/2014/chart" uri="{C3380CC4-5D6E-409C-BE32-E72D297353CC}">
              <c16:uniqueId val="{00000001-96DA-4E27-A04F-EC26517F64FB}"/>
            </c:ext>
          </c:extLst>
        </c:ser>
        <c:ser>
          <c:idx val="4"/>
          <c:order val="3"/>
          <c:tx>
            <c:strRef>
              <c:f>'Succédanés et Coronavirus'!$G$15</c:f>
              <c:strCache>
                <c:ptCount val="1"/>
                <c:pt idx="0">
                  <c:v>Conserves</c:v>
                </c:pt>
              </c:strCache>
            </c:strRef>
          </c:tx>
          <c:spPr>
            <a:ln w="28575">
              <a:solidFill>
                <a:srgbClr val="FBCDC8"/>
              </a:solidFill>
            </a:ln>
          </c:spPr>
          <c:marker>
            <c:symbol val="circle"/>
            <c:size val="7"/>
            <c:spPr>
              <a:solidFill>
                <a:srgbClr val="FBCDC8"/>
              </a:solidFill>
              <a:ln>
                <a:noFill/>
              </a:ln>
            </c:spPr>
          </c:marker>
          <c:val>
            <c:numRef>
              <c:f>'Succédanés et Coronavirus'!$G$16:$G$27</c:f>
              <c:numCache>
                <c:formatCode>0</c:formatCode>
                <c:ptCount val="12"/>
                <c:pt idx="0">
                  <c:v>92.099263108213592</c:v>
                </c:pt>
                <c:pt idx="1">
                  <c:v>141.57609893011289</c:v>
                </c:pt>
                <c:pt idx="2">
                  <c:v>173.55274002575754</c:v>
                </c:pt>
                <c:pt idx="3">
                  <c:v>114.10638892012042</c:v>
                </c:pt>
                <c:pt idx="4">
                  <c:v>113.93784296144314</c:v>
                </c:pt>
                <c:pt idx="5">
                  <c:v>93.759431998475918</c:v>
                </c:pt>
                <c:pt idx="6">
                  <c:v>98.36514560751543</c:v>
                </c:pt>
                <c:pt idx="7">
                  <c:v>104.04673154090646</c:v>
                </c:pt>
                <c:pt idx="8">
                  <c:v>106.96461822214691</c:v>
                </c:pt>
                <c:pt idx="9">
                  <c:v>142.52513966360996</c:v>
                </c:pt>
                <c:pt idx="10">
                  <c:v>95.256300316976819</c:v>
                </c:pt>
                <c:pt idx="11">
                  <c:v>121.84962928705386</c:v>
                </c:pt>
              </c:numCache>
            </c:numRef>
          </c:val>
          <c:smooth val="0"/>
          <c:extLst xmlns:star_td="http://www.star-group.net/schemas/transit/filters/textdata">
            <c:ext xmlns:c16="http://schemas.microsoft.com/office/drawing/2014/chart" uri="{C3380CC4-5D6E-409C-BE32-E72D297353CC}">
              <c16:uniqueId val="{00000002-96DA-4E27-A04F-EC26517F64FB}"/>
            </c:ext>
          </c:extLst>
        </c:ser>
        <c:ser>
          <c:idx val="3"/>
          <c:order val="4"/>
          <c:tx>
            <c:strRef>
              <c:f>'Succédanés et Coronavirus'!$F$15</c:f>
              <c:strCache>
                <c:ptCount val="1"/>
                <c:pt idx="0">
                  <c:v>Insectes</c:v>
                </c:pt>
              </c:strCache>
            </c:strRef>
          </c:tx>
          <c:spPr>
            <a:ln w="28575">
              <a:solidFill>
                <a:schemeClr val="bg1">
                  <a:lumMod val="75000"/>
                </a:schemeClr>
              </a:solidFill>
            </a:ln>
          </c:spPr>
          <c:marker>
            <c:symbol val="circle"/>
            <c:size val="7"/>
            <c:spPr>
              <a:solidFill>
                <a:schemeClr val="bg1">
                  <a:lumMod val="75000"/>
                </a:schemeClr>
              </a:solidFill>
              <a:ln>
                <a:noFill/>
              </a:ln>
            </c:spPr>
          </c:marker>
          <c:dLbls>
            <c:dLbl>
              <c:idx val="3"/>
              <c:layout>
                <c:manualLayout>
                  <c:x val="-3.3265754303260092E-2"/>
                  <c:y val="3.7761107235044743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3-96DA-4E27-A04F-EC26517F64FB}"/>
                </c:ext>
              </c:extLst>
            </c:dLbl>
            <c:dLbl>
              <c:idx val="4"/>
              <c:layout>
                <c:manualLayout>
                  <c:x val="-3.3265754303260092E-2"/>
                  <c:y val="3.4833889619924993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04-96DA-4E27-A04F-EC26517F64FB}"/>
                </c:ext>
              </c:extLst>
            </c:dLbl>
            <c:spPr>
              <a:noFill/>
              <a:ln>
                <a:noFill/>
              </a:ln>
              <a:effectLst/>
            </c:spPr>
            <c:dLblPos val="b"/>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val>
            <c:numRef>
              <c:f>'Succédanés et Coronavirus'!$F$16:$F$27</c:f>
              <c:numCache>
                <c:formatCode>0</c:formatCode>
                <c:ptCount val="12"/>
                <c:pt idx="0">
                  <c:v>52.501661865721246</c:v>
                </c:pt>
                <c:pt idx="1">
                  <c:v>53.598630477611373</c:v>
                </c:pt>
                <c:pt idx="2">
                  <c:v>84.844370537024346</c:v>
                </c:pt>
                <c:pt idx="3">
                  <c:v>40.612753829711437</c:v>
                </c:pt>
                <c:pt idx="4">
                  <c:v>41.762309193159645</c:v>
                </c:pt>
                <c:pt idx="5">
                  <c:v>89.738933689157037</c:v>
                </c:pt>
                <c:pt idx="6">
                  <c:v>84.830902515598297</c:v>
                </c:pt>
                <c:pt idx="7">
                  <c:v>67.920820380891129</c:v>
                </c:pt>
                <c:pt idx="8">
                  <c:v>80.390868779766791</c:v>
                </c:pt>
                <c:pt idx="9">
                  <c:v>76.60238122408613</c:v>
                </c:pt>
                <c:pt idx="10">
                  <c:v>81.601140277942747</c:v>
                </c:pt>
                <c:pt idx="11">
                  <c:v>72.592321563912918</c:v>
                </c:pt>
              </c:numCache>
            </c:numRef>
          </c:val>
          <c:smooth val="0"/>
          <c:extLst xmlns:star_td="http://www.star-group.net/schemas/transit/filters/textdata">
            <c:ext xmlns:c16="http://schemas.microsoft.com/office/drawing/2014/chart" uri="{C3380CC4-5D6E-409C-BE32-E72D297353CC}">
              <c16:uniqueId val="{00000005-96DA-4E27-A04F-EC26517F64FB}"/>
            </c:ext>
          </c:extLst>
        </c:ser>
        <c:dLbls>
          <c:showLegendKey val="0"/>
          <c:showVal val="0"/>
          <c:showCatName val="0"/>
          <c:showSerName val="0"/>
          <c:showPercent val="0"/>
          <c:showBubbleSize val="0"/>
        </c:dLbls>
        <c:marker val="1"/>
        <c:smooth val="0"/>
        <c:axId val="1030737584"/>
        <c:axId val="1030734304"/>
      </c:line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de-DE"/>
          </a:p>
        </c:txPr>
        <c:crossAx val="1030734304"/>
        <c:crossesAt val="0"/>
        <c:auto val="1"/>
        <c:lblAlgn val="ctr"/>
        <c:lblOffset val="100"/>
        <c:noMultiLvlLbl val="0"/>
      </c:catAx>
      <c:valAx>
        <c:axId val="1030734304"/>
        <c:scaling>
          <c:orientation val="minMax"/>
          <c:max val="199"/>
          <c:min val="0"/>
        </c:scaling>
        <c:delete val="0"/>
        <c:axPos val="l"/>
        <c:majorGridlines>
          <c:spPr>
            <a:ln>
              <a:solidFill>
                <a:schemeClr val="bg1">
                  <a:lumMod val="85000"/>
                </a:schemeClr>
              </a:solidFill>
            </a:ln>
          </c:spPr>
        </c:majorGridlines>
        <c:numFmt formatCode="0" sourceLinked="1"/>
        <c:majorTickMark val="out"/>
        <c:minorTickMark val="none"/>
        <c:tickLblPos val="nextTo"/>
        <c:crossAx val="1030737584"/>
        <c:crosses val="autoZero"/>
        <c:crossBetween val="between"/>
        <c:majorUnit val="20"/>
      </c:valAx>
      <c:spPr>
        <a:noFill/>
      </c:spPr>
    </c:plotArea>
    <c:legend>
      <c:legendPos val="b"/>
      <c:legendEntry>
        <c:idx val="0"/>
        <c:txPr>
          <a:bodyPr rot="0" vert="horz"/>
          <a:lstStyle/>
          <a:p>
            <a:pPr>
              <a:defRPr b="1"/>
            </a:pPr>
            <a:endParaRPr lang="de-DE"/>
          </a:p>
        </c:txPr>
      </c:legendEntry>
      <c:layout>
        <c:manualLayout>
          <c:xMode val="edge"/>
          <c:yMode val="edge"/>
          <c:x val="2.2649153160014838E-3"/>
          <c:y val="0.28691254540374406"/>
          <c:w val="0.99773514749113412"/>
          <c:h val="7.8015507124895217E-2"/>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277080692334012"/>
          <c:w val="0.99983981772385255"/>
          <c:h val="0.58472242052392742"/>
        </c:manualLayout>
      </c:layout>
      <c:barChart>
        <c:barDir val="col"/>
        <c:grouping val="stacked"/>
        <c:varyColors val="0"/>
        <c:ser>
          <c:idx val="0"/>
          <c:order val="0"/>
          <c:tx>
            <c:strRef>
              <c:f>'Chiffre d''affaires, ventes'!$A$16</c:f>
              <c:strCache>
                <c:ptCount val="1"/>
                <c:pt idx="0">
                  <c:v>Produit analogue à la viande</c:v>
                </c:pt>
              </c:strCache>
            </c:strRef>
          </c:tx>
          <c:spPr>
            <a:solidFill>
              <a:srgbClr val="30415E"/>
            </a:solidFill>
            <a:ln>
              <a:noFill/>
            </a:ln>
          </c:spPr>
          <c:invertIfNegative val="0"/>
          <c:dLbls>
            <c:numFmt formatCode="###\ ###,,"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'Chiffre d''affaires, ventes'!$B$15:$F$15</c:f>
              <c:numCache>
                <c:formatCode>General</c:formatCode>
                <c:ptCount val="5"/>
                <c:pt idx="0">
                  <c:v>2016</c:v>
                </c:pt>
                <c:pt idx="1">
                  <c:v>2017</c:v>
                </c:pt>
                <c:pt idx="2">
                  <c:v>2018</c:v>
                </c:pt>
                <c:pt idx="3">
                  <c:v>2019</c:v>
                </c:pt>
                <c:pt idx="4">
                  <c:v>2020</c:v>
                </c:pt>
              </c:numCache>
            </c:numRef>
          </c:cat>
          <c:val>
            <c:numRef>
              <c:f>'Chiffre d''affaires, ventes'!$B$16:$F$16</c:f>
              <c:numCache>
                <c:formatCode>#\ ###,,</c:formatCode>
                <c:ptCount val="5"/>
                <c:pt idx="0">
                  <c:v>31740234.000000004</c:v>
                </c:pt>
                <c:pt idx="1">
                  <c:v>32314651.299999993</c:v>
                </c:pt>
                <c:pt idx="2">
                  <c:v>34999600.20000001</c:v>
                </c:pt>
                <c:pt idx="3">
                  <c:v>39338758.499999993</c:v>
                </c:pt>
                <c:pt idx="4">
                  <c:v>71629551.099999994</c:v>
                </c:pt>
              </c:numCache>
            </c:numRef>
          </c:val>
          <c:extLst xmlns:star_td="http://www.star-group.net/schemas/transit/filters/textdata">
            <c:ext xmlns:c16="http://schemas.microsoft.com/office/drawing/2014/chart" uri="{C3380CC4-5D6E-409C-BE32-E72D297353CC}">
              <c16:uniqueId val="{00000000-19F6-44EE-B465-5629D890758B}"/>
            </c:ext>
          </c:extLst>
        </c:ser>
        <c:ser>
          <c:idx val="1"/>
          <c:order val="1"/>
          <c:tx>
            <c:strRef>
              <c:f>'Chiffre d''affaires, ventes'!$A$17</c:f>
              <c:strCache>
                <c:ptCount val="1"/>
                <c:pt idx="0">
                  <c:v>Produit végétatien prêt à l'emploi</c:v>
                </c:pt>
              </c:strCache>
            </c:strRef>
          </c:tx>
          <c:spPr>
            <a:solidFill>
              <a:srgbClr val="506A9E"/>
            </a:solidFill>
          </c:spPr>
          <c:invertIfNegative val="0"/>
          <c:dLbls>
            <c:numFmt formatCode="###\ ###,,"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'Chiffre d''affaires, ventes'!$B$15:$F$15</c:f>
              <c:numCache>
                <c:formatCode>General</c:formatCode>
                <c:ptCount val="5"/>
                <c:pt idx="0">
                  <c:v>2016</c:v>
                </c:pt>
                <c:pt idx="1">
                  <c:v>2017</c:v>
                </c:pt>
                <c:pt idx="2">
                  <c:v>2018</c:v>
                </c:pt>
                <c:pt idx="3">
                  <c:v>2019</c:v>
                </c:pt>
                <c:pt idx="4">
                  <c:v>2020</c:v>
                </c:pt>
              </c:numCache>
            </c:numRef>
          </c:cat>
          <c:val>
            <c:numRef>
              <c:f>'Chiffre d''affaires, ventes'!$B$17:$F$17</c:f>
              <c:numCache>
                <c:formatCode>#\ ###,,</c:formatCode>
                <c:ptCount val="5"/>
                <c:pt idx="0">
                  <c:v>15237082.299999999</c:v>
                </c:pt>
                <c:pt idx="1">
                  <c:v>15951750.199999999</c:v>
                </c:pt>
                <c:pt idx="2">
                  <c:v>18839758.400000006</c:v>
                </c:pt>
                <c:pt idx="3">
                  <c:v>21163143.099999994</c:v>
                </c:pt>
                <c:pt idx="4">
                  <c:v>23279271.699999996</c:v>
                </c:pt>
              </c:numCache>
            </c:numRef>
          </c:val>
          <c:extLst xmlns:star_td="http://www.star-group.net/schemas/transit/filters/textdata">
            <c:ext xmlns:c16="http://schemas.microsoft.com/office/drawing/2014/chart" uri="{C3380CC4-5D6E-409C-BE32-E72D297353CC}">
              <c16:uniqueId val="{00000001-19F6-44EE-B465-5629D890758B}"/>
            </c:ext>
          </c:extLst>
        </c:ser>
        <c:ser>
          <c:idx val="2"/>
          <c:order val="3"/>
          <c:tx>
            <c:strRef>
              <c:f>'Chiffre d''affaires, ventes'!$A$18</c:f>
              <c:strCache>
                <c:ptCount val="1"/>
                <c:pt idx="0">
                  <c:v>Tofu/ Tempeh/ Seitan</c:v>
                </c:pt>
              </c:strCache>
            </c:strRef>
          </c:tx>
          <c:spPr>
            <a:solidFill>
              <a:srgbClr val="B0BDD7"/>
            </a:solidFill>
          </c:spPr>
          <c:invertIfNegative val="0"/>
          <c:dLbls>
            <c:numFmt formatCode="###\ ###,," sourceLinked="0"/>
            <c:spPr>
              <a:noFill/>
              <a:ln>
                <a:noFill/>
              </a:ln>
              <a:effectLst/>
            </c:sp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val>
            <c:numRef>
              <c:f>'Chiffre d''affaires, ventes'!$B$18:$F$18</c:f>
              <c:numCache>
                <c:formatCode>#\ ###,,</c:formatCode>
                <c:ptCount val="5"/>
                <c:pt idx="0">
                  <c:v>12659138.1</c:v>
                </c:pt>
                <c:pt idx="1">
                  <c:v>14083100.300000001</c:v>
                </c:pt>
                <c:pt idx="2">
                  <c:v>15240488.799999997</c:v>
                </c:pt>
                <c:pt idx="3">
                  <c:v>16418130.9</c:v>
                </c:pt>
                <c:pt idx="4">
                  <c:v>22202584.799999993</c:v>
                </c:pt>
              </c:numCache>
            </c:numRef>
          </c:val>
          <c:extLst xmlns:star_td="http://www.star-group.net/schemas/transit/filters/textdata">
            <c:ext xmlns:c16="http://schemas.microsoft.com/office/drawing/2014/chart" uri="{C3380CC4-5D6E-409C-BE32-E72D297353CC}">
              <c16:uniqueId val="{00000002-19F6-44EE-B465-5629D890758B}"/>
            </c:ext>
          </c:extLst>
        </c:ser>
        <c:dLbls>
          <c:showLegendKey val="0"/>
          <c:showVal val="0"/>
          <c:showCatName val="0"/>
          <c:showSerName val="0"/>
          <c:showPercent val="0"/>
          <c:showBubbleSize val="0"/>
        </c:dLbls>
        <c:gapWidth val="220"/>
        <c:overlap val="100"/>
        <c:axId val="1030737584"/>
        <c:axId val="1030734304"/>
      </c:barChart>
      <c:barChart>
        <c:barDir val="col"/>
        <c:grouping val="clustered"/>
        <c:varyColors val="0"/>
        <c:ser>
          <c:idx val="7"/>
          <c:order val="2"/>
          <c:tx>
            <c:strRef>
              <c:f>'Chiffre d''affaires, ventes'!$A$19</c:f>
              <c:strCache>
                <c:ptCount val="1"/>
                <c:pt idx="0">
                  <c:v>Total</c:v>
                </c:pt>
              </c:strCache>
            </c:strRef>
          </c:tx>
          <c:spPr>
            <a:noFill/>
          </c:spPr>
          <c:invertIfNegative val="0"/>
          <c:dLbls>
            <c:numFmt formatCode="###\ ###,,"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a:noFill/>
                    </a:ln>
                  </c:spPr>
                </c15:leaderLines>
              </c:ext>
            </c:extLst>
          </c:dLbls>
          <c:val>
            <c:numRef>
              <c:f>'Chiffre d''affaires, ventes'!$B$19:$F$19</c:f>
              <c:numCache>
                <c:formatCode>#\ ###,,</c:formatCode>
                <c:ptCount val="5"/>
                <c:pt idx="0">
                  <c:v>59636454.400000006</c:v>
                </c:pt>
                <c:pt idx="1">
                  <c:v>62349501.799999997</c:v>
                </c:pt>
                <c:pt idx="2">
                  <c:v>69079847.400000006</c:v>
                </c:pt>
                <c:pt idx="3">
                  <c:v>76920032.499999985</c:v>
                </c:pt>
                <c:pt idx="4">
                  <c:v>117111407.59999998</c:v>
                </c:pt>
              </c:numCache>
            </c:numRef>
          </c:val>
          <c:extLst xmlns:star_td="http://www.star-group.net/schemas/transit/filters/textdata">
            <c:ext xmlns:c16="http://schemas.microsoft.com/office/drawing/2014/chart" uri="{C3380CC4-5D6E-409C-BE32-E72D297353CC}">
              <c16:uniqueId val="{00000003-19F6-44EE-B465-5629D890758B}"/>
            </c:ext>
          </c:extLst>
        </c:ser>
        <c:dLbls>
          <c:showLegendKey val="0"/>
          <c:showVal val="0"/>
          <c:showCatName val="0"/>
          <c:showSerName val="0"/>
          <c:showPercent val="0"/>
          <c:showBubbleSize val="0"/>
        </c:dLbls>
        <c:gapWidth val="339"/>
        <c:axId val="1062794360"/>
        <c:axId val="1062793376"/>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 ###,," sourceLinked="1"/>
        <c:majorTickMark val="out"/>
        <c:minorTickMark val="none"/>
        <c:tickLblPos val="nextTo"/>
        <c:crossAx val="1030737584"/>
        <c:crosses val="autoZero"/>
        <c:crossBetween val="between"/>
      </c:valAx>
      <c:valAx>
        <c:axId val="1062793376"/>
        <c:scaling>
          <c:orientation val="minMax"/>
        </c:scaling>
        <c:delete val="1"/>
        <c:axPos val="r"/>
        <c:numFmt formatCode="#\ ###,," sourceLinked="1"/>
        <c:majorTickMark val="out"/>
        <c:minorTickMark val="none"/>
        <c:tickLblPos val="nextTo"/>
        <c:crossAx val="1062794360"/>
        <c:crosses val="max"/>
        <c:crossBetween val="between"/>
      </c:valAx>
      <c:catAx>
        <c:axId val="1062794360"/>
        <c:scaling>
          <c:orientation val="minMax"/>
        </c:scaling>
        <c:delete val="1"/>
        <c:axPos val="b"/>
        <c:majorTickMark val="out"/>
        <c:minorTickMark val="none"/>
        <c:tickLblPos val="nextTo"/>
        <c:crossAx val="1062793376"/>
        <c:crosses val="autoZero"/>
        <c:auto val="1"/>
        <c:lblAlgn val="ctr"/>
        <c:lblOffset val="100"/>
        <c:noMultiLvlLbl val="0"/>
      </c:catAx>
    </c:plotArea>
    <c:legend>
      <c:legendPos val="b"/>
      <c:legendEntry>
        <c:idx val="1"/>
        <c:txPr>
          <a:bodyPr rot="0" vert="horz"/>
          <a:lstStyle/>
          <a:p>
            <a:pPr>
              <a:defRPr b="0"/>
            </a:pPr>
            <a:endParaRPr lang="de-DE"/>
          </a:p>
        </c:txPr>
      </c:legendEntry>
      <c:legendEntry>
        <c:idx val="3"/>
        <c:txPr>
          <a:bodyPr rot="0" vert="horz"/>
          <a:lstStyle/>
          <a:p>
            <a:pPr>
              <a:defRPr b="1"/>
            </a:pPr>
            <a:endParaRPr lang="de-DE"/>
          </a:p>
        </c:txPr>
      </c:legendEntry>
      <c:layout>
        <c:manualLayout>
          <c:xMode val="edge"/>
          <c:yMode val="edge"/>
          <c:x val="0"/>
          <c:y val="0.21482994847332657"/>
          <c:w val="0.98996199517191885"/>
          <c:h val="0.11980146620201532"/>
        </c:manualLayout>
      </c:layout>
      <c:overlay val="0"/>
      <c:spPr>
        <a:noFill/>
        <a:ln>
          <a:noFill/>
        </a:ln>
        <a:effectLst/>
      </c:spPr>
      <c:txPr>
        <a:bodyPr rot="0" vert="horz"/>
        <a:lstStyle/>
        <a:p>
          <a:pPr>
            <a:defRPr b="0"/>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34839209929076564"/>
          <c:w val="0.99983981772385255"/>
          <c:h val="0.51341108333069585"/>
        </c:manualLayout>
      </c:layout>
      <c:barChart>
        <c:barDir val="col"/>
        <c:grouping val="stacked"/>
        <c:varyColors val="0"/>
        <c:ser>
          <c:idx val="0"/>
          <c:order val="0"/>
          <c:tx>
            <c:strRef>
              <c:f>'Chiffre d''affaires, ventes'!$A$27</c:f>
              <c:strCache>
                <c:ptCount val="1"/>
                <c:pt idx="0">
                  <c:v>Produit analogue à la viande</c:v>
                </c:pt>
              </c:strCache>
            </c:strRef>
          </c:tx>
          <c:spPr>
            <a:solidFill>
              <a:srgbClr val="30415E"/>
            </a:solidFill>
            <a:ln>
              <a:noFill/>
            </a:ln>
          </c:spPr>
          <c:invertIfNegative val="0"/>
          <c:dLbls>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'Chiffre d''affaires, ventes'!$B$26:$F$26</c:f>
              <c:numCache>
                <c:formatCode>General</c:formatCode>
                <c:ptCount val="5"/>
                <c:pt idx="0">
                  <c:v>2016</c:v>
                </c:pt>
                <c:pt idx="1">
                  <c:v>2017</c:v>
                </c:pt>
                <c:pt idx="2">
                  <c:v>2018</c:v>
                </c:pt>
                <c:pt idx="3">
                  <c:v>2019</c:v>
                </c:pt>
                <c:pt idx="4">
                  <c:v>2020</c:v>
                </c:pt>
              </c:numCache>
            </c:numRef>
          </c:cat>
          <c:val>
            <c:numRef>
              <c:f>'Chiffre d''affaires, ventes'!$B$27:$F$27</c:f>
              <c:numCache>
                <c:formatCode>#\ ###,</c:formatCode>
                <c:ptCount val="5"/>
                <c:pt idx="0">
                  <c:v>1436201.0000000005</c:v>
                </c:pt>
                <c:pt idx="1">
                  <c:v>1473284.3000000003</c:v>
                </c:pt>
                <c:pt idx="2">
                  <c:v>1576176.7999999993</c:v>
                </c:pt>
                <c:pt idx="3">
                  <c:v>1752262.6000000003</c:v>
                </c:pt>
                <c:pt idx="4">
                  <c:v>3057397.2000000016</c:v>
                </c:pt>
              </c:numCache>
            </c:numRef>
          </c:val>
          <c:extLst xmlns:star_td="http://www.star-group.net/schemas/transit/filters/textdata">
            <c:ext xmlns:c16="http://schemas.microsoft.com/office/drawing/2014/chart" uri="{C3380CC4-5D6E-409C-BE32-E72D297353CC}">
              <c16:uniqueId val="{00000000-F24E-4947-94F3-1E573747AEE8}"/>
            </c:ext>
          </c:extLst>
        </c:ser>
        <c:ser>
          <c:idx val="1"/>
          <c:order val="1"/>
          <c:tx>
            <c:strRef>
              <c:f>'Chiffre d''affaires, ventes'!$A$28</c:f>
              <c:strCache>
                <c:ptCount val="1"/>
                <c:pt idx="0">
                  <c:v>Produit végétatien prêt à l'emploi</c:v>
                </c:pt>
              </c:strCache>
            </c:strRef>
          </c:tx>
          <c:spPr>
            <a:solidFill>
              <a:srgbClr val="506A9E"/>
            </a:solidFill>
          </c:spPr>
          <c:invertIfNegative val="0"/>
          <c:dLbls>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'Chiffre d''affaires, ventes'!$B$26:$F$26</c:f>
              <c:numCache>
                <c:formatCode>General</c:formatCode>
                <c:ptCount val="5"/>
                <c:pt idx="0">
                  <c:v>2016</c:v>
                </c:pt>
                <c:pt idx="1">
                  <c:v>2017</c:v>
                </c:pt>
                <c:pt idx="2">
                  <c:v>2018</c:v>
                </c:pt>
                <c:pt idx="3">
                  <c:v>2019</c:v>
                </c:pt>
                <c:pt idx="4">
                  <c:v>2020</c:v>
                </c:pt>
              </c:numCache>
            </c:numRef>
          </c:cat>
          <c:val>
            <c:numRef>
              <c:f>'Chiffre d''affaires, ventes'!$B$28:$F$28</c:f>
              <c:numCache>
                <c:formatCode>#\ ###,</c:formatCode>
                <c:ptCount val="5"/>
                <c:pt idx="0">
                  <c:v>685427.4</c:v>
                </c:pt>
                <c:pt idx="1">
                  <c:v>714481.10000000021</c:v>
                </c:pt>
                <c:pt idx="2">
                  <c:v>841364.70000000007</c:v>
                </c:pt>
                <c:pt idx="3">
                  <c:v>939029.19999999972</c:v>
                </c:pt>
                <c:pt idx="4">
                  <c:v>1057845.2000000002</c:v>
                </c:pt>
              </c:numCache>
            </c:numRef>
          </c:val>
          <c:extLst xmlns:star_td="http://www.star-group.net/schemas/transit/filters/textdata">
            <c:ext xmlns:c16="http://schemas.microsoft.com/office/drawing/2014/chart" uri="{C3380CC4-5D6E-409C-BE32-E72D297353CC}">
              <c16:uniqueId val="{00000001-F24E-4947-94F3-1E573747AEE8}"/>
            </c:ext>
          </c:extLst>
        </c:ser>
        <c:ser>
          <c:idx val="2"/>
          <c:order val="3"/>
          <c:tx>
            <c:strRef>
              <c:f>'Chiffre d''affaires, ventes'!$A$29</c:f>
              <c:strCache>
                <c:ptCount val="1"/>
                <c:pt idx="0">
                  <c:v>Tofu/ Tempeh/ Seitan</c:v>
                </c:pt>
              </c:strCache>
            </c:strRef>
          </c:tx>
          <c:spPr>
            <a:solidFill>
              <a:srgbClr val="B0BDD7"/>
            </a:solidFill>
          </c:spPr>
          <c:invertIfNegative val="0"/>
          <c:dLbls>
            <c:spPr>
              <a:noFill/>
              <a:ln>
                <a:noFill/>
              </a:ln>
              <a:effectLst/>
            </c:sp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val>
            <c:numRef>
              <c:f>'Chiffre d''affaires, ventes'!$B$29:$F$29</c:f>
              <c:numCache>
                <c:formatCode>#\ ###,</c:formatCode>
                <c:ptCount val="5"/>
                <c:pt idx="0">
                  <c:v>814338.79999999993</c:v>
                </c:pt>
                <c:pt idx="1">
                  <c:v>927180</c:v>
                </c:pt>
                <c:pt idx="2">
                  <c:v>1027610.8</c:v>
                </c:pt>
                <c:pt idx="3">
                  <c:v>1126415.2</c:v>
                </c:pt>
                <c:pt idx="4">
                  <c:v>1589615.5999999999</c:v>
                </c:pt>
              </c:numCache>
            </c:numRef>
          </c:val>
          <c:extLst xmlns:star_td="http://www.star-group.net/schemas/transit/filters/textdata">
            <c:ext xmlns:c16="http://schemas.microsoft.com/office/drawing/2014/chart" uri="{C3380CC4-5D6E-409C-BE32-E72D297353CC}">
              <c16:uniqueId val="{00000002-F24E-4947-94F3-1E573747AEE8}"/>
            </c:ext>
          </c:extLst>
        </c:ser>
        <c:dLbls>
          <c:showLegendKey val="0"/>
          <c:showVal val="0"/>
          <c:showCatName val="0"/>
          <c:showSerName val="0"/>
          <c:showPercent val="0"/>
          <c:showBubbleSize val="0"/>
        </c:dLbls>
        <c:gapWidth val="180"/>
        <c:overlap val="100"/>
        <c:axId val="1030737584"/>
        <c:axId val="1030734304"/>
      </c:barChart>
      <c:barChart>
        <c:barDir val="col"/>
        <c:grouping val="clustered"/>
        <c:varyColors val="0"/>
        <c:ser>
          <c:idx val="7"/>
          <c:order val="2"/>
          <c:tx>
            <c:strRef>
              <c:f>'Chiffre d''affaires, ventes'!$A$30</c:f>
              <c:strCache>
                <c:ptCount val="1"/>
                <c:pt idx="0">
                  <c:v>Total</c:v>
                </c:pt>
              </c:strCache>
            </c:strRef>
          </c:tx>
          <c:spPr>
            <a:noFill/>
          </c:spPr>
          <c:invertIfNegative val="0"/>
          <c:dLbls>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a:noFill/>
                    </a:ln>
                  </c:spPr>
                </c15:leaderLines>
              </c:ext>
            </c:extLst>
          </c:dLbls>
          <c:val>
            <c:numRef>
              <c:f>'Chiffre d''affaires, ventes'!$B$30:$F$30</c:f>
              <c:numCache>
                <c:formatCode>#\ ###,</c:formatCode>
                <c:ptCount val="5"/>
                <c:pt idx="0">
                  <c:v>2935967.2</c:v>
                </c:pt>
                <c:pt idx="1">
                  <c:v>3114945.4000000004</c:v>
                </c:pt>
                <c:pt idx="2">
                  <c:v>3445152.3</c:v>
                </c:pt>
                <c:pt idx="3">
                  <c:v>3817707</c:v>
                </c:pt>
                <c:pt idx="4">
                  <c:v>5704858.0000000019</c:v>
                </c:pt>
              </c:numCache>
            </c:numRef>
          </c:val>
          <c:extLst xmlns:star_td="http://www.star-group.net/schemas/transit/filters/textdata">
            <c:ext xmlns:c16="http://schemas.microsoft.com/office/drawing/2014/chart" uri="{C3380CC4-5D6E-409C-BE32-E72D297353CC}">
              <c16:uniqueId val="{00000003-F24E-4947-94F3-1E573747AEE8}"/>
            </c:ext>
          </c:extLst>
        </c:ser>
        <c:dLbls>
          <c:showLegendKey val="0"/>
          <c:showVal val="0"/>
          <c:showCatName val="0"/>
          <c:showSerName val="0"/>
          <c:showPercent val="0"/>
          <c:showBubbleSize val="0"/>
        </c:dLbls>
        <c:gapWidth val="339"/>
        <c:axId val="1062794360"/>
        <c:axId val="1062793376"/>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 ###," sourceLinked="1"/>
        <c:majorTickMark val="out"/>
        <c:minorTickMark val="none"/>
        <c:tickLblPos val="nextTo"/>
        <c:crossAx val="1030737584"/>
        <c:crosses val="autoZero"/>
        <c:crossBetween val="between"/>
      </c:valAx>
      <c:valAx>
        <c:axId val="1062793376"/>
        <c:scaling>
          <c:orientation val="minMax"/>
        </c:scaling>
        <c:delete val="1"/>
        <c:axPos val="r"/>
        <c:numFmt formatCode="#\ ###," sourceLinked="1"/>
        <c:majorTickMark val="out"/>
        <c:minorTickMark val="none"/>
        <c:tickLblPos val="nextTo"/>
        <c:crossAx val="1062794360"/>
        <c:crosses val="max"/>
        <c:crossBetween val="between"/>
      </c:valAx>
      <c:catAx>
        <c:axId val="1062794360"/>
        <c:scaling>
          <c:orientation val="minMax"/>
        </c:scaling>
        <c:delete val="1"/>
        <c:axPos val="b"/>
        <c:majorTickMark val="out"/>
        <c:minorTickMark val="none"/>
        <c:tickLblPos val="nextTo"/>
        <c:crossAx val="1062793376"/>
        <c:crosses val="autoZero"/>
        <c:auto val="1"/>
        <c:lblAlgn val="ctr"/>
        <c:lblOffset val="100"/>
        <c:noMultiLvlLbl val="0"/>
      </c:catAx>
    </c:plotArea>
    <c:legend>
      <c:legendPos val="b"/>
      <c:legendEntry>
        <c:idx val="1"/>
        <c:txPr>
          <a:bodyPr rot="0" vert="horz"/>
          <a:lstStyle/>
          <a:p>
            <a:pPr>
              <a:defRPr b="0"/>
            </a:pPr>
            <a:endParaRPr lang="de-DE"/>
          </a:p>
        </c:txPr>
      </c:legendEntry>
      <c:legendEntry>
        <c:idx val="3"/>
        <c:txPr>
          <a:bodyPr rot="0" vert="horz"/>
          <a:lstStyle/>
          <a:p>
            <a:pPr>
              <a:defRPr b="1"/>
            </a:pPr>
            <a:endParaRPr lang="de-DE"/>
          </a:p>
        </c:txPr>
      </c:legendEntry>
      <c:layout>
        <c:manualLayout>
          <c:xMode val="edge"/>
          <c:yMode val="edge"/>
          <c:x val="0"/>
          <c:y val="0.21810944812349384"/>
          <c:w val="1"/>
          <c:h val="0.11334727746876178"/>
        </c:manualLayout>
      </c:layout>
      <c:overlay val="0"/>
      <c:spPr>
        <a:noFill/>
        <a:ln>
          <a:noFill/>
        </a:ln>
        <a:effectLst/>
      </c:spPr>
      <c:txPr>
        <a:bodyPr rot="0" vert="horz"/>
        <a:lstStyle/>
        <a:p>
          <a:pPr>
            <a:defRPr b="0"/>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13375459251141E-4"/>
          <c:y val="0.277080692334012"/>
          <c:w val="0.99983981772385255"/>
          <c:h val="0.58472242052392742"/>
        </c:manualLayout>
      </c:layout>
      <c:barChart>
        <c:barDir val="col"/>
        <c:grouping val="stacked"/>
        <c:varyColors val="0"/>
        <c:ser>
          <c:idx val="0"/>
          <c:order val="0"/>
          <c:tx>
            <c:strRef>
              <c:f>'Nouveaux produits dans le panel'!$A$15</c:f>
              <c:strCache>
                <c:ptCount val="1"/>
                <c:pt idx="0">
                  <c:v>Produit analogue à la viande</c:v>
                </c:pt>
              </c:strCache>
            </c:strRef>
          </c:tx>
          <c:spPr>
            <a:solidFill>
              <a:srgbClr val="30415E"/>
            </a:solidFill>
            <a:ln>
              <a:noFill/>
            </a:ln>
          </c:spPr>
          <c:invertIfNegative val="0"/>
          <c:dLbls>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'Nouveaux produits dans le panel'!$B$14:$F$14</c:f>
              <c:numCache>
                <c:formatCode>General</c:formatCode>
                <c:ptCount val="5"/>
                <c:pt idx="0">
                  <c:v>2016</c:v>
                </c:pt>
                <c:pt idx="1">
                  <c:v>2017</c:v>
                </c:pt>
                <c:pt idx="2">
                  <c:v>2018</c:v>
                </c:pt>
                <c:pt idx="3">
                  <c:v>2019</c:v>
                </c:pt>
                <c:pt idx="4">
                  <c:v>2020</c:v>
                </c:pt>
              </c:numCache>
            </c:numRef>
          </c:cat>
          <c:val>
            <c:numRef>
              <c:f>'Nouveaux produits dans le panel'!$B$15:$F$15</c:f>
              <c:numCache>
                <c:formatCode>General</c:formatCode>
                <c:ptCount val="5"/>
                <c:pt idx="0">
                  <c:v>231</c:v>
                </c:pt>
                <c:pt idx="1">
                  <c:v>298</c:v>
                </c:pt>
                <c:pt idx="2">
                  <c:v>339</c:v>
                </c:pt>
                <c:pt idx="3">
                  <c:v>423</c:v>
                </c:pt>
                <c:pt idx="4">
                  <c:v>536</c:v>
                </c:pt>
              </c:numCache>
            </c:numRef>
          </c:val>
          <c:extLst xmlns:star_td="http://www.star-group.net/schemas/transit/filters/textdata">
            <c:ext xmlns:c16="http://schemas.microsoft.com/office/drawing/2014/chart" uri="{C3380CC4-5D6E-409C-BE32-E72D297353CC}">
              <c16:uniqueId val="{00000000-19FE-4416-9AA1-57D4C83FEB96}"/>
            </c:ext>
          </c:extLst>
        </c:ser>
        <c:ser>
          <c:idx val="1"/>
          <c:order val="1"/>
          <c:tx>
            <c:strRef>
              <c:f>'Nouveaux produits dans le panel'!$A$16</c:f>
              <c:strCache>
                <c:ptCount val="1"/>
                <c:pt idx="0">
                  <c:v>Produit végétatien prêt à l'emploi</c:v>
                </c:pt>
              </c:strCache>
            </c:strRef>
          </c:tx>
          <c:spPr>
            <a:solidFill>
              <a:srgbClr val="506A9E"/>
            </a:solidFill>
          </c:spPr>
          <c:invertIfNegative val="0"/>
          <c:dLbls>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'Nouveaux produits dans le panel'!$B$14:$F$14</c:f>
              <c:numCache>
                <c:formatCode>General</c:formatCode>
                <c:ptCount val="5"/>
                <c:pt idx="0">
                  <c:v>2016</c:v>
                </c:pt>
                <c:pt idx="1">
                  <c:v>2017</c:v>
                </c:pt>
                <c:pt idx="2">
                  <c:v>2018</c:v>
                </c:pt>
                <c:pt idx="3">
                  <c:v>2019</c:v>
                </c:pt>
                <c:pt idx="4">
                  <c:v>2020</c:v>
                </c:pt>
              </c:numCache>
            </c:numRef>
          </c:cat>
          <c:val>
            <c:numRef>
              <c:f>'Nouveaux produits dans le panel'!$B$16:$F$16</c:f>
              <c:numCache>
                <c:formatCode>General</c:formatCode>
                <c:ptCount val="5"/>
                <c:pt idx="0">
                  <c:v>103</c:v>
                </c:pt>
                <c:pt idx="1">
                  <c:v>156</c:v>
                </c:pt>
                <c:pt idx="2">
                  <c:v>200</c:v>
                </c:pt>
                <c:pt idx="3">
                  <c:v>249</c:v>
                </c:pt>
                <c:pt idx="4">
                  <c:v>287</c:v>
                </c:pt>
              </c:numCache>
            </c:numRef>
          </c:val>
          <c:extLst xmlns:star_td="http://www.star-group.net/schemas/transit/filters/textdata">
            <c:ext xmlns:c16="http://schemas.microsoft.com/office/drawing/2014/chart" uri="{C3380CC4-5D6E-409C-BE32-E72D297353CC}">
              <c16:uniqueId val="{00000001-19FE-4416-9AA1-57D4C83FEB96}"/>
            </c:ext>
          </c:extLst>
        </c:ser>
        <c:dLbls>
          <c:showLegendKey val="0"/>
          <c:showVal val="0"/>
          <c:showCatName val="0"/>
          <c:showSerName val="0"/>
          <c:showPercent val="0"/>
          <c:showBubbleSize val="0"/>
        </c:dLbls>
        <c:gapWidth val="220"/>
        <c:overlap val="100"/>
        <c:axId val="1030737584"/>
        <c:axId val="1030734304"/>
      </c:barChart>
      <c:barChart>
        <c:barDir val="col"/>
        <c:grouping val="clustered"/>
        <c:varyColors val="0"/>
        <c:ser>
          <c:idx val="7"/>
          <c:order val="2"/>
          <c:tx>
            <c:strRef>
              <c:f>'Nouveaux produits dans le panel'!$A$17</c:f>
              <c:strCache>
                <c:ptCount val="1"/>
                <c:pt idx="0">
                  <c:v>Total</c:v>
                </c:pt>
              </c:strCache>
            </c:strRef>
          </c:tx>
          <c:spPr>
            <a:noFill/>
          </c:spPr>
          <c:invertIfNegative val="0"/>
          <c:dLbls>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a:noFill/>
                    </a:ln>
                  </c:spPr>
                </c15:leaderLines>
              </c:ext>
            </c:extLst>
          </c:dLbls>
          <c:val>
            <c:numRef>
              <c:f>'Nouveaux produits dans le panel'!$B$17:$F$17</c:f>
              <c:numCache>
                <c:formatCode>General</c:formatCode>
                <c:ptCount val="5"/>
                <c:pt idx="0">
                  <c:v>334</c:v>
                </c:pt>
                <c:pt idx="1">
                  <c:v>454</c:v>
                </c:pt>
                <c:pt idx="2">
                  <c:v>539</c:v>
                </c:pt>
                <c:pt idx="3">
                  <c:v>672</c:v>
                </c:pt>
                <c:pt idx="4">
                  <c:v>823</c:v>
                </c:pt>
              </c:numCache>
            </c:numRef>
          </c:val>
          <c:extLst xmlns:star_td="http://www.star-group.net/schemas/transit/filters/textdata">
            <c:ext xmlns:c16="http://schemas.microsoft.com/office/drawing/2014/chart" uri="{C3380CC4-5D6E-409C-BE32-E72D297353CC}">
              <c16:uniqueId val="{00000002-19FE-4416-9AA1-57D4C83FEB96}"/>
            </c:ext>
          </c:extLst>
        </c:ser>
        <c:dLbls>
          <c:showLegendKey val="0"/>
          <c:showVal val="0"/>
          <c:showCatName val="0"/>
          <c:showSerName val="0"/>
          <c:showPercent val="0"/>
          <c:showBubbleSize val="0"/>
        </c:dLbls>
        <c:gapWidth val="434"/>
        <c:axId val="1062794360"/>
        <c:axId val="1062793376"/>
      </c:barChart>
      <c:catAx>
        <c:axId val="1030737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b="0"/>
            </a:pPr>
            <a:endParaRPr lang="de-DE"/>
          </a:p>
        </c:txPr>
        <c:crossAx val="1030734304"/>
        <c:crossesAt val="0"/>
        <c:auto val="1"/>
        <c:lblAlgn val="ctr"/>
        <c:lblOffset val="100"/>
        <c:noMultiLvlLbl val="0"/>
      </c:catAx>
      <c:valAx>
        <c:axId val="1030734304"/>
        <c:scaling>
          <c:orientation val="minMax"/>
        </c:scaling>
        <c:delete val="1"/>
        <c:axPos val="l"/>
        <c:numFmt formatCode="General" sourceLinked="1"/>
        <c:majorTickMark val="out"/>
        <c:minorTickMark val="none"/>
        <c:tickLblPos val="nextTo"/>
        <c:crossAx val="1030737584"/>
        <c:crosses val="autoZero"/>
        <c:crossBetween val="between"/>
      </c:valAx>
      <c:valAx>
        <c:axId val="1062793376"/>
        <c:scaling>
          <c:orientation val="minMax"/>
        </c:scaling>
        <c:delete val="1"/>
        <c:axPos val="r"/>
        <c:numFmt formatCode="General" sourceLinked="1"/>
        <c:majorTickMark val="out"/>
        <c:minorTickMark val="none"/>
        <c:tickLblPos val="nextTo"/>
        <c:crossAx val="1062794360"/>
        <c:crosses val="max"/>
        <c:crossBetween val="between"/>
      </c:valAx>
      <c:catAx>
        <c:axId val="1062794360"/>
        <c:scaling>
          <c:orientation val="minMax"/>
        </c:scaling>
        <c:delete val="1"/>
        <c:axPos val="b"/>
        <c:majorTickMark val="out"/>
        <c:minorTickMark val="none"/>
        <c:tickLblPos val="nextTo"/>
        <c:crossAx val="1062793376"/>
        <c:crosses val="autoZero"/>
        <c:auto val="1"/>
        <c:lblAlgn val="ctr"/>
        <c:lblOffset val="100"/>
        <c:noMultiLvlLbl val="0"/>
      </c:catAx>
    </c:plotArea>
    <c:legend>
      <c:legendPos val="b"/>
      <c:legendEntry>
        <c:idx val="1"/>
        <c:txPr>
          <a:bodyPr rot="0" vert="horz"/>
          <a:lstStyle/>
          <a:p>
            <a:pPr>
              <a:defRPr b="0"/>
            </a:pPr>
            <a:endParaRPr lang="de-DE"/>
          </a:p>
        </c:txPr>
      </c:legendEntry>
      <c:legendEntry>
        <c:idx val="2"/>
        <c:txPr>
          <a:bodyPr rot="0" vert="horz"/>
          <a:lstStyle/>
          <a:p>
            <a:pPr>
              <a:defRPr b="1"/>
            </a:pPr>
            <a:endParaRPr lang="de-DE"/>
          </a:p>
        </c:txPr>
      </c:legendEntry>
      <c:layout>
        <c:manualLayout>
          <c:xMode val="edge"/>
          <c:yMode val="edge"/>
          <c:x val="0"/>
          <c:y val="0.19834438220976838"/>
          <c:w val="0.848285215632544"/>
          <c:h val="6.4426101308429837E-2"/>
        </c:manualLayout>
      </c:layout>
      <c:overlay val="0"/>
      <c:spPr>
        <a:noFill/>
        <a:ln>
          <a:noFill/>
        </a:ln>
        <a:effectLst/>
      </c:spPr>
      <c:txPr>
        <a:bodyPr rot="0" vert="horz"/>
        <a:lstStyle/>
        <a:p>
          <a:pPr>
            <a:defRPr b="0"/>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277735686459918E-3"/>
          <c:y val="0.25960418309608158"/>
          <c:w val="0.99983981772385255"/>
          <c:h val="0.58472242052392742"/>
        </c:manualLayout>
      </c:layout>
      <c:barChart>
        <c:barDir val="col"/>
        <c:grouping val="clustered"/>
        <c:varyColors val="0"/>
        <c:dLbls>
          <c:showLegendKey val="0"/>
          <c:showVal val="0"/>
          <c:showCatName val="0"/>
          <c:showSerName val="0"/>
          <c:showPercent val="0"/>
          <c:showBubbleSize val="0"/>
        </c:dLbls>
        <c:gapWidth val="100"/>
        <c:overlap val="-25"/>
        <c:axId val="1030737584"/>
        <c:axId val="1030734304"/>
      </c:barChart>
      <c:catAx>
        <c:axId val="1030737584"/>
        <c:scaling>
          <c:orientation val="minMax"/>
        </c:scaling>
        <c:delete val="1"/>
        <c:axPos val="b"/>
        <c:numFmt formatCode="General" sourceLinked="1"/>
        <c:majorTickMark val="none"/>
        <c:minorTickMark val="none"/>
        <c:tickLblPos val="low"/>
        <c:crossAx val="1030734304"/>
        <c:crossesAt val="0"/>
        <c:auto val="1"/>
        <c:lblAlgn val="ctr"/>
        <c:lblOffset val="100"/>
        <c:noMultiLvlLbl val="0"/>
      </c:catAx>
      <c:valAx>
        <c:axId val="1030734304"/>
        <c:scaling>
          <c:orientation val="minMax"/>
        </c:scaling>
        <c:delete val="1"/>
        <c:axPos val="l"/>
        <c:numFmt formatCode="###\ ##0,," sourceLinked="1"/>
        <c:majorTickMark val="out"/>
        <c:minorTickMark val="none"/>
        <c:tickLblPos val="nextTo"/>
        <c:crossAx val="1030737584"/>
        <c:crosses val="autoZero"/>
        <c:crossBetween val="between"/>
      </c:valAx>
    </c:plotArea>
    <c:legend>
      <c:legendPos val="b"/>
      <c:layout>
        <c:manualLayout>
          <c:xMode val="edge"/>
          <c:yMode val="edge"/>
          <c:x val="0.40382353268654281"/>
          <c:y val="0.22472459954108986"/>
          <c:w val="0.27277318556770563"/>
          <c:h val="6.7716432680491975E-2"/>
        </c:manualLayout>
      </c:layout>
      <c:overlay val="0"/>
      <c:spPr>
        <a:noFill/>
        <a:ln>
          <a:noFill/>
        </a:ln>
        <a:effectLst/>
      </c:spPr>
      <c:txPr>
        <a:bodyPr rot="0" vert="horz"/>
        <a:lstStyle/>
        <a:p>
          <a:pPr>
            <a:defRPr/>
          </a:pPr>
          <a:endParaRPr lang="de-DE"/>
        </a:p>
      </c:txPr>
    </c:legend>
    <c:plotVisOnly val="1"/>
    <c:dispBlanksAs val="gap"/>
    <c:showDLblsOverMax val="0"/>
  </c:chart>
  <c:spPr>
    <a:solidFill>
      <a:schemeClr val="bg1"/>
    </a:solid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29433922641776E-2"/>
          <c:y val="0.41499934359868518"/>
          <c:w val="0.47177085741276159"/>
          <c:h val="0.58472242052392742"/>
        </c:manualLayout>
      </c:layout>
      <c:barChart>
        <c:barDir val="bar"/>
        <c:grouping val="stacked"/>
        <c:varyColors val="0"/>
        <c:ser>
          <c:idx val="1"/>
          <c:order val="0"/>
          <c:tx>
            <c:strRef>
              <c:f>'Groupes de produits'!$A$16</c:f>
              <c:strCache>
                <c:ptCount val="1"/>
                <c:pt idx="0">
                  <c:v>Produit analogue à la viande</c:v>
                </c:pt>
              </c:strCache>
            </c:strRef>
          </c:tx>
          <c:spPr>
            <a:solidFill>
              <a:srgbClr val="30415E"/>
            </a:solidFill>
          </c:spPr>
          <c:invertIfNegative val="0"/>
          <c:dLbls>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ctr"/>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0-CBD5-4CF2-BC21-CAB00EC21CBF}"/>
            </c:ext>
          </c:extLst>
        </c:ser>
        <c:ser>
          <c:idx val="0"/>
          <c:order val="1"/>
          <c:tx>
            <c:strRef>
              <c:f>'Groupes de produits'!$A$25</c:f>
              <c:strCache>
                <c:ptCount val="1"/>
                <c:pt idx="0">
                  <c:v>Produit végétatien prêt à l'emploi</c:v>
                </c:pt>
              </c:strCache>
            </c:strRef>
          </c:tx>
          <c:spPr>
            <a:solidFill>
              <a:srgbClr val="506A9E"/>
            </a:solidFill>
          </c:spPr>
          <c:invertIfNegative val="0"/>
          <c:dLbls>
            <c:numFmt formatCode="#\ ##0,," sourceLinked="0"/>
            <c:spPr>
              <a:noFill/>
              <a:ln>
                <a:noFill/>
              </a:ln>
              <a:effectLst/>
            </c:spPr>
            <c:txPr>
              <a:bodyPr wrap="square" lIns="38100" tIns="19050" rIns="38100" bIns="19050" anchor="ctr">
                <a:spAutoFit/>
              </a:bodyPr>
              <a:lstStyle/>
              <a:p>
                <a:pPr>
                  <a:defRPr b="0">
                    <a:solidFill>
                      <a:schemeClr val="bg1"/>
                    </a:solidFill>
                  </a:defRPr>
                </a:pPr>
                <a:endParaRPr lang="de-DE"/>
              </a:p>
            </c:txPr>
            <c:dLblPos val="inEnd"/>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ext>
            </c:extLst>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1-CBD5-4CF2-BC21-CAB00EC21CBF}"/>
            </c:ext>
          </c:extLst>
        </c:ser>
        <c:ser>
          <c:idx val="3"/>
          <c:order val="2"/>
          <c:tx>
            <c:strRef>
              <c:f>'Groupes de produits'!$A$29</c:f>
              <c:strCache>
                <c:ptCount val="1"/>
                <c:pt idx="0">
                  <c:v>Tofu/ Tempeh/ Seitan</c:v>
                </c:pt>
              </c:strCache>
            </c:strRef>
          </c:tx>
          <c:spPr>
            <a:solidFill>
              <a:srgbClr val="B0BDD7"/>
            </a:solidFill>
          </c:spPr>
          <c:invertIfNegative val="0"/>
          <c:dLbls>
            <c:delete val="1"/>
          </c:dLbls>
          <c:cat>
            <c:numLit>
              <c:formatCode>General</c:formatCode>
              <c:ptCount val="1"/>
              <c:pt idx="0">
                <c:v>0</c:v>
              </c:pt>
            </c:numLit>
          </c:cat>
          <c:val>
            <c:numLit>
              <c:formatCode>General</c:formatCode>
              <c:ptCount val="1"/>
              <c:pt idx="0">
                <c:v>0</c:v>
              </c:pt>
            </c:numLit>
          </c:val>
          <c:extLst xmlns:star_td="http://www.star-group.net/schemas/transit/filters/textdata">
            <c:ext xmlns:c16="http://schemas.microsoft.com/office/drawing/2014/chart" uri="{C3380CC4-5D6E-409C-BE32-E72D297353CC}">
              <c16:uniqueId val="{00000002-CBD5-4CF2-BC21-CAB00EC21CBF}"/>
            </c:ext>
          </c:extLst>
        </c:ser>
        <c:dLbls>
          <c:dLblPos val="inEnd"/>
          <c:showLegendKey val="0"/>
          <c:showVal val="1"/>
          <c:showCatName val="0"/>
          <c:showSerName val="0"/>
          <c:showPercent val="0"/>
          <c:showBubbleSize val="0"/>
        </c:dLbls>
        <c:gapWidth val="150"/>
        <c:overlap val="100"/>
        <c:axId val="1030737584"/>
        <c:axId val="1030734304"/>
      </c:barChart>
      <c:catAx>
        <c:axId val="1030737584"/>
        <c:scaling>
          <c:orientation val="minMax"/>
        </c:scaling>
        <c:delete val="1"/>
        <c:axPos val="l"/>
        <c:numFmt formatCode="General" sourceLinked="1"/>
        <c:majorTickMark val="none"/>
        <c:minorTickMark val="none"/>
        <c:tickLblPos val="low"/>
        <c:crossAx val="1030734304"/>
        <c:crossesAt val="0"/>
        <c:auto val="1"/>
        <c:lblAlgn val="ctr"/>
        <c:lblOffset val="100"/>
        <c:noMultiLvlLbl val="0"/>
      </c:catAx>
      <c:valAx>
        <c:axId val="1030734304"/>
        <c:scaling>
          <c:orientation val="minMax"/>
        </c:scaling>
        <c:delete val="1"/>
        <c:axPos val="b"/>
        <c:numFmt formatCode="General" sourceLinked="1"/>
        <c:majorTickMark val="out"/>
        <c:minorTickMark val="none"/>
        <c:tickLblPos val="nextTo"/>
        <c:crossAx val="1030737584"/>
        <c:crosses val="autoZero"/>
        <c:crossBetween val="between"/>
      </c:valAx>
      <c:spPr>
        <a:noFill/>
      </c:spPr>
    </c:plotArea>
    <c:legend>
      <c:legendPos val="b"/>
      <c:legendEntry>
        <c:idx val="0"/>
        <c:txPr>
          <a:bodyPr rot="0" vert="horz"/>
          <a:lstStyle/>
          <a:p>
            <a:pPr>
              <a:defRPr b="0"/>
            </a:pPr>
            <a:endParaRPr lang="de-DE"/>
          </a:p>
        </c:txPr>
      </c:legendEntry>
      <c:legendEntry>
        <c:idx val="2"/>
        <c:txPr>
          <a:bodyPr rot="0" vert="horz"/>
          <a:lstStyle/>
          <a:p>
            <a:pPr>
              <a:defRPr b="0"/>
            </a:pPr>
            <a:endParaRPr lang="de-DE"/>
          </a:p>
        </c:txPr>
      </c:legendEntry>
      <c:layout>
        <c:manualLayout>
          <c:xMode val="edge"/>
          <c:yMode val="edge"/>
          <c:x val="1.5456026588426186E-2"/>
          <c:y val="3.8529594730273412E-3"/>
          <c:w val="0.98454397341157385"/>
          <c:h val="0.98354849528000121"/>
        </c:manualLayout>
      </c:layout>
      <c:overlay val="0"/>
      <c:spPr>
        <a:noFill/>
        <a:ln>
          <a:noFill/>
        </a:ln>
        <a:effectLst/>
      </c:spPr>
      <c:txPr>
        <a:bodyPr rot="0" vert="horz"/>
        <a:lstStyle/>
        <a:p>
          <a:pPr>
            <a:defRPr/>
          </a:pPr>
          <a:endParaRPr lang="de-DE"/>
        </a:p>
      </c:txPr>
    </c:legend>
    <c:plotVisOnly val="1"/>
    <c:dispBlanksAs val="gap"/>
    <c:showDLblsOverMax val="0"/>
  </c:chart>
  <c:spPr>
    <a:noFill/>
    <a:ln w="9525" cap="flat" cmpd="sng" algn="ctr">
      <a:noFill/>
      <a:round/>
    </a:ln>
    <a:effectLst/>
  </c:spPr>
  <c:txPr>
    <a:bodyPr/>
    <a:lstStyle/>
    <a:p>
      <a:pPr>
        <a:defRPr sz="1150">
          <a:solidFill>
            <a:srgbClr val="3F3F3F"/>
          </a:solidFill>
          <a:latin typeface="Roboto" panose="02000000000000000000" pitchFamily="2" charset="0"/>
          <a:ea typeface="Roboto" panose="02000000000000000000" pitchFamily="2" charset="0"/>
        </a:defRPr>
      </a:pPr>
      <a:endParaRPr lang="de-DE"/>
    </a:p>
  </c:tx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5D1D0355-5B16-4347-A465-C13642414F29}" formatIdx="0">
          <cx:dataPt idx="0">
            <cx:spPr>
              <a:solidFill>
                <a:srgbClr val="A8322D"/>
              </a:solidFill>
              <a:ln>
                <a:noFill/>
              </a:ln>
            </cx:spPr>
          </cx:dataPt>
          <cx:dataPt idx="1">
            <cx:spPr>
              <a:solidFill>
                <a:srgbClr val="F47769"/>
              </a:solidFill>
            </cx:spPr>
          </cx:dataPt>
          <cx:dataPt idx="2">
            <cx:spPr>
              <a:solidFill>
                <a:srgbClr val="F47769"/>
              </a:solidFill>
            </cx:spPr>
          </cx:dataPt>
          <cx:dataPt idx="3">
            <cx:spPr>
              <a:solidFill>
                <a:srgbClr val="F47769"/>
              </a:solidFill>
            </cx:spPr>
          </cx:dataPt>
          <cx:dataPt idx="4">
            <cx:spPr>
              <a:solidFill>
                <a:srgbClr val="F47769"/>
              </a:solidFill>
            </cx:spPr>
          </cx:dataPt>
          <cx:dataPt idx="5">
            <cx:spPr>
              <a:solidFill>
                <a:srgbClr val="F47769"/>
              </a:solidFill>
            </cx:spPr>
          </cx:dataPt>
          <cx:dataPt idx="6">
            <cx:spPr>
              <a:solidFill>
                <a:srgbClr val="F47769"/>
              </a:solidFill>
            </cx:spPr>
          </cx:dataPt>
          <cx:dataPt idx="7">
            <cx:spPr>
              <a:solidFill>
                <a:srgbClr val="CB433D"/>
              </a:solidFill>
            </cx:spPr>
          </cx:dataPt>
          <cx:dataPt idx="8">
            <cx:spPr>
              <a:solidFill>
                <a:srgbClr val="CB433D"/>
              </a:solidFill>
            </cx:spPr>
          </cx:dataPt>
          <cx:dataPt idx="9">
            <cx:spPr>
              <a:solidFill>
                <a:srgbClr val="6C84B5"/>
              </a:solidFill>
            </cx:spPr>
          </cx:dataPt>
          <cx:dataLabels>
            <cx:numFmt formatCode="### ##0''" sourceLinked="0"/>
            <cx:spPr>
              <a:noFill/>
            </cx:spPr>
            <cx:txPr>
              <a:bodyPr spcFirstLastPara="1" vertOverflow="ellipsis" wrap="square" lIns="0" tIns="0" rIns="0" bIns="0" anchor="ctr" anchorCtr="1">
                <a:spAutoFit/>
              </a:bodyPr>
              <a:lstStyle/>
              <a:p>
                <a:pPr>
                  <a:defRPr lang="de-DE" sz="1150" b="0" i="0" u="none" strike="noStrike" kern="1200" baseline="0">
                    <a:solidFill>
                      <a:sysClr val="window" lastClr="FFFFFF"/>
                    </a:solidFill>
                    <a:latin typeface="Roboto" panose="02000000000000000000" pitchFamily="2" charset="0"/>
                    <a:ea typeface="Roboto" panose="02000000000000000000" pitchFamily="2" charset="0"/>
                    <a:cs typeface="Roboto" panose="02000000000000000000" pitchFamily="2" charset="0"/>
                  </a:defRPr>
                </a:pPr>
                <a:endParaRPr lang="de-DE" sz="1150" b="0">
                  <a:latin typeface="Roboto" panose="02000000000000000000" pitchFamily="2" charset="0"/>
                  <a:ea typeface="Roboto" panose="02000000000000000000" pitchFamily="2" charset="0"/>
                </a:endParaRPr>
              </a:p>
            </cx:txPr>
            <cx:visibility seriesName="0" categoryName="1" value="0"/>
            <cx:separator>
</cx:separator>
            <cx:dataLabel idx="0">
              <cx:numFmt formatCode="### ##0''" sourceLinked="0"/>
              <cx:txPr>
                <a:bodyPr spcFirstLastPara="1" vertOverflow="ellipsis" wrap="square" lIns="0" tIns="0" rIns="0" bIns="0" anchor="ctr" anchorCtr="1">
                  <a:spAutoFit/>
                </a:bodyPr>
                <a:lstStyle/>
                <a:p>
                  <a:pPr>
                    <a:defRPr lang="de-DE" sz="1150" b="0" i="0" u="none" strike="noStrike" kern="1200" baseline="0">
                      <a:solidFill>
                        <a:schemeClr val="bg1"/>
                      </a:solidFill>
                      <a:latin typeface="Roboto" panose="02000000000000000000" pitchFamily="2" charset="0"/>
                      <a:ea typeface="Roboto" panose="02000000000000000000" pitchFamily="2" charset="0"/>
                      <a:cs typeface="Roboto" panose="02000000000000000000" pitchFamily="2" charset="0"/>
                    </a:defRPr>
                  </a:pPr>
                  <a:r>
                    <a:rPr lang="de-DE" sz="1150" b="0">
                      <a:solidFill>
                        <a:schemeClr val="bg1"/>
                      </a:solidFill>
                      <a:latin typeface="Roboto" panose="02000000000000000000" pitchFamily="2" charset="0"/>
                      <a:ea typeface="Roboto" panose="02000000000000000000" pitchFamily="2" charset="0"/>
                    </a:rPr>
                    <a:t>Charcuterie</a:t>
                  </a:r>
                </a:p>
              </cx:txPr>
              <cx:visibility seriesName="0" categoryName="1" value="0"/>
              <cx:separator>
</cx:separator>
            </cx:dataLabel>
            <cx:dataLabel idx="1">
              <cx:numFmt formatCode="### ##0''" sourceLinked="0"/>
              <cx:txPr>
                <a:bodyPr spcFirstLastPara="1" vertOverflow="ellipsis" wrap="square" lIns="0" tIns="0" rIns="0" bIns="0" anchor="ctr" anchorCtr="1">
                  <a:spAutoFit/>
                </a:bodyPr>
                <a:lstStyle/>
                <a:p>
                  <a:pPr>
                    <a:defRPr lang="de-DE" sz="1150" b="0" i="0" u="none" strike="noStrike" kern="1200" baseline="0">
                      <a:solidFill>
                        <a:schemeClr val="bg1"/>
                      </a:solidFill>
                      <a:latin typeface="Roboto" panose="02000000000000000000" pitchFamily="2" charset="0"/>
                      <a:ea typeface="Roboto" panose="02000000000000000000" pitchFamily="2" charset="0"/>
                      <a:cs typeface="Roboto" panose="02000000000000000000" pitchFamily="2" charset="0"/>
                    </a:defRPr>
                  </a:pPr>
                  <a:r>
                    <a:rPr lang="de-DE" sz="1150" b="0">
                      <a:solidFill>
                        <a:schemeClr val="bg1"/>
                      </a:solidFill>
                      <a:latin typeface="Roboto" panose="02000000000000000000" pitchFamily="2" charset="0"/>
                      <a:ea typeface="Roboto" panose="02000000000000000000" pitchFamily="2" charset="0"/>
                    </a:rPr>
                    <a:t>Volaille</a:t>
                  </a:r>
                </a:p>
              </cx:txPr>
              <cx:visibility seriesName="0" categoryName="1" value="0"/>
              <cx:separator>
</cx:separator>
            </cx:dataLabel>
            <cx:dataLabel idx="2">
              <cx:numFmt formatCode="### ##0''" sourceLinked="0"/>
              <cx:txPr>
                <a:bodyPr spcFirstLastPara="1" vertOverflow="ellipsis" wrap="square" lIns="0" tIns="0" rIns="0" bIns="0" anchor="ctr" anchorCtr="1">
                  <a:spAutoFit/>
                </a:bodyPr>
                <a:lstStyle/>
                <a:p>
                  <a:pPr>
                    <a:defRPr>
                      <a:solidFill>
                        <a:schemeClr val="bg1"/>
                      </a:solidFill>
                    </a:defRPr>
                  </a:pPr>
                  <a:r>
                    <a:rPr lang="de-DE" sz="1150" b="0">
                      <a:solidFill>
                        <a:schemeClr val="bg1"/>
                      </a:solidFill>
                      <a:latin typeface="Roboto" panose="02000000000000000000" pitchFamily="2" charset="0"/>
                      <a:ea typeface="Roboto" panose="02000000000000000000" pitchFamily="2" charset="0"/>
                    </a:rPr>
                    <a:t>Bœuf</a:t>
                  </a:r>
                </a:p>
              </cx:txPr>
              <cx:visibility seriesName="0" categoryName="1" value="0"/>
              <cx:separator>
</cx:separator>
            </cx:dataLabel>
            <cx:dataLabel idx="3">
              <cx:numFmt formatCode="### ##0''" sourceLinked="0"/>
              <cx:txPr>
                <a:bodyPr spcFirstLastPara="1" vertOverflow="ellipsis" wrap="square" lIns="0" tIns="0" rIns="0" bIns="0" anchor="ctr" anchorCtr="1">
                  <a:spAutoFit/>
                </a:bodyPr>
                <a:lstStyle/>
                <a:p>
                  <a:pPr>
                    <a:defRPr lang="de-DE" sz="1150" b="0" i="0" u="none" strike="noStrike" kern="1200" baseline="0">
                      <a:solidFill>
                        <a:schemeClr val="bg1"/>
                      </a:solidFill>
                      <a:latin typeface="Roboto" panose="02000000000000000000" pitchFamily="2" charset="0"/>
                      <a:ea typeface="Roboto" panose="02000000000000000000" pitchFamily="2" charset="0"/>
                      <a:cs typeface="Roboto" panose="02000000000000000000" pitchFamily="2" charset="0"/>
                    </a:defRPr>
                  </a:pPr>
                  <a:r>
                    <a:rPr lang="de-DE" sz="1150" b="0">
                      <a:solidFill>
                        <a:schemeClr val="bg1"/>
                      </a:solidFill>
                      <a:latin typeface="Roboto" panose="02000000000000000000" pitchFamily="2" charset="0"/>
                      <a:ea typeface="Roboto" panose="02000000000000000000" pitchFamily="2" charset="0"/>
                    </a:rPr>
                    <a:t>Porc</a:t>
                  </a:r>
                </a:p>
              </cx:txPr>
              <cx:visibility seriesName="0" categoryName="1" value="0"/>
              <cx:separator>
</cx:separator>
            </cx:dataLabel>
            <cx:dataLabel idx="4">
              <cx:numFmt formatCode="### ##0''" sourceLinked="0"/>
              <cx:txPr>
                <a:bodyPr spcFirstLastPara="1" vertOverflow="ellipsis" wrap="square" lIns="0" tIns="0" rIns="0" bIns="0" anchor="ctr" anchorCtr="1">
                  <a:spAutoFit/>
                </a:bodyPr>
                <a:lstStyle/>
                <a:p>
                  <a:pPr>
                    <a:defRPr lang="de-DE" sz="1150" b="0" i="0" u="none" strike="noStrike" kern="1200" baseline="0">
                      <a:solidFill>
                        <a:schemeClr val="bg1"/>
                      </a:solidFill>
                      <a:latin typeface="Roboto" panose="02000000000000000000" pitchFamily="2" charset="0"/>
                      <a:ea typeface="Roboto" panose="02000000000000000000" pitchFamily="2" charset="0"/>
                      <a:cs typeface="Roboto" panose="02000000000000000000" pitchFamily="2" charset="0"/>
                    </a:defRPr>
                  </a:pPr>
                  <a:r>
                    <a:rPr lang="de-DE" sz="1150" b="0">
                      <a:solidFill>
                        <a:schemeClr val="bg1"/>
                      </a:solidFill>
                      <a:latin typeface="Roboto" panose="02000000000000000000" pitchFamily="2" charset="0"/>
                      <a:ea typeface="Roboto" panose="02000000000000000000" pitchFamily="2" charset="0"/>
                    </a:rPr>
                    <a:t>Autres</a:t>
                  </a:r>
                </a:p>
              </cx:txPr>
              <cx:visibility seriesName="0" categoryName="1" value="0"/>
              <cx:separator>
</cx:separator>
            </cx:dataLabel>
            <cx:dataLabel idx="5">
              <cx:numFmt formatCode="### ##0''" sourceLinked="0"/>
              <cx:txPr>
                <a:bodyPr spcFirstLastPara="1" vertOverflow="ellipsis" wrap="square" lIns="0" tIns="0" rIns="0" bIns="0" anchor="ctr" anchorCtr="1">
                  <a:spAutoFit/>
                </a:bodyPr>
                <a:lstStyle/>
                <a:p>
                  <a:pPr>
                    <a:defRPr>
                      <a:solidFill>
                        <a:schemeClr val="bg1"/>
                      </a:solidFill>
                    </a:defRPr>
                  </a:pPr>
                  <a:r>
                    <a:rPr lang="de-DE" sz="1150" b="0">
                      <a:solidFill>
                        <a:schemeClr val="bg1"/>
                      </a:solidFill>
                      <a:latin typeface="Roboto" panose="02000000000000000000" pitchFamily="2" charset="0"/>
                      <a:ea typeface="Roboto" panose="02000000000000000000" pitchFamily="2" charset="0"/>
                    </a:rPr>
                    <a:t>Bœuf</a:t>
                  </a:r>
                </a:p>
              </cx:txPr>
              <cx:visibility seriesName="0" categoryName="1" value="0"/>
              <cx:separator>
</cx:separator>
            </cx:dataLabel>
            <cx:dataLabel idx="6">
              <cx:numFmt formatCode="### ##0''" sourceLinked="0"/>
              <cx:txPr>
                <a:bodyPr spcFirstLastPara="1" vertOverflow="ellipsis" wrap="square" lIns="0" tIns="0" rIns="0" bIns="0" anchor="ctr" anchorCtr="1">
                  <a:spAutoFit/>
                </a:bodyPr>
                <a:lstStyle/>
                <a:p>
                  <a:pPr>
                    <a:defRPr lang="de-DE" sz="1100" b="0" i="0" u="none" strike="noStrike" kern="1200" baseline="0">
                      <a:solidFill>
                        <a:sysClr val="window" lastClr="FFFFFF"/>
                      </a:solidFill>
                      <a:latin typeface="Roboto" panose="02000000000000000000" pitchFamily="2" charset="0"/>
                      <a:ea typeface="Roboto" panose="02000000000000000000" pitchFamily="2" charset="0"/>
                      <a:cs typeface="Roboto" panose="02000000000000000000" pitchFamily="2" charset="0"/>
                    </a:defRPr>
                  </a:pPr>
                  <a:r>
                    <a:rPr lang="de-DE" sz="1050" b="0">
                      <a:latin typeface="Roboto" panose="02000000000000000000" pitchFamily="2" charset="0"/>
                      <a:ea typeface="Roboto" panose="02000000000000000000" pitchFamily="2" charset="0"/>
                    </a:rPr>
                    <a:t>Agneau</a:t>
                  </a:r>
                </a:p>
              </cx:txPr>
              <cx:visibility seriesName="0" categoryName="1" value="0"/>
              <cx:separator>
</cx:separator>
            </cx:dataLabel>
            <cx:dataLabelHidden idx="7"/>
            <cx:dataLabelHidden idx="8"/>
            <cx:dataLabelHidden idx="9"/>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5D1D0355-5B16-4347-A465-C13642414F29}" formatIdx="0">
          <cx:dataPt idx="0">
            <cx:spPr>
              <a:solidFill>
                <a:srgbClr val="30415E"/>
              </a:solidFill>
              <a:ln>
                <a:noFill/>
              </a:ln>
            </cx:spPr>
          </cx:dataPt>
          <cx:dataPt idx="1">
            <cx:spPr>
              <a:solidFill>
                <a:srgbClr val="30415E"/>
              </a:solidFill>
            </cx:spPr>
          </cx:dataPt>
          <cx:dataPt idx="2">
            <cx:spPr>
              <a:solidFill>
                <a:srgbClr val="30415E"/>
              </a:solidFill>
            </cx:spPr>
          </cx:dataPt>
          <cx:dataPt idx="3">
            <cx:spPr>
              <a:solidFill>
                <a:srgbClr val="30415E"/>
              </a:solidFill>
            </cx:spPr>
          </cx:dataPt>
          <cx:dataPt idx="4">
            <cx:spPr>
              <a:solidFill>
                <a:srgbClr val="30415E"/>
              </a:solidFill>
            </cx:spPr>
          </cx:dataPt>
          <cx:dataPt idx="5">
            <cx:spPr>
              <a:solidFill>
                <a:srgbClr val="30415E"/>
              </a:solidFill>
            </cx:spPr>
          </cx:dataPt>
          <cx:dataPt idx="6">
            <cx:spPr>
              <a:solidFill>
                <a:srgbClr val="30415E"/>
              </a:solidFill>
            </cx:spPr>
          </cx:dataPt>
          <cx:dataPt idx="7">
            <cx:spPr>
              <a:solidFill>
                <a:srgbClr val="30415E"/>
              </a:solidFill>
            </cx:spPr>
          </cx:dataPt>
          <cx:dataPt idx="8">
            <cx:spPr>
              <a:solidFill>
                <a:srgbClr val="30415E"/>
              </a:solidFill>
            </cx:spPr>
          </cx:dataPt>
          <cx:dataPt idx="9">
            <cx:spPr>
              <a:solidFill>
                <a:srgbClr val="506A9E"/>
              </a:solidFill>
            </cx:spPr>
          </cx:dataPt>
          <cx:dataPt idx="10">
            <cx:spPr>
              <a:solidFill>
                <a:srgbClr val="506A9E"/>
              </a:solidFill>
            </cx:spPr>
          </cx:dataPt>
          <cx:dataPt idx="11">
            <cx:spPr>
              <a:solidFill>
                <a:srgbClr val="506A9E"/>
              </a:solidFill>
            </cx:spPr>
          </cx:dataPt>
          <cx:dataPt idx="12">
            <cx:spPr>
              <a:solidFill>
                <a:srgbClr val="506A9E"/>
              </a:solidFill>
            </cx:spPr>
          </cx:dataPt>
          <cx:dataPt idx="13">
            <cx:spPr>
              <a:solidFill>
                <a:srgbClr val="B0BDD7"/>
              </a:solidFill>
            </cx:spPr>
          </cx:dataPt>
          <cx:dataLabels>
            <cx:txPr>
              <a:bodyPr spcFirstLastPara="1" vertOverflow="ellipsis" wrap="square" lIns="0" tIns="0" rIns="0" bIns="0" anchor="ctr" anchorCtr="1">
                <a:spAutoFit/>
              </a:bodyPr>
              <a:lstStyle/>
              <a:p>
                <a:pPr>
                  <a:defRPr lang="de-DE" sz="1150" b="0" i="0" u="none" strike="noStrike" kern="1200" baseline="0">
                    <a:solidFill>
                      <a:sysClr val="window" lastClr="FFFFFF"/>
                    </a:solidFill>
                    <a:latin typeface="Roboto" panose="02000000000000000000" pitchFamily="2" charset="0"/>
                    <a:ea typeface="Roboto" panose="02000000000000000000" pitchFamily="2" charset="0"/>
                    <a:cs typeface="Roboto" panose="02000000000000000000" pitchFamily="2" charset="0"/>
                  </a:defRPr>
                </a:pPr>
                <a:endParaRPr lang="de-DE" sz="1150">
                  <a:latin typeface="Roboto" panose="02000000000000000000" pitchFamily="2" charset="0"/>
                  <a:ea typeface="Roboto" panose="02000000000000000000" pitchFamily="2" charset="0"/>
                </a:endParaRPr>
              </a:p>
            </cx:txPr>
            <cx:visibility seriesName="0" categoryName="1" value="0"/>
            <cx:dataLabel idx="6">
              <cx:txPr>
                <a:bodyPr spcFirstLastPara="1" vertOverflow="ellipsis" wrap="square" lIns="0" tIns="0" rIns="0" bIns="0" anchor="ctr" anchorCtr="1">
                  <a:spAutoFit/>
                </a:bodyPr>
                <a:lstStyle/>
                <a:p>
                  <a:pPr>
                    <a:defRPr sz="1050"/>
                  </a:pPr>
                  <a:r>
                    <a:rPr lang="de-DE" sz="1050">
                      <a:latin typeface="Roboto" panose="02000000000000000000" pitchFamily="2" charset="0"/>
                      <a:ea typeface="Roboto" panose="02000000000000000000" pitchFamily="2" charset="0"/>
                    </a:rPr>
                    <a:t>Charcuterie en tranches</a:t>
                  </a:r>
                </a:p>
              </cx:txPr>
            </cx:dataLabel>
            <cx:dataLabel idx="13">
              <cx:txPr>
                <a:bodyPr spcFirstLastPara="1" vertOverflow="ellipsis" wrap="square" lIns="0" tIns="0" rIns="0" bIns="0" anchor="ctr" anchorCtr="1">
                  <a:spAutoFit/>
                </a:bodyPr>
                <a:lstStyle/>
                <a:p>
                  <a:pPr>
                    <a:defRPr lang="de-DE" sz="1150" b="0" i="0" u="none" strike="noStrike" kern="1200" baseline="0">
                      <a:solidFill>
                        <a:srgbClr val="3F3F3F"/>
                      </a:solidFill>
                      <a:latin typeface="Roboto" panose="02000000000000000000" pitchFamily="2" charset="0"/>
                      <a:ea typeface="Roboto" panose="02000000000000000000" pitchFamily="2" charset="0"/>
                      <a:cs typeface="Roboto" panose="02000000000000000000" pitchFamily="2" charset="0"/>
                    </a:defRPr>
                  </a:pPr>
                  <a:r>
                    <a:rPr lang="de-DE" sz="1150">
                      <a:solidFill>
                        <a:srgbClr val="3F3F3F"/>
                      </a:solidFill>
                      <a:latin typeface="Roboto" panose="02000000000000000000" pitchFamily="2" charset="0"/>
                      <a:ea typeface="Roboto" panose="02000000000000000000" pitchFamily="2" charset="0"/>
                    </a:rPr>
                    <a:t>Tofu/ Tempeh/ Seitan</a:t>
                  </a:r>
                </a:p>
              </cx:txPr>
              <cx:visibility seriesName="0" categoryName="1" value="0"/>
            </cx:dataLabel>
            <cx:dataLabelHidden idx="7"/>
            <cx:dataLabelHidden idx="8"/>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microsoft.com/office/2014/relationships/chartEx" Target="../charts/chartEx1.xml"/><Relationship Id="rId1" Type="http://schemas.openxmlformats.org/officeDocument/2006/relationships/chart" Target="../charts/chart1.xml"/><Relationship Id="rId4"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5" Type="http://schemas.openxmlformats.org/officeDocument/2006/relationships/image" Target="../media/image1.emf"/><Relationship Id="rId4" Type="http://schemas.openxmlformats.org/officeDocument/2006/relationships/chart" Target="../charts/chart23.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image" Target="../media/image1.emf"/><Relationship Id="rId4"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microsoft.com/office/2014/relationships/chartEx" Target="../charts/chartEx2.xml"/><Relationship Id="rId1" Type="http://schemas.openxmlformats.org/officeDocument/2006/relationships/chart" Target="../charts/chart8.xml"/><Relationship Id="rId4"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absolute">
    <xdr:from>
      <xdr:col>10</xdr:col>
      <xdr:colOff>1866336</xdr:colOff>
      <xdr:row>14</xdr:row>
      <xdr:rowOff>171497</xdr:rowOff>
    </xdr:from>
    <xdr:to>
      <xdr:col>15</xdr:col>
      <xdr:colOff>1224953</xdr:colOff>
      <xdr:row>41</xdr:row>
      <xdr:rowOff>72073</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11438961" y="3181397"/>
          <a:ext cx="6130892" cy="4891676"/>
          <a:chOff x="8084364" y="3671124"/>
          <a:chExt cx="6131250" cy="4844078"/>
        </a:xfrm>
      </xdr:grpSpPr>
      <xdr:grpSp>
        <xdr:nvGrpSpPr>
          <xdr:cNvPr id="3" name="Gruppieren 2">
            <a:extLst>
              <a:ext uri="{FF2B5EF4-FFF2-40B4-BE49-F238E27FC236}">
                <a16:creationId xmlns:a16="http://schemas.microsoft.com/office/drawing/2014/main" id="{00000000-0008-0000-0000-000003000000}"/>
              </a:ext>
            </a:extLst>
          </xdr:cNvPr>
          <xdr:cNvGrpSpPr/>
        </xdr:nvGrpSpPr>
        <xdr:grpSpPr>
          <a:xfrm>
            <a:off x="8084364" y="3671124"/>
            <a:ext cx="6131250" cy="4844078"/>
            <a:chOff x="7347524" y="3671124"/>
            <a:chExt cx="6131251" cy="4844078"/>
          </a:xfrm>
        </xdr:grpSpPr>
        <xdr:grpSp>
          <xdr:nvGrpSpPr>
            <xdr:cNvPr id="6" name="Gruppieren 5">
              <a:extLst>
                <a:ext uri="{FF2B5EF4-FFF2-40B4-BE49-F238E27FC236}">
                  <a16:creationId xmlns:a16="http://schemas.microsoft.com/office/drawing/2014/main" id="{00000000-0008-0000-0000-000006000000}"/>
                </a:ext>
              </a:extLst>
            </xdr:cNvPr>
            <xdr:cNvGrpSpPr/>
          </xdr:nvGrpSpPr>
          <xdr:grpSpPr>
            <a:xfrm>
              <a:off x="7347524" y="3671124"/>
              <a:ext cx="6131251" cy="4844078"/>
              <a:chOff x="7347524" y="3671124"/>
              <a:chExt cx="6131251" cy="4844078"/>
            </a:xfrm>
          </xdr:grpSpPr>
          <xdr:grpSp>
            <xdr:nvGrpSpPr>
              <xdr:cNvPr id="8" name="Gruppieren 7">
                <a:extLst>
                  <a:ext uri="{FF2B5EF4-FFF2-40B4-BE49-F238E27FC236}">
                    <a16:creationId xmlns:a16="http://schemas.microsoft.com/office/drawing/2014/main" id="{00000000-0008-0000-0000-000008000000}"/>
                  </a:ext>
                </a:extLst>
              </xdr:cNvPr>
              <xdr:cNvGrpSpPr/>
            </xdr:nvGrpSpPr>
            <xdr:grpSpPr>
              <a:xfrm>
                <a:off x="7347524" y="3671124"/>
                <a:ext cx="6131251" cy="4844078"/>
                <a:chOff x="11328256" y="2727610"/>
                <a:chExt cx="6131251" cy="4844078"/>
              </a:xfrm>
            </xdr:grpSpPr>
            <xdr:grpSp>
              <xdr:nvGrpSpPr>
                <xdr:cNvPr id="10" name="Gruppieren 9">
                  <a:extLst>
                    <a:ext uri="{FF2B5EF4-FFF2-40B4-BE49-F238E27FC236}">
                      <a16:creationId xmlns:a16="http://schemas.microsoft.com/office/drawing/2014/main" id="{00000000-0008-0000-0000-00000A000000}"/>
                    </a:ext>
                  </a:extLst>
                </xdr:cNvPr>
                <xdr:cNvGrpSpPr/>
              </xdr:nvGrpSpPr>
              <xdr:grpSpPr>
                <a:xfrm>
                  <a:off x="11328256" y="2727610"/>
                  <a:ext cx="6131251" cy="4844078"/>
                  <a:chOff x="11328256" y="2727610"/>
                  <a:chExt cx="6131251" cy="4844078"/>
                </a:xfrm>
              </xdr:grpSpPr>
              <xdr:grpSp>
                <xdr:nvGrpSpPr>
                  <xdr:cNvPr id="15" name="Gruppieren 14">
                    <a:extLst>
                      <a:ext uri="{FF2B5EF4-FFF2-40B4-BE49-F238E27FC236}">
                        <a16:creationId xmlns:a16="http://schemas.microsoft.com/office/drawing/2014/main" id="{00000000-0008-0000-0000-00000F000000}"/>
                      </a:ext>
                    </a:extLst>
                  </xdr:cNvPr>
                  <xdr:cNvGrpSpPr/>
                </xdr:nvGrpSpPr>
                <xdr:grpSpPr>
                  <a:xfrm>
                    <a:off x="11328256" y="2727610"/>
                    <a:ext cx="6131251" cy="4844078"/>
                    <a:chOff x="10366770" y="2727610"/>
                    <a:chExt cx="6131251" cy="4844078"/>
                  </a:xfrm>
                </xdr:grpSpPr>
                <xdr:grpSp>
                  <xdr:nvGrpSpPr>
                    <xdr:cNvPr id="19" name="Gruppieren 18">
                      <a:extLst>
                        <a:ext uri="{FF2B5EF4-FFF2-40B4-BE49-F238E27FC236}">
                          <a16:creationId xmlns:a16="http://schemas.microsoft.com/office/drawing/2014/main" id="{00000000-0008-0000-0000-000013000000}"/>
                        </a:ext>
                      </a:extLst>
                    </xdr:cNvPr>
                    <xdr:cNvGrpSpPr/>
                  </xdr:nvGrpSpPr>
                  <xdr:grpSpPr>
                    <a:xfrm>
                      <a:off x="10366770" y="2727610"/>
                      <a:ext cx="6131251" cy="4844078"/>
                      <a:chOff x="382129" y="13908388"/>
                      <a:chExt cx="6141292" cy="4777195"/>
                    </a:xfrm>
                  </xdr:grpSpPr>
                  <xdr:graphicFrame macro="">
                    <xdr:nvGraphicFramePr>
                      <xdr:cNvPr id="21" name="Diagramm 20">
                        <a:extLst>
                          <a:ext uri="{FF2B5EF4-FFF2-40B4-BE49-F238E27FC236}">
                            <a16:creationId xmlns:a16="http://schemas.microsoft.com/office/drawing/2014/main" id="{00000000-0008-0000-0000-000015000000}"/>
                          </a:ext>
                        </a:extLst>
                      </xdr:cNvPr>
                      <xdr:cNvGraphicFramePr>
                        <a:graphicFrameLocks/>
                      </xdr:cNvGraphicFramePr>
                    </xdr:nvGraphicFramePr>
                    <xdr:xfrm>
                      <a:off x="403034" y="13946495"/>
                      <a:ext cx="6120387" cy="4038724"/>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mc:Choice xmlns:cx1="http://schemas.microsoft.com/office/drawing/2015/9/8/chartex" Requires="cx1">
                      <xdr:graphicFrame macro="">
                        <xdr:nvGraphicFramePr>
                          <xdr:cNvPr id="22" name="Diagramm 21">
                            <a:extLst>
                              <a:ext uri="{FF2B5EF4-FFF2-40B4-BE49-F238E27FC236}">
                                <a16:creationId xmlns:a16="http://schemas.microsoft.com/office/drawing/2014/main" id="{00000000-0008-0000-0000-000016000000}"/>
                              </a:ext>
                            </a:extLst>
                          </xdr:cNvPr>
                          <xdr:cNvGraphicFramePr/>
                        </xdr:nvGraphicFramePr>
                        <xdr:xfrm>
                          <a:off x="382130" y="15391841"/>
                          <a:ext cx="5553404" cy="2145305"/>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de-CH" sz="1100"/>
                              <a:t>Dieses Diagramm ist in Ihrer Version von Excel nicht verfügbar.
Wenn Sie diese Form bearbeiten oder diese Arbeitsmappe in einem anderen Dateiformat speichern, wird das Diagramm dauerhaft beschädigt.</a:t>
                            </a:r>
                          </a:p>
                        </xdr:txBody>
                      </xdr:sp>
                    </mc:Fallback>
                  </mc:AlternateContent>
                  <xdr:grpSp>
                    <xdr:nvGrpSpPr>
                      <xdr:cNvPr id="23" name="Gruppieren 22">
                        <a:extLst>
                          <a:ext uri="{FF2B5EF4-FFF2-40B4-BE49-F238E27FC236}">
                            <a16:creationId xmlns:a16="http://schemas.microsoft.com/office/drawing/2014/main" id="{00000000-0008-0000-0000-000017000000}"/>
                          </a:ext>
                        </a:extLst>
                      </xdr:cNvPr>
                      <xdr:cNvGrpSpPr/>
                    </xdr:nvGrpSpPr>
                    <xdr:grpSpPr>
                      <a:xfrm>
                        <a:off x="382129" y="13908388"/>
                        <a:ext cx="5510391" cy="1125783"/>
                        <a:chOff x="430089" y="7964276"/>
                        <a:chExt cx="5793615" cy="1103053"/>
                      </a:xfrm>
                    </xdr:grpSpPr>
                    <xdr:sp macro="" textlink="">
                      <xdr:nvSpPr>
                        <xdr:cNvPr id="32" name="Textfeld 1">
                          <a:extLst>
                            <a:ext uri="{FF2B5EF4-FFF2-40B4-BE49-F238E27FC236}">
                              <a16:creationId xmlns:a16="http://schemas.microsoft.com/office/drawing/2014/main" id="{00000000-0008-0000-0000-000020000000}"/>
                            </a:ext>
                          </a:extLst>
                        </xdr:cNvPr>
                        <xdr:cNvSpPr txBox="1"/>
                      </xdr:nvSpPr>
                      <xdr:spPr>
                        <a:xfrm>
                          <a:off x="430090" y="7979059"/>
                          <a:ext cx="5793614" cy="1088270"/>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des produits à base de viande et de succédanés de la viande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en millions de CHF</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2020</a:t>
                          </a:r>
                        </a:p>
                      </xdr:txBody>
                    </xdr:sp>
                    <xdr:cxnSp macro="">
                      <xdr:nvCxnSpPr>
                        <xdr:cNvPr id="33" name="Gerader Verbinder 32">
                          <a:extLst>
                            <a:ext uri="{FF2B5EF4-FFF2-40B4-BE49-F238E27FC236}">
                              <a16:creationId xmlns:a16="http://schemas.microsoft.com/office/drawing/2014/main" id="{00000000-0008-0000-0000-000021000000}"/>
                            </a:ext>
                          </a:extLst>
                        </xdr:cNvPr>
                        <xdr:cNvCxnSpPr/>
                      </xdr:nvCxnSpPr>
                      <xdr:spPr>
                        <a:xfrm>
                          <a:off x="430089" y="7964276"/>
                          <a:ext cx="515608"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G$16">
                    <xdr:nvSpPr>
                      <xdr:cNvPr id="24" name="Abgerundetes Rechteck 23">
                        <a:extLst>
                          <a:ext uri="{FF2B5EF4-FFF2-40B4-BE49-F238E27FC236}">
                            <a16:creationId xmlns:a16="http://schemas.microsoft.com/office/drawing/2014/main" id="{00000000-0008-0000-0000-000018000000}"/>
                          </a:ext>
                        </a:extLst>
                      </xdr:cNvPr>
                      <xdr:cNvSpPr/>
                    </xdr:nvSpPr>
                    <xdr:spPr>
                      <a:xfrm>
                        <a:off x="2255856" y="15463498"/>
                        <a:ext cx="468766"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D7EA040E-E2E0-4C82-A54E-5C1A20A40734}" type="TxLink">
                          <a:rPr lang="en-US" sz="1150" b="0" i="0" u="none" strike="noStrike">
                            <a:solidFill>
                              <a:schemeClr val="bg1"/>
                            </a:solidFill>
                            <a:latin typeface="Roboto"/>
                            <a:ea typeface="Roboto"/>
                            <a:cs typeface="Calibri"/>
                          </a:rPr>
                          <a:pPr marL="0" indent="0" algn="l"/>
                          <a:t>2 275</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
                    <xdr:nvSpPr>
                      <xdr:cNvPr id="25" name="Textfeld 24">
                        <a:extLst>
                          <a:ext uri="{FF2B5EF4-FFF2-40B4-BE49-F238E27FC236}">
                            <a16:creationId xmlns:a16="http://schemas.microsoft.com/office/drawing/2014/main" id="{00000000-0008-0000-0000-000019000000}"/>
                          </a:ext>
                        </a:extLst>
                      </xdr:cNvPr>
                      <xdr:cNvSpPr txBox="1"/>
                    </xdr:nvSpPr>
                    <xdr:spPr>
                      <a:xfrm>
                        <a:off x="4323192" y="18136377"/>
                        <a:ext cx="2051349" cy="2337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lang="fr-CH" sz="1150" b="0" cap="none">
                            <a:solidFill>
                              <a:srgbClr val="3F3F3F"/>
                            </a:solidFill>
                            <a:latin typeface="Roboto"/>
                            <a:ea typeface="Roboto"/>
                            <a:cs typeface="Roboto"/>
                            <a:sym typeface="Roboto"/>
                          </a:rPr>
                          <a:t>Insectes 0,29 million de CHF</a:t>
                        </a:r>
                      </a:p>
                    </xdr:txBody>
                  </xdr:sp>
                  <xdr:sp macro="" textlink="">
                    <xdr:nvSpPr>
                      <xdr:cNvPr id="26" name="Textfeld 2">
                        <a:extLst>
                          <a:ext uri="{FF2B5EF4-FFF2-40B4-BE49-F238E27FC236}">
                            <a16:creationId xmlns:a16="http://schemas.microsoft.com/office/drawing/2014/main" id="{00000000-0008-0000-0000-00001A000000}"/>
                          </a:ext>
                        </a:extLst>
                      </xdr:cNvPr>
                      <xdr:cNvSpPr txBox="1"/>
                    </xdr:nvSpPr>
                    <xdr:spPr>
                      <a:xfrm>
                        <a:off x="382130" y="18478187"/>
                        <a:ext cx="3939843" cy="20739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sp macro="" textlink="$G$18">
                    <xdr:nvSpPr>
                      <xdr:cNvPr id="27" name="Abgerundetes Rechteck 26">
                        <a:extLst>
                          <a:ext uri="{FF2B5EF4-FFF2-40B4-BE49-F238E27FC236}">
                            <a16:creationId xmlns:a16="http://schemas.microsoft.com/office/drawing/2014/main" id="{00000000-0008-0000-0000-00001B000000}"/>
                          </a:ext>
                        </a:extLst>
                      </xdr:cNvPr>
                      <xdr:cNvSpPr/>
                    </xdr:nvSpPr>
                    <xdr:spPr>
                      <a:xfrm>
                        <a:off x="4148181" y="15463498"/>
                        <a:ext cx="468766"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3FDBE2EA-CD51-4D81-AACD-FE951567FFB2}" type="TxLink">
                          <a:rPr lang="en-US" sz="1150" b="0" i="0" u="none" strike="noStrike">
                            <a:solidFill>
                              <a:schemeClr val="bg1"/>
                            </a:solidFill>
                            <a:latin typeface="Roboto"/>
                            <a:ea typeface="Roboto"/>
                            <a:cs typeface="Calibri"/>
                          </a:rPr>
                          <a:pPr marL="0" indent="0" algn="l"/>
                          <a:t> 815</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0">
                    <xdr:nvSpPr>
                      <xdr:cNvPr id="28" name="Abgerundetes Rechteck 27">
                        <a:extLst>
                          <a:ext uri="{FF2B5EF4-FFF2-40B4-BE49-F238E27FC236}">
                            <a16:creationId xmlns:a16="http://schemas.microsoft.com/office/drawing/2014/main" id="{00000000-0008-0000-0000-00001C000000}"/>
                          </a:ext>
                        </a:extLst>
                      </xdr:cNvPr>
                      <xdr:cNvSpPr/>
                    </xdr:nvSpPr>
                    <xdr:spPr>
                      <a:xfrm>
                        <a:off x="4870436" y="16312372"/>
                        <a:ext cx="468766"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EFDC27F7-5108-4B93-A109-F8C93269E94E}" type="TxLink">
                          <a:rPr lang="en-US" sz="1150" b="0" i="0" u="none" strike="noStrike">
                            <a:solidFill>
                              <a:schemeClr val="bg1"/>
                            </a:solidFill>
                            <a:latin typeface="Roboto"/>
                            <a:ea typeface="Roboto"/>
                            <a:cs typeface="Calibri"/>
                          </a:rPr>
                          <a:pPr marL="0" indent="0" algn="l"/>
                          <a:t> 243</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19">
                    <xdr:nvSpPr>
                      <xdr:cNvPr id="29" name="Abgerundetes Rechteck 28">
                        <a:extLst>
                          <a:ext uri="{FF2B5EF4-FFF2-40B4-BE49-F238E27FC236}">
                            <a16:creationId xmlns:a16="http://schemas.microsoft.com/office/drawing/2014/main" id="{00000000-0008-0000-0000-00001D000000}"/>
                          </a:ext>
                        </a:extLst>
                      </xdr:cNvPr>
                      <xdr:cNvSpPr/>
                    </xdr:nvSpPr>
                    <xdr:spPr>
                      <a:xfrm>
                        <a:off x="5485514" y="15463498"/>
                        <a:ext cx="468766"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2B69BF9D-26A4-4496-972F-DF3382CABFCA}" type="TxLink">
                          <a:rPr lang="en-US" sz="1150" b="0" i="0" u="none" strike="noStrike">
                            <a:solidFill>
                              <a:schemeClr val="bg1"/>
                            </a:solidFill>
                            <a:latin typeface="Roboto"/>
                            <a:ea typeface="Roboto"/>
                            <a:cs typeface="Calibri"/>
                          </a:rPr>
                          <a:pPr marL="0" indent="0" algn="l"/>
                          <a:t> 583</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1">
                    <xdr:nvSpPr>
                      <xdr:cNvPr id="30" name="Abgerundetes Rechteck 29">
                        <a:extLst>
                          <a:ext uri="{FF2B5EF4-FFF2-40B4-BE49-F238E27FC236}">
                            <a16:creationId xmlns:a16="http://schemas.microsoft.com/office/drawing/2014/main" id="{00000000-0008-0000-0000-00001E000000}"/>
                          </a:ext>
                        </a:extLst>
                      </xdr:cNvPr>
                      <xdr:cNvSpPr/>
                    </xdr:nvSpPr>
                    <xdr:spPr>
                      <a:xfrm>
                        <a:off x="4866352" y="16986298"/>
                        <a:ext cx="468766"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4C879F5C-8B15-4FF4-9D9C-77252D29BB1B}" type="TxLink">
                          <a:rPr lang="en-US" sz="1150" b="0" i="0" u="none" strike="noStrike">
                            <a:solidFill>
                              <a:schemeClr val="bg1"/>
                            </a:solidFill>
                            <a:latin typeface="Roboto"/>
                            <a:ea typeface="Roboto"/>
                            <a:cs typeface="Calibri"/>
                          </a:rPr>
                          <a:pPr marL="0" indent="0" algn="l"/>
                          <a:t> 166</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3">
                    <xdr:nvSpPr>
                      <xdr:cNvPr id="31" name="Abgerundetes Rechteck 30">
                        <a:extLst>
                          <a:ext uri="{FF2B5EF4-FFF2-40B4-BE49-F238E27FC236}">
                            <a16:creationId xmlns:a16="http://schemas.microsoft.com/office/drawing/2014/main" id="{00000000-0008-0000-0000-00001F000000}"/>
                          </a:ext>
                        </a:extLst>
                      </xdr:cNvPr>
                      <xdr:cNvSpPr/>
                    </xdr:nvSpPr>
                    <xdr:spPr>
                      <a:xfrm>
                        <a:off x="5394934" y="17097973"/>
                        <a:ext cx="312678" cy="2485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F60507DB-D9A0-4827-B3B5-BFE4E689E871}" type="TxLink">
                          <a:rPr lang="en-US" sz="1150" b="0" i="0" u="none" strike="noStrike">
                            <a:solidFill>
                              <a:schemeClr val="bg1"/>
                            </a:solidFill>
                            <a:latin typeface="Roboto"/>
                            <a:ea typeface="Roboto"/>
                            <a:cs typeface="Calibri"/>
                          </a:rPr>
                          <a:pPr marL="0" indent="0" algn="l"/>
                          <a:t> 77</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G$17">
                  <xdr:nvSpPr>
                    <xdr:cNvPr id="20" name="Abgerundetes Rechteck 19">
                      <a:extLst>
                        <a:ext uri="{FF2B5EF4-FFF2-40B4-BE49-F238E27FC236}">
                          <a16:creationId xmlns:a16="http://schemas.microsoft.com/office/drawing/2014/main" id="{00000000-0008-0000-0000-000014000000}"/>
                        </a:ext>
                      </a:extLst>
                    </xdr:cNvPr>
                    <xdr:cNvSpPr/>
                  </xdr:nvSpPr>
                  <xdr:spPr>
                    <a:xfrm>
                      <a:off x="13310201" y="4304559"/>
                      <a:ext cx="468000" cy="252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2AADAE60-2573-4EFC-B9D9-4619FD283021}" type="TxLink">
                        <a:rPr lang="en-US" sz="1150" b="0" i="0" u="none" strike="noStrike">
                          <a:solidFill>
                            <a:schemeClr val="bg1"/>
                          </a:solidFill>
                          <a:latin typeface="Roboto"/>
                          <a:ea typeface="Roboto"/>
                          <a:cs typeface="Calibri"/>
                        </a:rPr>
                        <a:pPr marL="0" indent="0" algn="l"/>
                        <a:t> 998</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G$22">
                <xdr:nvSpPr>
                  <xdr:cNvPr id="16" name="Abgerundetes Rechteck 15">
                    <a:extLst>
                      <a:ext uri="{FF2B5EF4-FFF2-40B4-BE49-F238E27FC236}">
                        <a16:creationId xmlns:a16="http://schemas.microsoft.com/office/drawing/2014/main" id="{00000000-0008-0000-0000-000010000000}"/>
                      </a:ext>
                    </a:extLst>
                  </xdr:cNvPr>
                  <xdr:cNvSpPr/>
                </xdr:nvSpPr>
                <xdr:spPr>
                  <a:xfrm>
                    <a:off x="16423297" y="5165327"/>
                    <a:ext cx="468000" cy="252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5B76B6A6-65F5-4AC7-AA60-3B21F0573161}" type="TxLink">
                      <a:rPr lang="en-US" sz="1150" b="0" i="0" u="none" strike="noStrike">
                        <a:solidFill>
                          <a:schemeClr val="bg1"/>
                        </a:solidFill>
                        <a:latin typeface="Roboto"/>
                        <a:ea typeface="Roboto"/>
                        <a:cs typeface="Calibri"/>
                      </a:rPr>
                      <a:pPr marL="0" indent="0" algn="l"/>
                      <a:t> 128</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5">
                <xdr:nvSpPr>
                  <xdr:cNvPr id="17" name="Abgerundetes Rechteck 16">
                    <a:extLst>
                      <a:ext uri="{FF2B5EF4-FFF2-40B4-BE49-F238E27FC236}">
                        <a16:creationId xmlns:a16="http://schemas.microsoft.com/office/drawing/2014/main" id="{00000000-0008-0000-0000-000011000000}"/>
                      </a:ext>
                    </a:extLst>
                  </xdr:cNvPr>
                  <xdr:cNvSpPr/>
                </xdr:nvSpPr>
                <xdr:spPr>
                  <a:xfrm>
                    <a:off x="16423297" y="5588204"/>
                    <a:ext cx="396000" cy="252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8B05E31D-C63A-407A-918F-1452A44ACCFE}" type="TxLink">
                      <a:rPr lang="en-US" sz="1150" b="1" i="0" u="none" strike="noStrike">
                        <a:solidFill>
                          <a:schemeClr val="bg1"/>
                        </a:solidFill>
                        <a:latin typeface="Roboto"/>
                        <a:ea typeface="Roboto"/>
                        <a:cs typeface="Calibri"/>
                      </a:rPr>
                      <a:pPr marL="0" indent="0" algn="l"/>
                      <a:t> 117</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G$24">
                <xdr:nvSpPr>
                  <xdr:cNvPr id="18" name="Abgerundetes Rechteck 17">
                    <a:extLst>
                      <a:ext uri="{FF2B5EF4-FFF2-40B4-BE49-F238E27FC236}">
                        <a16:creationId xmlns:a16="http://schemas.microsoft.com/office/drawing/2014/main" id="{00000000-0008-0000-0000-000012000000}"/>
                      </a:ext>
                    </a:extLst>
                  </xdr:cNvPr>
                  <xdr:cNvSpPr/>
                </xdr:nvSpPr>
                <xdr:spPr>
                  <a:xfrm>
                    <a:off x="16552275" y="5961915"/>
                    <a:ext cx="288000" cy="2476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t">
                    <a:noAutofit/>
                  </a:bodyPr>
                  <a:lstStyle/>
                  <a:p>
                    <a:pPr marL="0" indent="0" algn="l"/>
                    <a:fld id="{FB954003-2774-47D1-905B-74CC2246F3E2}" type="TxLink">
                      <a:rPr lang="en-US" sz="1150" b="0" i="0" u="none" strike="noStrike">
                        <a:solidFill>
                          <a:schemeClr val="bg1"/>
                        </a:solidFill>
                        <a:latin typeface="Roboto"/>
                        <a:ea typeface="Roboto"/>
                        <a:cs typeface="Calibri"/>
                      </a:rPr>
                      <a:pPr marL="0" indent="0" algn="l"/>
                      <a:t> 31</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B$25">
              <xdr:nvSpPr>
                <xdr:cNvPr id="11" name="Textfeld 10">
                  <a:extLst>
                    <a:ext uri="{FF2B5EF4-FFF2-40B4-BE49-F238E27FC236}">
                      <a16:creationId xmlns:a16="http://schemas.microsoft.com/office/drawing/2014/main" id="{00000000-0008-0000-0000-00000B000000}"/>
                    </a:ext>
                  </a:extLst>
                </xdr:cNvPr>
                <xdr:cNvSpPr txBox="1"/>
              </xdr:nvSpPr>
              <xdr:spPr>
                <a:xfrm>
                  <a:off x="14567511" y="6802626"/>
                  <a:ext cx="1678906" cy="251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fld id="{BB9543E0-08B9-4CDB-8C6E-89658BD4B871}" type="TxLink">
                    <a:rPr lang="en-US" sz="1150" b="1" i="0" u="none" strike="noStrike">
                      <a:solidFill>
                        <a:srgbClr val="3F3F3F"/>
                      </a:solidFill>
                      <a:latin typeface="Roboto" panose="02000000000000000000" pitchFamily="2" charset="0"/>
                      <a:ea typeface="Roboto" panose="02000000000000000000" pitchFamily="2" charset="0"/>
                    </a:rPr>
                    <a:pPr/>
                    <a:t>Succédané de la viande</a:t>
                  </a:fld>
                  <a:endParaRPr lang="de-CH" sz="1150" b="1">
                    <a:solidFill>
                      <a:srgbClr val="3F3F3F"/>
                    </a:solidFill>
                    <a:latin typeface="Roboto" panose="02000000000000000000" pitchFamily="2" charset="0"/>
                    <a:ea typeface="Roboto" panose="02000000000000000000" pitchFamily="2" charset="0"/>
                  </a:endParaRPr>
                </a:p>
              </xdr:txBody>
            </xdr:sp>
            <xdr:cxnSp macro="">
              <xdr:nvCxnSpPr>
                <xdr:cNvPr id="12" name="Gewinkelter Verbinder 11">
                  <a:extLst>
                    <a:ext uri="{FF2B5EF4-FFF2-40B4-BE49-F238E27FC236}">
                      <a16:creationId xmlns:a16="http://schemas.microsoft.com/office/drawing/2014/main" id="{00000000-0008-0000-0000-00000C000000}"/>
                    </a:ext>
                  </a:extLst>
                </xdr:cNvPr>
                <xdr:cNvCxnSpPr>
                  <a:stCxn id="17" idx="3"/>
                  <a:endCxn id="11" idx="3"/>
                </xdr:cNvCxnSpPr>
              </xdr:nvCxnSpPr>
              <xdr:spPr>
                <a:xfrm flipH="1">
                  <a:off x="16246417" y="5714204"/>
                  <a:ext cx="572881" cy="1214224"/>
                </a:xfrm>
                <a:prstGeom prst="bentConnector3">
                  <a:avLst>
                    <a:gd name="adj1" fmla="val -39906"/>
                  </a:avLst>
                </a:prstGeom>
                <a:ln w="28575">
                  <a:solidFill>
                    <a:srgbClr val="3F3F3F"/>
                  </a:solidFill>
                </a:ln>
              </xdr:spPr>
              <xdr:style>
                <a:lnRef idx="1">
                  <a:schemeClr val="accent1"/>
                </a:lnRef>
                <a:fillRef idx="0">
                  <a:schemeClr val="accent1"/>
                </a:fillRef>
                <a:effectRef idx="0">
                  <a:schemeClr val="accent1"/>
                </a:effectRef>
                <a:fontRef idx="minor">
                  <a:schemeClr val="tx1"/>
                </a:fontRef>
              </xdr:style>
            </xdr:cxnSp>
            <xdr:sp macro="" textlink="$B$24">
              <xdr:nvSpPr>
                <xdr:cNvPr id="13" name="Textfeld 12">
                  <a:extLst>
                    <a:ext uri="{FF2B5EF4-FFF2-40B4-BE49-F238E27FC236}">
                      <a16:creationId xmlns:a16="http://schemas.microsoft.com/office/drawing/2014/main" id="{00000000-0008-0000-0000-00000D000000}"/>
                    </a:ext>
                  </a:extLst>
                </xdr:cNvPr>
                <xdr:cNvSpPr txBox="1"/>
              </xdr:nvSpPr>
              <xdr:spPr>
                <a:xfrm>
                  <a:off x="15410732" y="6568631"/>
                  <a:ext cx="817351" cy="269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spAutoFit/>
                </a:bodyPr>
                <a:lstStyle/>
                <a:p>
                  <a:fld id="{CBE368BA-B0B5-42BF-A946-92F5E9A3EC74}" type="TxLink">
                    <a:rPr lang="en-US" sz="1150" b="0" i="0" u="none" strike="noStrike">
                      <a:solidFill>
                        <a:srgbClr val="3F3F03"/>
                      </a:solidFill>
                      <a:latin typeface="Roboto"/>
                      <a:ea typeface="Roboto"/>
                    </a:rPr>
                    <a:pPr/>
                    <a:t>Conserves</a:t>
                  </a:fld>
                  <a:endParaRPr lang="de-CH" sz="1150">
                    <a:solidFill>
                      <a:srgbClr val="3F3F03"/>
                    </a:solidFill>
                    <a:latin typeface="Roboto" panose="02000000000000000000" pitchFamily="2" charset="0"/>
                    <a:ea typeface="Roboto" panose="02000000000000000000" pitchFamily="2" charset="0"/>
                  </a:endParaRPr>
                </a:p>
              </xdr:txBody>
            </xdr:sp>
            <xdr:cxnSp macro="">
              <xdr:nvCxnSpPr>
                <xdr:cNvPr id="14" name="Gewinkelter Verbinder 13">
                  <a:extLst>
                    <a:ext uri="{FF2B5EF4-FFF2-40B4-BE49-F238E27FC236}">
                      <a16:creationId xmlns:a16="http://schemas.microsoft.com/office/drawing/2014/main" id="{00000000-0008-0000-0000-00000E000000}"/>
                    </a:ext>
                  </a:extLst>
                </xdr:cNvPr>
                <xdr:cNvCxnSpPr>
                  <a:stCxn id="18" idx="3"/>
                  <a:endCxn id="13" idx="3"/>
                </xdr:cNvCxnSpPr>
              </xdr:nvCxnSpPr>
              <xdr:spPr>
                <a:xfrm flipH="1">
                  <a:off x="16228083" y="6085737"/>
                  <a:ext cx="612192" cy="617546"/>
                </a:xfrm>
                <a:prstGeom prst="bentConnector3">
                  <a:avLst>
                    <a:gd name="adj1" fmla="val -15559"/>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 name="Gewinkelter Verbinder 8">
                <a:extLst>
                  <a:ext uri="{FF2B5EF4-FFF2-40B4-BE49-F238E27FC236}">
                    <a16:creationId xmlns:a16="http://schemas.microsoft.com/office/drawing/2014/main" id="{00000000-0008-0000-0000-000009000000}"/>
                  </a:ext>
                </a:extLst>
              </xdr:cNvPr>
              <xdr:cNvCxnSpPr>
                <a:stCxn id="31" idx="2"/>
                <a:endCxn id="7" idx="3"/>
              </xdr:cNvCxnSpPr>
            </xdr:nvCxnSpPr>
            <xdr:spPr>
              <a:xfrm rot="5400000">
                <a:off x="12249847" y="7155291"/>
                <a:ext cx="256235" cy="260504"/>
              </a:xfrm>
              <a:prstGeom prst="bentConnector2">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grpSp>
        <xdr:sp macro="" textlink="$B$23">
          <xdr:nvSpPr>
            <xdr:cNvPr id="7" name="Textfeld 53">
              <a:extLst>
                <a:ext uri="{FF2B5EF4-FFF2-40B4-BE49-F238E27FC236}">
                  <a16:creationId xmlns:a16="http://schemas.microsoft.com/office/drawing/2014/main" id="{00000000-0008-0000-0000-000007000000}"/>
                </a:ext>
              </a:extLst>
            </xdr:cNvPr>
            <xdr:cNvSpPr txBox="1"/>
          </xdr:nvSpPr>
          <xdr:spPr>
            <a:xfrm>
              <a:off x="11167837" y="7287856"/>
              <a:ext cx="1079875" cy="251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fld id="{31F84EB2-1623-4862-87F9-52EAF7F1533A}" type="TxLink">
                <a:rPr lang="en-US" sz="1150" b="0" i="0" u="none" strike="noStrike">
                  <a:solidFill>
                    <a:srgbClr val="3F3F03"/>
                  </a:solidFill>
                  <a:latin typeface="Roboto"/>
                  <a:ea typeface="Roboto"/>
                </a:rPr>
                <a:pPr/>
                <a:t>Viande diverse</a:t>
              </a:fld>
              <a:endParaRPr lang="de-CH" sz="1150">
                <a:solidFill>
                  <a:srgbClr val="3F3F03"/>
                </a:solidFill>
                <a:latin typeface="Roboto" panose="02000000000000000000" pitchFamily="2" charset="0"/>
                <a:ea typeface="Roboto" panose="02000000000000000000" pitchFamily="2" charset="0"/>
              </a:endParaRPr>
            </a:p>
          </xdr:txBody>
        </xdr:sp>
      </xdr:grpSp>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13552279" y="5166748"/>
            <a:ext cx="514698" cy="492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lang="fr-CH" sz="1150" b="1" cap="none">
                <a:solidFill>
                  <a:srgbClr val="3F3F3F"/>
                </a:solidFill>
                <a:latin typeface="Roboto"/>
                <a:ea typeface="Roboto"/>
                <a:cs typeface="Roboto"/>
                <a:sym typeface="Roboto"/>
              </a:rPr>
              <a:t>Total</a:t>
            </a:r>
          </a:p>
          <a:p>
            <a:r>
              <a:rPr lang="fr-CH" sz="1150" b="1" cap="none">
                <a:solidFill>
                  <a:srgbClr val="3F3F3F"/>
                </a:solidFill>
                <a:latin typeface="Roboto"/>
                <a:ea typeface="Roboto"/>
                <a:cs typeface="Roboto"/>
                <a:sym typeface="Roboto"/>
              </a:rPr>
              <a:t>5 433</a:t>
            </a:r>
          </a:p>
        </xdr:txBody>
      </xdr:sp>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xdr:cNvGraphicFramePr>
        </xdr:nvGraphicFramePr>
        <xdr:xfrm>
          <a:off x="8094455" y="4870217"/>
          <a:ext cx="5976349" cy="224647"/>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absolute">
    <xdr:from>
      <xdr:col>0</xdr:col>
      <xdr:colOff>0</xdr:colOff>
      <xdr:row>6</xdr:row>
      <xdr:rowOff>15900</xdr:rowOff>
    </xdr:from>
    <xdr:to>
      <xdr:col>6</xdr:col>
      <xdr:colOff>666750</xdr:colOff>
      <xdr:row>9</xdr:row>
      <xdr:rowOff>571500</xdr:rowOff>
    </xdr:to>
    <xdr:grpSp>
      <xdr:nvGrpSpPr>
        <xdr:cNvPr id="41" name="Gruppieren 40">
          <a:extLst>
            <a:ext uri="{FF2B5EF4-FFF2-40B4-BE49-F238E27FC236}">
              <a16:creationId xmlns:a16="http://schemas.microsoft.com/office/drawing/2014/main" id="{00000000-0008-0000-0000-000029000000}"/>
            </a:ext>
          </a:extLst>
        </xdr:cNvPr>
        <xdr:cNvGrpSpPr/>
      </xdr:nvGrpSpPr>
      <xdr:grpSpPr>
        <a:xfrm>
          <a:off x="0" y="1158900"/>
          <a:ext cx="6124575" cy="1127100"/>
          <a:chOff x="0" y="1111275"/>
          <a:chExt cx="6359034" cy="1103288"/>
        </a:xfrm>
      </xdr:grpSpPr>
      <xdr:sp macro="" textlink="">
        <xdr:nvSpPr>
          <xdr:cNvPr id="42" name="Textfeld 41">
            <a:extLst>
              <a:ext uri="{FF2B5EF4-FFF2-40B4-BE49-F238E27FC236}">
                <a16:creationId xmlns:a16="http://schemas.microsoft.com/office/drawing/2014/main" id="{00000000-0008-0000-0000-00002A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Chiffre d'affaires et ventes de produits à base de viande et de succédanés de la viande</a:t>
            </a:r>
          </a:p>
        </xdr:txBody>
      </xdr:sp>
      <xdr:cxnSp macro="">
        <xdr:nvCxnSpPr>
          <xdr:cNvPr id="43" name="Gerader Verbinder 42">
            <a:extLst>
              <a:ext uri="{FF2B5EF4-FFF2-40B4-BE49-F238E27FC236}">
                <a16:creationId xmlns:a16="http://schemas.microsoft.com/office/drawing/2014/main" id="{00000000-0008-0000-0000-00002B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8</xdr:col>
      <xdr:colOff>312740</xdr:colOff>
      <xdr:row>6</xdr:row>
      <xdr:rowOff>47625</xdr:rowOff>
    </xdr:from>
    <xdr:to>
      <xdr:col>11</xdr:col>
      <xdr:colOff>232061</xdr:colOff>
      <xdr:row>9</xdr:row>
      <xdr:rowOff>512057</xdr:rowOff>
    </xdr:to>
    <xdr:grpSp>
      <xdr:nvGrpSpPr>
        <xdr:cNvPr id="44" name="Gruppieren 43">
          <a:extLst>
            <a:ext uri="{FF2B5EF4-FFF2-40B4-BE49-F238E27FC236}">
              <a16:creationId xmlns:a16="http://schemas.microsoft.com/office/drawing/2014/main" id="{00000000-0008-0000-0000-00002C000000}"/>
            </a:ext>
          </a:extLst>
        </xdr:cNvPr>
        <xdr:cNvGrpSpPr/>
      </xdr:nvGrpSpPr>
      <xdr:grpSpPr>
        <a:xfrm>
          <a:off x="7218365" y="1190625"/>
          <a:ext cx="5119971" cy="1035932"/>
          <a:chOff x="7477128" y="1141905"/>
          <a:chExt cx="5354921" cy="1012120"/>
        </a:xfrm>
      </xdr:grpSpPr>
      <xdr:sp macro="" textlink="">
        <xdr:nvSpPr>
          <xdr:cNvPr id="45" name="Textfeld 44">
            <a:extLst>
              <a:ext uri="{FF2B5EF4-FFF2-40B4-BE49-F238E27FC236}">
                <a16:creationId xmlns:a16="http://schemas.microsoft.com/office/drawing/2014/main" id="{00000000-0008-0000-0000-00002D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46" name="Textfeld 45">
            <a:extLst>
              <a:ext uri="{FF2B5EF4-FFF2-40B4-BE49-F238E27FC236}">
                <a16:creationId xmlns:a16="http://schemas.microsoft.com/office/drawing/2014/main" id="{00000000-0008-0000-0000-00002E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76200</xdr:colOff>
      <xdr:row>0</xdr:row>
      <xdr:rowOff>66675</xdr:rowOff>
    </xdr:from>
    <xdr:to>
      <xdr:col>6</xdr:col>
      <xdr:colOff>468842</xdr:colOff>
      <xdr:row>4</xdr:row>
      <xdr:rowOff>77258</xdr:rowOff>
    </xdr:to>
    <xdr:pic>
      <xdr:nvPicPr>
        <xdr:cNvPr id="49" name="Grafik 48" descr="C:\Users\U80855315\AppData\Local\Microsoft\Windows\INetCache\Content.Word\FR_Bundeslogo_FBMA_für Marktbericht.emf">
          <a:extLst>
            <a:ext uri="{FF2B5EF4-FFF2-40B4-BE49-F238E27FC236}">
              <a16:creationId xmlns:a16="http://schemas.microsoft.com/office/drawing/2014/main" id="{00000000-0008-0000-0000-000031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3603"/>
        <a:stretch/>
      </xdr:blipFill>
      <xdr:spPr bwMode="auto">
        <a:xfrm>
          <a:off x="76200" y="66675"/>
          <a:ext cx="5850467" cy="77258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1306105</xdr:colOff>
      <xdr:row>13</xdr:row>
      <xdr:rowOff>171047</xdr:rowOff>
    </xdr:from>
    <xdr:to>
      <xdr:col>12</xdr:col>
      <xdr:colOff>664630</xdr:colOff>
      <xdr:row>37</xdr:row>
      <xdr:rowOff>116604</xdr:rowOff>
    </xdr:to>
    <xdr:grpSp>
      <xdr:nvGrpSpPr>
        <xdr:cNvPr id="29" name="Gruppieren 28">
          <a:extLst>
            <a:ext uri="{FF2B5EF4-FFF2-40B4-BE49-F238E27FC236}">
              <a16:creationId xmlns:a16="http://schemas.microsoft.com/office/drawing/2014/main" id="{00000000-0008-0000-0700-00001D000000}"/>
            </a:ext>
          </a:extLst>
        </xdr:cNvPr>
        <xdr:cNvGrpSpPr/>
      </xdr:nvGrpSpPr>
      <xdr:grpSpPr>
        <a:xfrm>
          <a:off x="7878355" y="2980922"/>
          <a:ext cx="6130800" cy="4431832"/>
          <a:chOff x="8087905" y="3333347"/>
          <a:chExt cx="6142445" cy="4431832"/>
        </a:xfrm>
      </xdr:grpSpPr>
      <xdr:sp macro="" textlink="">
        <xdr:nvSpPr>
          <xdr:cNvPr id="28" name="Rechteck 27">
            <a:extLst>
              <a:ext uri="{FF2B5EF4-FFF2-40B4-BE49-F238E27FC236}">
                <a16:creationId xmlns:a16="http://schemas.microsoft.com/office/drawing/2014/main" id="{00000000-0008-0000-0700-00001C000000}"/>
              </a:ext>
            </a:extLst>
          </xdr:cNvPr>
          <xdr:cNvSpPr/>
        </xdr:nvSpPr>
        <xdr:spPr>
          <a:xfrm>
            <a:off x="13201650" y="4905374"/>
            <a:ext cx="1028700" cy="2108205"/>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fr-CH" sz="1150" b="1" cap="none">
                <a:solidFill>
                  <a:srgbClr val="3F3F3F"/>
                </a:solidFill>
                <a:latin typeface="Roboto"/>
                <a:ea typeface="Roboto"/>
                <a:cs typeface="Roboto"/>
                <a:sym typeface="Roboto"/>
              </a:rPr>
              <a:t>Total</a:t>
            </a:r>
          </a:p>
        </xdr:txBody>
      </xdr:sp>
      <xdr:grpSp>
        <xdr:nvGrpSpPr>
          <xdr:cNvPr id="5" name="Gruppieren 4">
            <a:extLst>
              <a:ext uri="{FF2B5EF4-FFF2-40B4-BE49-F238E27FC236}">
                <a16:creationId xmlns:a16="http://schemas.microsoft.com/office/drawing/2014/main" id="{00000000-0008-0000-0700-000005000000}"/>
              </a:ext>
            </a:extLst>
          </xdr:cNvPr>
          <xdr:cNvGrpSpPr/>
        </xdr:nvGrpSpPr>
        <xdr:grpSpPr>
          <a:xfrm>
            <a:off x="8087905" y="3333347"/>
            <a:ext cx="6138381" cy="4431832"/>
            <a:chOff x="-9962776" y="1514295"/>
            <a:chExt cx="5901486" cy="4434947"/>
          </a:xfrm>
        </xdr:grpSpPr>
        <xdr:graphicFrame macro="">
          <xdr:nvGraphicFramePr>
            <xdr:cNvPr id="10" name="Diagramm 9">
              <a:extLst>
                <a:ext uri="{FF2B5EF4-FFF2-40B4-BE49-F238E27FC236}">
                  <a16:creationId xmlns:a16="http://schemas.microsoft.com/office/drawing/2014/main" id="{00000000-0008-0000-0700-00000A000000}"/>
                </a:ext>
              </a:extLst>
            </xdr:cNvPr>
            <xdr:cNvGraphicFramePr>
              <a:graphicFrameLocks/>
            </xdr:cNvGraphicFramePr>
          </xdr:nvGraphicFramePr>
          <xdr:xfrm>
            <a:off x="-9962776" y="1840648"/>
            <a:ext cx="5901486" cy="3853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1" name="Gruppieren 10">
              <a:extLst>
                <a:ext uri="{FF2B5EF4-FFF2-40B4-BE49-F238E27FC236}">
                  <a16:creationId xmlns:a16="http://schemas.microsoft.com/office/drawing/2014/main" id="{00000000-0008-0000-0700-00000B000000}"/>
                </a:ext>
              </a:extLst>
            </xdr:cNvPr>
            <xdr:cNvGrpSpPr/>
          </xdr:nvGrpSpPr>
          <xdr:grpSpPr>
            <a:xfrm>
              <a:off x="-9962776" y="1514295"/>
              <a:ext cx="5364327" cy="1315776"/>
              <a:chOff x="-9962776" y="1514295"/>
              <a:chExt cx="5364327" cy="1315776"/>
            </a:xfrm>
          </xdr:grpSpPr>
          <xdr:sp macro="" textlink="">
            <xdr:nvSpPr>
              <xdr:cNvPr id="13" name="Textfeld 1">
                <a:extLst>
                  <a:ext uri="{FF2B5EF4-FFF2-40B4-BE49-F238E27FC236}">
                    <a16:creationId xmlns:a16="http://schemas.microsoft.com/office/drawing/2014/main" id="{00000000-0008-0000-0700-00000D000000}"/>
                  </a:ext>
                </a:extLst>
              </xdr:cNvPr>
              <xdr:cNvSpPr txBox="1"/>
            </xdr:nvSpPr>
            <xdr:spPr>
              <a:xfrm>
                <a:off x="-9962776" y="1531487"/>
                <a:ext cx="5364327" cy="1298584"/>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Parts du chiffre d'affaires des produits à base de succédanés de la viande sur l'ensemble du segment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Parts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14" name="Gerader Verbinder 13">
                <a:extLst>
                  <a:ext uri="{FF2B5EF4-FFF2-40B4-BE49-F238E27FC236}">
                    <a16:creationId xmlns:a16="http://schemas.microsoft.com/office/drawing/2014/main" id="{00000000-0008-0000-0700-00000E000000}"/>
                  </a:ext>
                </a:extLst>
              </xdr:cNvPr>
              <xdr:cNvCxnSpPr/>
            </xdr:nvCxnSpPr>
            <xdr:spPr>
              <a:xfrm>
                <a:off x="-9962776" y="1514295"/>
                <a:ext cx="471599"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 name="Textfeld 2">
              <a:extLst>
                <a:ext uri="{FF2B5EF4-FFF2-40B4-BE49-F238E27FC236}">
                  <a16:creationId xmlns:a16="http://schemas.microsoft.com/office/drawing/2014/main" id="{00000000-0008-0000-0700-00000C000000}"/>
                </a:ext>
              </a:extLst>
            </xdr:cNvPr>
            <xdr:cNvSpPr txBox="1"/>
          </xdr:nvSpPr>
          <xdr:spPr>
            <a:xfrm>
              <a:off x="-9962776" y="5736727"/>
              <a:ext cx="5849586" cy="21251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clientData/>
  </xdr:twoCellAnchor>
  <xdr:twoCellAnchor editAs="absolute">
    <xdr:from>
      <xdr:col>7</xdr:col>
      <xdr:colOff>1314450</xdr:colOff>
      <xdr:row>39</xdr:row>
      <xdr:rowOff>16669</xdr:rowOff>
    </xdr:from>
    <xdr:to>
      <xdr:col>12</xdr:col>
      <xdr:colOff>672975</xdr:colOff>
      <xdr:row>62</xdr:row>
      <xdr:rowOff>174040</xdr:rowOff>
    </xdr:to>
    <xdr:grpSp>
      <xdr:nvGrpSpPr>
        <xdr:cNvPr id="23" name="Gruppieren 22">
          <a:extLst>
            <a:ext uri="{FF2B5EF4-FFF2-40B4-BE49-F238E27FC236}">
              <a16:creationId xmlns:a16="http://schemas.microsoft.com/office/drawing/2014/main" id="{00000000-0008-0000-0700-000017000000}"/>
            </a:ext>
          </a:extLst>
        </xdr:cNvPr>
        <xdr:cNvGrpSpPr/>
      </xdr:nvGrpSpPr>
      <xdr:grpSpPr>
        <a:xfrm>
          <a:off x="7886700" y="7693819"/>
          <a:ext cx="6130800" cy="4538871"/>
          <a:chOff x="8087905" y="3333349"/>
          <a:chExt cx="6142445" cy="4536288"/>
        </a:xfrm>
      </xdr:grpSpPr>
      <xdr:sp macro="" textlink="">
        <xdr:nvSpPr>
          <xdr:cNvPr id="24" name="Rechteck 23">
            <a:extLst>
              <a:ext uri="{FF2B5EF4-FFF2-40B4-BE49-F238E27FC236}">
                <a16:creationId xmlns:a16="http://schemas.microsoft.com/office/drawing/2014/main" id="{00000000-0008-0000-0700-000018000000}"/>
              </a:ext>
            </a:extLst>
          </xdr:cNvPr>
          <xdr:cNvSpPr/>
        </xdr:nvSpPr>
        <xdr:spPr>
          <a:xfrm>
            <a:off x="13201650" y="4649429"/>
            <a:ext cx="1028700" cy="2383266"/>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fr-CH" sz="1150" b="1" cap="none">
                <a:solidFill>
                  <a:srgbClr val="3F3F3F"/>
                </a:solidFill>
                <a:latin typeface="Roboto"/>
                <a:ea typeface="Roboto"/>
                <a:cs typeface="Roboto"/>
                <a:sym typeface="Roboto"/>
              </a:rPr>
              <a:t>Total</a:t>
            </a:r>
          </a:p>
        </xdr:txBody>
      </xdr:sp>
      <xdr:grpSp>
        <xdr:nvGrpSpPr>
          <xdr:cNvPr id="25" name="Gruppieren 24">
            <a:extLst>
              <a:ext uri="{FF2B5EF4-FFF2-40B4-BE49-F238E27FC236}">
                <a16:creationId xmlns:a16="http://schemas.microsoft.com/office/drawing/2014/main" id="{00000000-0008-0000-0700-000019000000}"/>
              </a:ext>
            </a:extLst>
          </xdr:cNvPr>
          <xdr:cNvGrpSpPr/>
        </xdr:nvGrpSpPr>
        <xdr:grpSpPr>
          <a:xfrm>
            <a:off x="8087905" y="3333349"/>
            <a:ext cx="6138381" cy="4536288"/>
            <a:chOff x="-9962776" y="1514297"/>
            <a:chExt cx="5901486" cy="4539472"/>
          </a:xfrm>
        </xdr:grpSpPr>
        <xdr:graphicFrame macro="">
          <xdr:nvGraphicFramePr>
            <xdr:cNvPr id="26" name="Diagramm 25">
              <a:extLst>
                <a:ext uri="{FF2B5EF4-FFF2-40B4-BE49-F238E27FC236}">
                  <a16:creationId xmlns:a16="http://schemas.microsoft.com/office/drawing/2014/main" id="{00000000-0008-0000-0700-00001A000000}"/>
                </a:ext>
              </a:extLst>
            </xdr:cNvPr>
            <xdr:cNvGraphicFramePr>
              <a:graphicFrameLocks/>
            </xdr:cNvGraphicFramePr>
          </xdr:nvGraphicFramePr>
          <xdr:xfrm>
            <a:off x="-9962776" y="1964358"/>
            <a:ext cx="5901486" cy="3853325"/>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7" name="Gruppieren 26">
              <a:extLst>
                <a:ext uri="{FF2B5EF4-FFF2-40B4-BE49-F238E27FC236}">
                  <a16:creationId xmlns:a16="http://schemas.microsoft.com/office/drawing/2014/main" id="{00000000-0008-0000-0700-00001B000000}"/>
                </a:ext>
              </a:extLst>
            </xdr:cNvPr>
            <xdr:cNvGrpSpPr/>
          </xdr:nvGrpSpPr>
          <xdr:grpSpPr>
            <a:xfrm>
              <a:off x="-9962776" y="1514297"/>
              <a:ext cx="5364327" cy="1297953"/>
              <a:chOff x="-9962776" y="1514297"/>
              <a:chExt cx="5364327" cy="1297953"/>
            </a:xfrm>
          </xdr:grpSpPr>
          <xdr:sp macro="" textlink="">
            <xdr:nvSpPr>
              <xdr:cNvPr id="31" name="Textfeld 1">
                <a:extLst>
                  <a:ext uri="{FF2B5EF4-FFF2-40B4-BE49-F238E27FC236}">
                    <a16:creationId xmlns:a16="http://schemas.microsoft.com/office/drawing/2014/main" id="{00000000-0008-0000-0700-00001F000000}"/>
                  </a:ext>
                </a:extLst>
              </xdr:cNvPr>
              <xdr:cNvSpPr txBox="1"/>
            </xdr:nvSpPr>
            <xdr:spPr>
              <a:xfrm>
                <a:off x="-9962776" y="1531487"/>
                <a:ext cx="5364327" cy="1280763"/>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Parts de marché des produits à base de succédanés de la viande sur l'ensemble du segment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Parts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32" name="Gerader Verbinder 31">
                <a:extLst>
                  <a:ext uri="{FF2B5EF4-FFF2-40B4-BE49-F238E27FC236}">
                    <a16:creationId xmlns:a16="http://schemas.microsoft.com/office/drawing/2014/main" id="{00000000-0008-0000-0700-000020000000}"/>
                  </a:ext>
                </a:extLst>
              </xdr:cNvPr>
              <xdr:cNvCxnSpPr/>
            </xdr:nvCxnSpPr>
            <xdr:spPr>
              <a:xfrm>
                <a:off x="-9962776" y="1514297"/>
                <a:ext cx="471599"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0" name="Textfeld 2">
              <a:extLst>
                <a:ext uri="{FF2B5EF4-FFF2-40B4-BE49-F238E27FC236}">
                  <a16:creationId xmlns:a16="http://schemas.microsoft.com/office/drawing/2014/main" id="{00000000-0008-0000-0700-00001E000000}"/>
                </a:ext>
              </a:extLst>
            </xdr:cNvPr>
            <xdr:cNvSpPr txBox="1"/>
          </xdr:nvSpPr>
          <xdr:spPr>
            <a:xfrm>
              <a:off x="-9962776" y="5841375"/>
              <a:ext cx="5849586" cy="21239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clientData/>
  </xdr:twoCellAnchor>
  <xdr:twoCellAnchor editAs="absolute">
    <xdr:from>
      <xdr:col>0</xdr:col>
      <xdr:colOff>0</xdr:colOff>
      <xdr:row>6</xdr:row>
      <xdr:rowOff>15900</xdr:rowOff>
    </xdr:from>
    <xdr:to>
      <xdr:col>6</xdr:col>
      <xdr:colOff>228600</xdr:colOff>
      <xdr:row>9</xdr:row>
      <xdr:rowOff>571500</xdr:rowOff>
    </xdr:to>
    <xdr:grpSp>
      <xdr:nvGrpSpPr>
        <xdr:cNvPr id="35" name="Gruppieren 34">
          <a:extLst>
            <a:ext uri="{FF2B5EF4-FFF2-40B4-BE49-F238E27FC236}">
              <a16:creationId xmlns:a16="http://schemas.microsoft.com/office/drawing/2014/main" id="{00000000-0008-0000-0700-000023000000}"/>
            </a:ext>
          </a:extLst>
        </xdr:cNvPr>
        <xdr:cNvGrpSpPr/>
      </xdr:nvGrpSpPr>
      <xdr:grpSpPr>
        <a:xfrm>
          <a:off x="0" y="1158900"/>
          <a:ext cx="6124575" cy="1127100"/>
          <a:chOff x="0" y="1111275"/>
          <a:chExt cx="6359034" cy="1103288"/>
        </a:xfrm>
      </xdr:grpSpPr>
      <xdr:sp macro="" textlink="">
        <xdr:nvSpPr>
          <xdr:cNvPr id="36" name="Textfeld 35">
            <a:extLst>
              <a:ext uri="{FF2B5EF4-FFF2-40B4-BE49-F238E27FC236}">
                <a16:creationId xmlns:a16="http://schemas.microsoft.com/office/drawing/2014/main" id="{00000000-0008-0000-0700-000024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Parts de marché et parts du chiffre d'affaires des produits à base de succédanés de la viande sur l'ensemble du segment</a:t>
            </a:r>
          </a:p>
        </xdr:txBody>
      </xdr:sp>
      <xdr:cxnSp macro="">
        <xdr:nvCxnSpPr>
          <xdr:cNvPr id="37" name="Gerader Verbinder 36">
            <a:extLst>
              <a:ext uri="{FF2B5EF4-FFF2-40B4-BE49-F238E27FC236}">
                <a16:creationId xmlns:a16="http://schemas.microsoft.com/office/drawing/2014/main" id="{00000000-0008-0000-0700-000025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7</xdr:col>
      <xdr:colOff>646115</xdr:colOff>
      <xdr:row>6</xdr:row>
      <xdr:rowOff>47625</xdr:rowOff>
    </xdr:from>
    <xdr:to>
      <xdr:col>10</xdr:col>
      <xdr:colOff>517811</xdr:colOff>
      <xdr:row>9</xdr:row>
      <xdr:rowOff>512057</xdr:rowOff>
    </xdr:to>
    <xdr:grpSp>
      <xdr:nvGrpSpPr>
        <xdr:cNvPr id="38" name="Gruppieren 37">
          <a:extLst>
            <a:ext uri="{FF2B5EF4-FFF2-40B4-BE49-F238E27FC236}">
              <a16:creationId xmlns:a16="http://schemas.microsoft.com/office/drawing/2014/main" id="{00000000-0008-0000-0700-000026000000}"/>
            </a:ext>
          </a:extLst>
        </xdr:cNvPr>
        <xdr:cNvGrpSpPr/>
      </xdr:nvGrpSpPr>
      <xdr:grpSpPr>
        <a:xfrm>
          <a:off x="7218365" y="1190625"/>
          <a:ext cx="5119971" cy="1035932"/>
          <a:chOff x="7477128" y="1141905"/>
          <a:chExt cx="5354921" cy="1012120"/>
        </a:xfrm>
      </xdr:grpSpPr>
      <xdr:sp macro="" textlink="">
        <xdr:nvSpPr>
          <xdr:cNvPr id="39" name="Textfeld 38">
            <a:extLst>
              <a:ext uri="{FF2B5EF4-FFF2-40B4-BE49-F238E27FC236}">
                <a16:creationId xmlns:a16="http://schemas.microsoft.com/office/drawing/2014/main" id="{00000000-0008-0000-0700-000027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40" name="Textfeld 39">
            <a:extLst>
              <a:ext uri="{FF2B5EF4-FFF2-40B4-BE49-F238E27FC236}">
                <a16:creationId xmlns:a16="http://schemas.microsoft.com/office/drawing/2014/main" id="{00000000-0008-0000-0700-000028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6</xdr:col>
      <xdr:colOff>21167</xdr:colOff>
      <xdr:row>4</xdr:row>
      <xdr:rowOff>77258</xdr:rowOff>
    </xdr:to>
    <xdr:pic>
      <xdr:nvPicPr>
        <xdr:cNvPr id="42" name="Grafik 41" descr="C:\Users\U80855315\AppData\Local\Microsoft\Windows\INetCache\Content.Word\FR_Bundeslogo_FBMA_für Marktbericht.emf">
          <a:extLst>
            <a:ext uri="{FF2B5EF4-FFF2-40B4-BE49-F238E27FC236}">
              <a16:creationId xmlns:a16="http://schemas.microsoft.com/office/drawing/2014/main" id="{00000000-0008-0000-0700-00002A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7</xdr:col>
      <xdr:colOff>875102</xdr:colOff>
      <xdr:row>15</xdr:row>
      <xdr:rowOff>49603</xdr:rowOff>
    </xdr:from>
    <xdr:to>
      <xdr:col>12</xdr:col>
      <xdr:colOff>233627</xdr:colOff>
      <xdr:row>37</xdr:row>
      <xdr:rowOff>138737</xdr:rowOff>
    </xdr:to>
    <xdr:grpSp>
      <xdr:nvGrpSpPr>
        <xdr:cNvPr id="2" name="Gruppieren 1">
          <a:extLst>
            <a:ext uri="{FF2B5EF4-FFF2-40B4-BE49-F238E27FC236}">
              <a16:creationId xmlns:a16="http://schemas.microsoft.com/office/drawing/2014/main" id="{00000000-0008-0000-0800-000002000000}"/>
            </a:ext>
          </a:extLst>
        </xdr:cNvPr>
        <xdr:cNvGrpSpPr/>
      </xdr:nvGrpSpPr>
      <xdr:grpSpPr>
        <a:xfrm>
          <a:off x="7771202" y="3240478"/>
          <a:ext cx="6130800" cy="4194409"/>
          <a:chOff x="8087906" y="3335728"/>
          <a:chExt cx="6158079" cy="3873165"/>
        </a:xfrm>
      </xdr:grpSpPr>
      <xdr:sp macro="" textlink="$A$21">
        <xdr:nvSpPr>
          <xdr:cNvPr id="3" name="Rechteck 2">
            <a:extLst>
              <a:ext uri="{FF2B5EF4-FFF2-40B4-BE49-F238E27FC236}">
                <a16:creationId xmlns:a16="http://schemas.microsoft.com/office/drawing/2014/main" id="{00000000-0008-0000-0800-000003000000}"/>
              </a:ext>
            </a:extLst>
          </xdr:cNvPr>
          <xdr:cNvSpPr/>
        </xdr:nvSpPr>
        <xdr:spPr>
          <a:xfrm>
            <a:off x="13331939" y="4547679"/>
            <a:ext cx="914046" cy="1727414"/>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fld id="{7543AF0B-084F-4BCD-8DA2-3B42E2C0FB86}" type="TxLink">
              <a:rPr lang="en-US" sz="1150" b="1" i="0" u="none" strike="noStrike">
                <a:solidFill>
                  <a:srgbClr val="000000"/>
                </a:solidFill>
                <a:latin typeface="Roboto"/>
                <a:ea typeface="Roboto"/>
              </a:rPr>
              <a:pPr algn="ctr"/>
              <a:t>Total</a:t>
            </a:fld>
            <a:endParaRPr lang="de-CH" sz="1150" b="1">
              <a:solidFill>
                <a:srgbClr val="3F3F3F"/>
              </a:solidFill>
              <a:latin typeface="Roboto" panose="02000000000000000000" pitchFamily="2" charset="0"/>
              <a:ea typeface="Roboto" panose="02000000000000000000" pitchFamily="2" charset="0"/>
            </a:endParaRPr>
          </a:p>
        </xdr:txBody>
      </xdr:sp>
      <xdr:grpSp>
        <xdr:nvGrpSpPr>
          <xdr:cNvPr id="4" name="Gruppieren 3">
            <a:extLst>
              <a:ext uri="{FF2B5EF4-FFF2-40B4-BE49-F238E27FC236}">
                <a16:creationId xmlns:a16="http://schemas.microsoft.com/office/drawing/2014/main" id="{00000000-0008-0000-0800-000004000000}"/>
              </a:ext>
            </a:extLst>
          </xdr:cNvPr>
          <xdr:cNvGrpSpPr/>
        </xdr:nvGrpSpPr>
        <xdr:grpSpPr>
          <a:xfrm>
            <a:off x="8087906" y="3335728"/>
            <a:ext cx="6138381" cy="3873165"/>
            <a:chOff x="-9962775" y="1516678"/>
            <a:chExt cx="5901486" cy="3875882"/>
          </a:xfrm>
        </xdr:grpSpPr>
        <xdr:graphicFrame macro="">
          <xdr:nvGraphicFramePr>
            <xdr:cNvPr id="5" name="Diagramm 4">
              <a:extLst>
                <a:ext uri="{FF2B5EF4-FFF2-40B4-BE49-F238E27FC236}">
                  <a16:creationId xmlns:a16="http://schemas.microsoft.com/office/drawing/2014/main" id="{00000000-0008-0000-0800-000005000000}"/>
                </a:ext>
              </a:extLst>
            </xdr:cNvPr>
            <xdr:cNvGraphicFramePr>
              <a:graphicFrameLocks/>
            </xdr:cNvGraphicFramePr>
          </xdr:nvGraphicFramePr>
          <xdr:xfrm>
            <a:off x="-9962775" y="1611888"/>
            <a:ext cx="5901486" cy="3679531"/>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6" name="Gruppieren 5">
              <a:extLst>
                <a:ext uri="{FF2B5EF4-FFF2-40B4-BE49-F238E27FC236}">
                  <a16:creationId xmlns:a16="http://schemas.microsoft.com/office/drawing/2014/main" id="{00000000-0008-0000-0800-000006000000}"/>
                </a:ext>
              </a:extLst>
            </xdr:cNvPr>
            <xdr:cNvGrpSpPr/>
          </xdr:nvGrpSpPr>
          <xdr:grpSpPr>
            <a:xfrm>
              <a:off x="-9962775" y="1516678"/>
              <a:ext cx="5364327" cy="1140104"/>
              <a:chOff x="-9962775" y="1516678"/>
              <a:chExt cx="5364327" cy="1140104"/>
            </a:xfrm>
          </xdr:grpSpPr>
          <xdr:sp macro="" textlink="">
            <xdr:nvSpPr>
              <xdr:cNvPr id="8" name="Textfeld 1">
                <a:extLst>
                  <a:ext uri="{FF2B5EF4-FFF2-40B4-BE49-F238E27FC236}">
                    <a16:creationId xmlns:a16="http://schemas.microsoft.com/office/drawing/2014/main" id="{00000000-0008-0000-0800-000008000000}"/>
                  </a:ext>
                </a:extLst>
              </xdr:cNvPr>
              <xdr:cNvSpPr txBox="1"/>
            </xdr:nvSpPr>
            <xdr:spPr>
              <a:xfrm>
                <a:off x="-9962775" y="1531487"/>
                <a:ext cx="5364327" cy="112529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Prix des produits à base de succédanés de la viande selon le groupe de produits</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Prix en CHF / kg</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9" name="Gerader Verbinder 8">
                <a:extLst>
                  <a:ext uri="{FF2B5EF4-FFF2-40B4-BE49-F238E27FC236}">
                    <a16:creationId xmlns:a16="http://schemas.microsoft.com/office/drawing/2014/main" id="{00000000-0008-0000-0800-000009000000}"/>
                  </a:ext>
                </a:extLst>
              </xdr:cNvPr>
              <xdr:cNvCxnSpPr/>
            </xdr:nvCxnSpPr>
            <xdr:spPr>
              <a:xfrm>
                <a:off x="-9962775" y="1516678"/>
                <a:ext cx="472513"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 name="Textfeld 2">
              <a:extLst>
                <a:ext uri="{FF2B5EF4-FFF2-40B4-BE49-F238E27FC236}">
                  <a16:creationId xmlns:a16="http://schemas.microsoft.com/office/drawing/2014/main" id="{00000000-0008-0000-0800-000007000000}"/>
                </a:ext>
              </a:extLst>
            </xdr:cNvPr>
            <xdr:cNvSpPr txBox="1"/>
          </xdr:nvSpPr>
          <xdr:spPr>
            <a:xfrm>
              <a:off x="-9962775" y="5196321"/>
              <a:ext cx="5849586" cy="196239"/>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clientData/>
  </xdr:twoCellAnchor>
  <xdr:twoCellAnchor editAs="absolute">
    <xdr:from>
      <xdr:col>7</xdr:col>
      <xdr:colOff>888202</xdr:colOff>
      <xdr:row>38</xdr:row>
      <xdr:rowOff>186935</xdr:rowOff>
    </xdr:from>
    <xdr:to>
      <xdr:col>12</xdr:col>
      <xdr:colOff>246727</xdr:colOff>
      <xdr:row>62</xdr:row>
      <xdr:rowOff>165251</xdr:rowOff>
    </xdr:to>
    <xdr:grpSp>
      <xdr:nvGrpSpPr>
        <xdr:cNvPr id="18" name="Gruppieren 17">
          <a:extLst>
            <a:ext uri="{FF2B5EF4-FFF2-40B4-BE49-F238E27FC236}">
              <a16:creationId xmlns:a16="http://schemas.microsoft.com/office/drawing/2014/main" id="{00000000-0008-0000-0800-000012000000}"/>
            </a:ext>
          </a:extLst>
        </xdr:cNvPr>
        <xdr:cNvGrpSpPr/>
      </xdr:nvGrpSpPr>
      <xdr:grpSpPr>
        <a:xfrm>
          <a:off x="7784302" y="7673585"/>
          <a:ext cx="6130800" cy="4550316"/>
          <a:chOff x="8087905" y="3333452"/>
          <a:chExt cx="6138381" cy="4348492"/>
        </a:xfrm>
      </xdr:grpSpPr>
      <xdr:sp macro="" textlink="$A$33">
        <xdr:nvSpPr>
          <xdr:cNvPr id="19" name="Rechteck 18">
            <a:extLst>
              <a:ext uri="{FF2B5EF4-FFF2-40B4-BE49-F238E27FC236}">
                <a16:creationId xmlns:a16="http://schemas.microsoft.com/office/drawing/2014/main" id="{00000000-0008-0000-0800-000013000000}"/>
              </a:ext>
            </a:extLst>
          </xdr:cNvPr>
          <xdr:cNvSpPr/>
        </xdr:nvSpPr>
        <xdr:spPr>
          <a:xfrm>
            <a:off x="13220474" y="4782237"/>
            <a:ext cx="989617" cy="2105439"/>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fld id="{93917546-239A-4642-8753-FD7ACC296765}" type="TxLink">
              <a:rPr lang="en-US" sz="1150" b="1" i="0" u="none" strike="noStrike">
                <a:solidFill>
                  <a:srgbClr val="000000"/>
                </a:solidFill>
                <a:latin typeface="Roboto"/>
                <a:ea typeface="Roboto"/>
              </a:rPr>
              <a:pPr algn="ctr"/>
              <a:t>Total</a:t>
            </a:fld>
            <a:endParaRPr lang="de-CH" sz="1150" b="1">
              <a:solidFill>
                <a:srgbClr val="3F3F3F"/>
              </a:solidFill>
              <a:latin typeface="Roboto" panose="02000000000000000000" pitchFamily="2" charset="0"/>
              <a:ea typeface="Roboto" panose="02000000000000000000" pitchFamily="2" charset="0"/>
            </a:endParaRPr>
          </a:p>
        </xdr:txBody>
      </xdr:sp>
      <xdr:grpSp>
        <xdr:nvGrpSpPr>
          <xdr:cNvPr id="20" name="Gruppieren 19">
            <a:extLst>
              <a:ext uri="{FF2B5EF4-FFF2-40B4-BE49-F238E27FC236}">
                <a16:creationId xmlns:a16="http://schemas.microsoft.com/office/drawing/2014/main" id="{00000000-0008-0000-0800-000014000000}"/>
              </a:ext>
            </a:extLst>
          </xdr:cNvPr>
          <xdr:cNvGrpSpPr/>
        </xdr:nvGrpSpPr>
        <xdr:grpSpPr>
          <a:xfrm>
            <a:off x="8087905" y="3333452"/>
            <a:ext cx="6138381" cy="4348492"/>
            <a:chOff x="-9962776" y="1514401"/>
            <a:chExt cx="5901486" cy="4351546"/>
          </a:xfrm>
        </xdr:grpSpPr>
        <xdr:graphicFrame macro="">
          <xdr:nvGraphicFramePr>
            <xdr:cNvPr id="21" name="Diagramm 20">
              <a:extLst>
                <a:ext uri="{FF2B5EF4-FFF2-40B4-BE49-F238E27FC236}">
                  <a16:creationId xmlns:a16="http://schemas.microsoft.com/office/drawing/2014/main" id="{00000000-0008-0000-0800-000015000000}"/>
                </a:ext>
              </a:extLst>
            </xdr:cNvPr>
            <xdr:cNvGraphicFramePr>
              <a:graphicFrameLocks/>
            </xdr:cNvGraphicFramePr>
          </xdr:nvGraphicFramePr>
          <xdr:xfrm>
            <a:off x="-9962776" y="1921671"/>
            <a:ext cx="5901486" cy="3631312"/>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2" name="Gruppieren 21">
              <a:extLst>
                <a:ext uri="{FF2B5EF4-FFF2-40B4-BE49-F238E27FC236}">
                  <a16:creationId xmlns:a16="http://schemas.microsoft.com/office/drawing/2014/main" id="{00000000-0008-0000-0800-000016000000}"/>
                </a:ext>
              </a:extLst>
            </xdr:cNvPr>
            <xdr:cNvGrpSpPr/>
          </xdr:nvGrpSpPr>
          <xdr:grpSpPr>
            <a:xfrm>
              <a:off x="-9962776" y="1514401"/>
              <a:ext cx="5364327" cy="1259637"/>
              <a:chOff x="-9962776" y="1514401"/>
              <a:chExt cx="5364327" cy="1259637"/>
            </a:xfrm>
          </xdr:grpSpPr>
          <xdr:sp macro="" textlink="">
            <xdr:nvSpPr>
              <xdr:cNvPr id="24" name="Textfeld 1">
                <a:extLst>
                  <a:ext uri="{FF2B5EF4-FFF2-40B4-BE49-F238E27FC236}">
                    <a16:creationId xmlns:a16="http://schemas.microsoft.com/office/drawing/2014/main" id="{00000000-0008-0000-0800-000018000000}"/>
                  </a:ext>
                </a:extLst>
              </xdr:cNvPr>
              <xdr:cNvSpPr txBox="1"/>
            </xdr:nvSpPr>
            <xdr:spPr>
              <a:xfrm>
                <a:off x="-9962776" y="1531487"/>
                <a:ext cx="5364327" cy="1242551"/>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Différence de prix des produits à base de succédanés de la viande par rapport aux produits à base de viande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Parts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25" name="Gerader Verbinder 24">
                <a:extLst>
                  <a:ext uri="{FF2B5EF4-FFF2-40B4-BE49-F238E27FC236}">
                    <a16:creationId xmlns:a16="http://schemas.microsoft.com/office/drawing/2014/main" id="{00000000-0008-0000-0800-000019000000}"/>
                  </a:ext>
                </a:extLst>
              </xdr:cNvPr>
              <xdr:cNvCxnSpPr/>
            </xdr:nvCxnSpPr>
            <xdr:spPr>
              <a:xfrm>
                <a:off x="-9962776" y="1514401"/>
                <a:ext cx="471287"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3" name="Textfeld 2">
              <a:extLst>
                <a:ext uri="{FF2B5EF4-FFF2-40B4-BE49-F238E27FC236}">
                  <a16:creationId xmlns:a16="http://schemas.microsoft.com/office/drawing/2014/main" id="{00000000-0008-0000-0800-000017000000}"/>
                </a:ext>
              </a:extLst>
            </xdr:cNvPr>
            <xdr:cNvSpPr txBox="1"/>
          </xdr:nvSpPr>
          <xdr:spPr>
            <a:xfrm>
              <a:off x="-9962776" y="5662858"/>
              <a:ext cx="5849586" cy="203089"/>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clientData/>
  </xdr:twoCellAnchor>
  <xdr:twoCellAnchor editAs="absolute">
    <xdr:from>
      <xdr:col>0</xdr:col>
      <xdr:colOff>0</xdr:colOff>
      <xdr:row>6</xdr:row>
      <xdr:rowOff>15900</xdr:rowOff>
    </xdr:from>
    <xdr:to>
      <xdr:col>5</xdr:col>
      <xdr:colOff>600075</xdr:colOff>
      <xdr:row>9</xdr:row>
      <xdr:rowOff>571500</xdr:rowOff>
    </xdr:to>
    <xdr:grpSp>
      <xdr:nvGrpSpPr>
        <xdr:cNvPr id="33" name="Gruppieren 32">
          <a:extLst>
            <a:ext uri="{FF2B5EF4-FFF2-40B4-BE49-F238E27FC236}">
              <a16:creationId xmlns:a16="http://schemas.microsoft.com/office/drawing/2014/main" id="{00000000-0008-0000-0800-000021000000}"/>
            </a:ext>
          </a:extLst>
        </xdr:cNvPr>
        <xdr:cNvGrpSpPr/>
      </xdr:nvGrpSpPr>
      <xdr:grpSpPr>
        <a:xfrm>
          <a:off x="0" y="1158900"/>
          <a:ext cx="6124575" cy="1127100"/>
          <a:chOff x="0" y="1111275"/>
          <a:chExt cx="6359034" cy="1103288"/>
        </a:xfrm>
      </xdr:grpSpPr>
      <xdr:sp macro="" textlink="">
        <xdr:nvSpPr>
          <xdr:cNvPr id="34" name="Textfeld 33">
            <a:extLst>
              <a:ext uri="{FF2B5EF4-FFF2-40B4-BE49-F238E27FC236}">
                <a16:creationId xmlns:a16="http://schemas.microsoft.com/office/drawing/2014/main" id="{00000000-0008-0000-0800-000022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Prix des produits à base de succédanés de la viande selon le groupe de produits</a:t>
            </a:r>
          </a:p>
        </xdr:txBody>
      </xdr:sp>
      <xdr:cxnSp macro="">
        <xdr:nvCxnSpPr>
          <xdr:cNvPr id="35" name="Gerader Verbinder 34">
            <a:extLst>
              <a:ext uri="{FF2B5EF4-FFF2-40B4-BE49-F238E27FC236}">
                <a16:creationId xmlns:a16="http://schemas.microsoft.com/office/drawing/2014/main" id="{00000000-0008-0000-0800-00002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7</xdr:col>
      <xdr:colOff>322265</xdr:colOff>
      <xdr:row>6</xdr:row>
      <xdr:rowOff>47625</xdr:rowOff>
    </xdr:from>
    <xdr:to>
      <xdr:col>10</xdr:col>
      <xdr:colOff>193961</xdr:colOff>
      <xdr:row>9</xdr:row>
      <xdr:rowOff>512057</xdr:rowOff>
    </xdr:to>
    <xdr:grpSp>
      <xdr:nvGrpSpPr>
        <xdr:cNvPr id="36" name="Gruppieren 35">
          <a:extLst>
            <a:ext uri="{FF2B5EF4-FFF2-40B4-BE49-F238E27FC236}">
              <a16:creationId xmlns:a16="http://schemas.microsoft.com/office/drawing/2014/main" id="{00000000-0008-0000-0800-000024000000}"/>
            </a:ext>
          </a:extLst>
        </xdr:cNvPr>
        <xdr:cNvGrpSpPr/>
      </xdr:nvGrpSpPr>
      <xdr:grpSpPr>
        <a:xfrm>
          <a:off x="7218365" y="1190625"/>
          <a:ext cx="5119971" cy="1035932"/>
          <a:chOff x="7477128" y="1141905"/>
          <a:chExt cx="5354921" cy="1012120"/>
        </a:xfrm>
      </xdr:grpSpPr>
      <xdr:sp macro="" textlink="">
        <xdr:nvSpPr>
          <xdr:cNvPr id="37" name="Textfeld 36">
            <a:extLst>
              <a:ext uri="{FF2B5EF4-FFF2-40B4-BE49-F238E27FC236}">
                <a16:creationId xmlns:a16="http://schemas.microsoft.com/office/drawing/2014/main" id="{00000000-0008-0000-0800-00002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8" name="Textfeld 37">
            <a:extLst>
              <a:ext uri="{FF2B5EF4-FFF2-40B4-BE49-F238E27FC236}">
                <a16:creationId xmlns:a16="http://schemas.microsoft.com/office/drawing/2014/main" id="{00000000-0008-0000-0800-000026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5</xdr:col>
      <xdr:colOff>392642</xdr:colOff>
      <xdr:row>4</xdr:row>
      <xdr:rowOff>77258</xdr:rowOff>
    </xdr:to>
    <xdr:pic>
      <xdr:nvPicPr>
        <xdr:cNvPr id="27" name="Grafik 26" descr="C:\Users\U80855315\AppData\Local\Microsoft\Windows\INetCache\Content.Word\FR_Bundeslogo_FBMA_für Marktbericht.emf">
          <a:extLst>
            <a:ext uri="{FF2B5EF4-FFF2-40B4-BE49-F238E27FC236}">
              <a16:creationId xmlns:a16="http://schemas.microsoft.com/office/drawing/2014/main" id="{00000000-0008-0000-0800-00001B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6</xdr:col>
      <xdr:colOff>344549</xdr:colOff>
      <xdr:row>13</xdr:row>
      <xdr:rowOff>17892</xdr:rowOff>
    </xdr:from>
    <xdr:to>
      <xdr:col>14</xdr:col>
      <xdr:colOff>352134</xdr:colOff>
      <xdr:row>43</xdr:row>
      <xdr:rowOff>23338</xdr:rowOff>
    </xdr:to>
    <xdr:grpSp>
      <xdr:nvGrpSpPr>
        <xdr:cNvPr id="2" name="Gruppieren 1">
          <a:extLst>
            <a:ext uri="{FF2B5EF4-FFF2-40B4-BE49-F238E27FC236}">
              <a16:creationId xmlns:a16="http://schemas.microsoft.com/office/drawing/2014/main" id="{00000000-0008-0000-0900-000002000000}"/>
            </a:ext>
          </a:extLst>
        </xdr:cNvPr>
        <xdr:cNvGrpSpPr/>
      </xdr:nvGrpSpPr>
      <xdr:grpSpPr>
        <a:xfrm>
          <a:off x="7785955" y="2798852"/>
          <a:ext cx="6130800" cy="5159151"/>
          <a:chOff x="2886702" y="993946"/>
          <a:chExt cx="5592663" cy="5223550"/>
        </a:xfrm>
      </xdr:grpSpPr>
      <xdr:grpSp>
        <xdr:nvGrpSpPr>
          <xdr:cNvPr id="3" name="Gruppieren 2">
            <a:extLst>
              <a:ext uri="{FF2B5EF4-FFF2-40B4-BE49-F238E27FC236}">
                <a16:creationId xmlns:a16="http://schemas.microsoft.com/office/drawing/2014/main" id="{00000000-0008-0000-0900-000003000000}"/>
              </a:ext>
            </a:extLst>
          </xdr:cNvPr>
          <xdr:cNvGrpSpPr/>
        </xdr:nvGrpSpPr>
        <xdr:grpSpPr>
          <a:xfrm>
            <a:off x="2886702" y="993946"/>
            <a:ext cx="5592663" cy="5223550"/>
            <a:chOff x="12356458" y="2176707"/>
            <a:chExt cx="6133208" cy="5013513"/>
          </a:xfrm>
        </xdr:grpSpPr>
        <xdr:grpSp>
          <xdr:nvGrpSpPr>
            <xdr:cNvPr id="11" name="Gruppieren 10">
              <a:extLst>
                <a:ext uri="{FF2B5EF4-FFF2-40B4-BE49-F238E27FC236}">
                  <a16:creationId xmlns:a16="http://schemas.microsoft.com/office/drawing/2014/main" id="{00000000-0008-0000-0900-00000B000000}"/>
                </a:ext>
              </a:extLst>
            </xdr:cNvPr>
            <xdr:cNvGrpSpPr/>
          </xdr:nvGrpSpPr>
          <xdr:grpSpPr>
            <a:xfrm>
              <a:off x="12356458" y="2194724"/>
              <a:ext cx="6133208" cy="4995496"/>
              <a:chOff x="8022002" y="226429"/>
              <a:chExt cx="6165590" cy="4687367"/>
            </a:xfrm>
          </xdr:grpSpPr>
          <xdr:graphicFrame macro="">
            <xdr:nvGraphicFramePr>
              <xdr:cNvPr id="13" name="Diagramm 12">
                <a:extLst>
                  <a:ext uri="{FF2B5EF4-FFF2-40B4-BE49-F238E27FC236}">
                    <a16:creationId xmlns:a16="http://schemas.microsoft.com/office/drawing/2014/main" id="{00000000-0008-0000-0900-00000D000000}"/>
                  </a:ext>
                </a:extLst>
              </xdr:cNvPr>
              <xdr:cNvGraphicFramePr>
                <a:graphicFrameLocks/>
              </xdr:cNvGraphicFramePr>
            </xdr:nvGraphicFramePr>
            <xdr:xfrm>
              <a:off x="8056791" y="1248073"/>
              <a:ext cx="6130801" cy="33661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4" name="Textfeld 1">
                <a:extLst>
                  <a:ext uri="{FF2B5EF4-FFF2-40B4-BE49-F238E27FC236}">
                    <a16:creationId xmlns:a16="http://schemas.microsoft.com/office/drawing/2014/main" id="{00000000-0008-0000-0900-00000E000000}"/>
                  </a:ext>
                </a:extLst>
              </xdr:cNvPr>
              <xdr:cNvSpPr txBox="1"/>
            </xdr:nvSpPr>
            <xdr:spPr>
              <a:xfrm>
                <a:off x="8022002" y="226429"/>
                <a:ext cx="6116411" cy="1295131"/>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Évolution du chiffre d'affaires et des ventes de produits à base de succédanés de la viande selon le canal de distribution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6C84B5"/>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2020 en millions (taille de la bulle), croissance du chiffre d'affaires en %, croissance des ventes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(taux de croissance annuel</a:t>
                </a:r>
                <a:r>
                  <a:rPr kumimoji="0" lang="fr-CH" sz="1150" b="0" kern="0" cap="none" spc="0" normalizeH="0" baseline="0" noProof="0">
                    <a:ln>
                      <a:noFill/>
                    </a:ln>
                    <a:solidFill>
                      <a:srgbClr val="3F3F3F"/>
                    </a:solidFill>
                    <a:effectLst/>
                    <a:uLnTx/>
                    <a:uFillTx/>
                    <a:latin typeface="Roboto"/>
                    <a:ea typeface="Roboto"/>
                    <a:cs typeface="Arial"/>
                    <a:sym typeface="Roboto"/>
                  </a:rPr>
                  <a:t> moyen</a:t>
                </a:r>
                <a:r>
                  <a:rPr kumimoji="0" lang="fr-CH" sz="1150" b="0" kern="0" cap="none" spc="0" normalizeH="0" noProof="0">
                    <a:ln>
                      <a:noFill/>
                    </a:ln>
                    <a:solidFill>
                      <a:srgbClr val="3F3F3F"/>
                    </a:solidFill>
                    <a:effectLst/>
                    <a:uLnTx/>
                    <a:uFillTx/>
                    <a:latin typeface="Roboto"/>
                    <a:ea typeface="Roboto"/>
                    <a:cs typeface="Arial"/>
                    <a:sym typeface="Roboto"/>
                  </a:rPr>
                  <a:t>)</a:t>
                </a:r>
              </a:p>
            </xdr:txBody>
          </xdr:sp>
          <xdr:sp macro="" textlink="">
            <xdr:nvSpPr>
              <xdr:cNvPr id="15" name="Textfeld 2">
                <a:extLst>
                  <a:ext uri="{FF2B5EF4-FFF2-40B4-BE49-F238E27FC236}">
                    <a16:creationId xmlns:a16="http://schemas.microsoft.com/office/drawing/2014/main" id="{00000000-0008-0000-0900-00000F000000}"/>
                  </a:ext>
                </a:extLst>
              </xdr:cNvPr>
              <xdr:cNvSpPr txBox="1"/>
            </xdr:nvSpPr>
            <xdr:spPr>
              <a:xfrm>
                <a:off x="8022002" y="4720154"/>
                <a:ext cx="6107285" cy="193642"/>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cxnSp macro="">
          <xdr:nvCxnSpPr>
            <xdr:cNvPr id="12" name="Gerader Verbinder 11">
              <a:extLst>
                <a:ext uri="{FF2B5EF4-FFF2-40B4-BE49-F238E27FC236}">
                  <a16:creationId xmlns:a16="http://schemas.microsoft.com/office/drawing/2014/main" id="{00000000-0008-0000-0900-00000C000000}"/>
                </a:ext>
              </a:extLst>
            </xdr:cNvPr>
            <xdr:cNvCxnSpPr/>
          </xdr:nvCxnSpPr>
          <xdr:spPr>
            <a:xfrm>
              <a:off x="12356458" y="2176707"/>
              <a:ext cx="489792"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 name="Gruppieren 3">
            <a:extLst>
              <a:ext uri="{FF2B5EF4-FFF2-40B4-BE49-F238E27FC236}">
                <a16:creationId xmlns:a16="http://schemas.microsoft.com/office/drawing/2014/main" id="{00000000-0008-0000-0900-000004000000}"/>
              </a:ext>
            </a:extLst>
          </xdr:cNvPr>
          <xdr:cNvGrpSpPr/>
        </xdr:nvGrpSpPr>
        <xdr:grpSpPr>
          <a:xfrm>
            <a:off x="3407164" y="3291527"/>
            <a:ext cx="4259110" cy="1987820"/>
            <a:chOff x="3407164" y="3291527"/>
            <a:chExt cx="4259110" cy="1987820"/>
          </a:xfrm>
        </xdr:grpSpPr>
        <xdr:cxnSp macro="">
          <xdr:nvCxnSpPr>
            <xdr:cNvPr id="5" name="Gerader Verbinder 4">
              <a:extLst>
                <a:ext uri="{FF2B5EF4-FFF2-40B4-BE49-F238E27FC236}">
                  <a16:creationId xmlns:a16="http://schemas.microsoft.com/office/drawing/2014/main" id="{00000000-0008-0000-0900-000005000000}"/>
                </a:ext>
              </a:extLst>
            </xdr:cNvPr>
            <xdr:cNvCxnSpPr/>
          </xdr:nvCxnSpPr>
          <xdr:spPr>
            <a:xfrm>
              <a:off x="5786012" y="4225158"/>
              <a:ext cx="0" cy="1054189"/>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6" name="Gerader Verbinder 5">
              <a:extLst>
                <a:ext uri="{FF2B5EF4-FFF2-40B4-BE49-F238E27FC236}">
                  <a16:creationId xmlns:a16="http://schemas.microsoft.com/office/drawing/2014/main" id="{00000000-0008-0000-0900-000006000000}"/>
                </a:ext>
              </a:extLst>
            </xdr:cNvPr>
            <xdr:cNvCxnSpPr/>
          </xdr:nvCxnSpPr>
          <xdr:spPr>
            <a:xfrm>
              <a:off x="6240104" y="4272414"/>
              <a:ext cx="0" cy="1006933"/>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 name="Gerader Verbinder 6">
              <a:extLst>
                <a:ext uri="{FF2B5EF4-FFF2-40B4-BE49-F238E27FC236}">
                  <a16:creationId xmlns:a16="http://schemas.microsoft.com/office/drawing/2014/main" id="{00000000-0008-0000-0900-000007000000}"/>
                </a:ext>
              </a:extLst>
            </xdr:cNvPr>
            <xdr:cNvCxnSpPr/>
          </xdr:nvCxnSpPr>
          <xdr:spPr>
            <a:xfrm>
              <a:off x="7666274" y="3407253"/>
              <a:ext cx="0" cy="1872094"/>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8" name="Gerader Verbinder 7">
              <a:extLst>
                <a:ext uri="{FF2B5EF4-FFF2-40B4-BE49-F238E27FC236}">
                  <a16:creationId xmlns:a16="http://schemas.microsoft.com/office/drawing/2014/main" id="{00000000-0008-0000-0900-000008000000}"/>
                </a:ext>
              </a:extLst>
            </xdr:cNvPr>
            <xdr:cNvCxnSpPr/>
          </xdr:nvCxnSpPr>
          <xdr:spPr>
            <a:xfrm flipH="1">
              <a:off x="3407164" y="3291527"/>
              <a:ext cx="4157420" cy="0"/>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9" name="Gerader Verbinder 8">
              <a:extLst>
                <a:ext uri="{FF2B5EF4-FFF2-40B4-BE49-F238E27FC236}">
                  <a16:creationId xmlns:a16="http://schemas.microsoft.com/office/drawing/2014/main" id="{00000000-0008-0000-0900-000009000000}"/>
                </a:ext>
              </a:extLst>
            </xdr:cNvPr>
            <xdr:cNvCxnSpPr/>
          </xdr:nvCxnSpPr>
          <xdr:spPr>
            <a:xfrm flipH="1">
              <a:off x="3407164" y="3925356"/>
              <a:ext cx="2510885" cy="0"/>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0" name="Gerader Verbinder 9">
              <a:extLst>
                <a:ext uri="{FF2B5EF4-FFF2-40B4-BE49-F238E27FC236}">
                  <a16:creationId xmlns:a16="http://schemas.microsoft.com/office/drawing/2014/main" id="{00000000-0008-0000-0900-00000A000000}"/>
                </a:ext>
              </a:extLst>
            </xdr:cNvPr>
            <xdr:cNvCxnSpPr/>
          </xdr:nvCxnSpPr>
          <xdr:spPr>
            <a:xfrm flipH="1">
              <a:off x="3407164" y="4170569"/>
              <a:ext cx="2325206" cy="0"/>
            </a:xfrm>
            <a:prstGeom prst="line">
              <a:avLst/>
            </a:prstGeom>
            <a:ln w="19050">
              <a:solidFill>
                <a:srgbClr val="3F3F3F"/>
              </a:solidFill>
              <a:prstDash val="sysDot"/>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6</xdr:row>
      <xdr:rowOff>15900</xdr:rowOff>
    </xdr:from>
    <xdr:to>
      <xdr:col>4</xdr:col>
      <xdr:colOff>457200</xdr:colOff>
      <xdr:row>9</xdr:row>
      <xdr:rowOff>571500</xdr:rowOff>
    </xdr:to>
    <xdr:grpSp>
      <xdr:nvGrpSpPr>
        <xdr:cNvPr id="23" name="Gruppieren 22">
          <a:extLst>
            <a:ext uri="{FF2B5EF4-FFF2-40B4-BE49-F238E27FC236}">
              <a16:creationId xmlns:a16="http://schemas.microsoft.com/office/drawing/2014/main" id="{00000000-0008-0000-0900-000017000000}"/>
            </a:ext>
          </a:extLst>
        </xdr:cNvPr>
        <xdr:cNvGrpSpPr/>
      </xdr:nvGrpSpPr>
      <xdr:grpSpPr>
        <a:xfrm>
          <a:off x="0" y="1138489"/>
          <a:ext cx="6121173" cy="1116895"/>
          <a:chOff x="0" y="1111275"/>
          <a:chExt cx="6359034" cy="1103288"/>
        </a:xfrm>
      </xdr:grpSpPr>
      <xdr:sp macro="" textlink="">
        <xdr:nvSpPr>
          <xdr:cNvPr id="24" name="Textfeld 23">
            <a:extLst>
              <a:ext uri="{FF2B5EF4-FFF2-40B4-BE49-F238E27FC236}">
                <a16:creationId xmlns:a16="http://schemas.microsoft.com/office/drawing/2014/main" id="{00000000-0008-0000-0900-000018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Évolution du chiffre d'affaires et des ventes de produits à base de succédanés de la viande selon le canal de distribution</a:t>
            </a:r>
          </a:p>
        </xdr:txBody>
      </xdr:sp>
      <xdr:cxnSp macro="">
        <xdr:nvCxnSpPr>
          <xdr:cNvPr id="25" name="Gerader Verbinder 24">
            <a:extLst>
              <a:ext uri="{FF2B5EF4-FFF2-40B4-BE49-F238E27FC236}">
                <a16:creationId xmlns:a16="http://schemas.microsoft.com/office/drawing/2014/main" id="{00000000-0008-0000-0900-000019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541340</xdr:colOff>
      <xdr:row>6</xdr:row>
      <xdr:rowOff>47625</xdr:rowOff>
    </xdr:from>
    <xdr:to>
      <xdr:col>12</xdr:col>
      <xdr:colOff>327311</xdr:colOff>
      <xdr:row>9</xdr:row>
      <xdr:rowOff>512057</xdr:rowOff>
    </xdr:to>
    <xdr:grpSp>
      <xdr:nvGrpSpPr>
        <xdr:cNvPr id="26" name="Gruppieren 25">
          <a:extLst>
            <a:ext uri="{FF2B5EF4-FFF2-40B4-BE49-F238E27FC236}">
              <a16:creationId xmlns:a16="http://schemas.microsoft.com/office/drawing/2014/main" id="{00000000-0008-0000-0900-00001A000000}"/>
            </a:ext>
          </a:extLst>
        </xdr:cNvPr>
        <xdr:cNvGrpSpPr/>
      </xdr:nvGrpSpPr>
      <xdr:grpSpPr>
        <a:xfrm>
          <a:off x="7217344" y="1170214"/>
          <a:ext cx="5143784" cy="1025727"/>
          <a:chOff x="7477128" y="1141905"/>
          <a:chExt cx="5354921" cy="1012120"/>
        </a:xfrm>
      </xdr:grpSpPr>
      <xdr:sp macro="" textlink="">
        <xdr:nvSpPr>
          <xdr:cNvPr id="27" name="Textfeld 26">
            <a:extLst>
              <a:ext uri="{FF2B5EF4-FFF2-40B4-BE49-F238E27FC236}">
                <a16:creationId xmlns:a16="http://schemas.microsoft.com/office/drawing/2014/main" id="{00000000-0008-0000-0900-00001B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8" name="Textfeld 27">
            <a:extLst>
              <a:ext uri="{FF2B5EF4-FFF2-40B4-BE49-F238E27FC236}">
                <a16:creationId xmlns:a16="http://schemas.microsoft.com/office/drawing/2014/main" id="{00000000-0008-0000-0900-00001C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4</xdr:col>
      <xdr:colOff>249767</xdr:colOff>
      <xdr:row>4</xdr:row>
      <xdr:rowOff>77258</xdr:rowOff>
    </xdr:to>
    <xdr:pic>
      <xdr:nvPicPr>
        <xdr:cNvPr id="31" name="Grafik 30" descr="C:\Users\U80855315\AppData\Local\Microsoft\Windows\INetCache\Content.Word\FR_Bundeslogo_FBMA_für Marktbericht.emf">
          <a:extLst>
            <a:ext uri="{FF2B5EF4-FFF2-40B4-BE49-F238E27FC236}">
              <a16:creationId xmlns:a16="http://schemas.microsoft.com/office/drawing/2014/main" id="{00000000-0008-0000-0900-00001F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3.xml><?xml version="1.0" encoding="utf-8"?>
<c:userShapes xmlns:c="http://schemas.openxmlformats.org/drawingml/2006/chart">
  <cdr:relSizeAnchor xmlns:cdr="http://schemas.openxmlformats.org/drawingml/2006/chartDrawing">
    <cdr:from>
      <cdr:x>0.02657</cdr:x>
      <cdr:y>0.1727</cdr:y>
    </cdr:from>
    <cdr:to>
      <cdr:x>0.29831</cdr:x>
      <cdr:y>0.23026</cdr:y>
    </cdr:to>
    <cdr:sp macro="" textlink="">
      <cdr:nvSpPr>
        <cdr:cNvPr id="3" name="Textfeld 2"/>
        <cdr:cNvSpPr txBox="1"/>
      </cdr:nvSpPr>
      <cdr:spPr>
        <a:xfrm xmlns:a="http://schemas.openxmlformats.org/drawingml/2006/main">
          <a:off x="209550" y="1000126"/>
          <a:ext cx="2143125"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0.10102</cdr:y>
    </cdr:from>
    <cdr:to>
      <cdr:x>0.27771</cdr:x>
      <cdr:y>0.15662</cdr:y>
    </cdr:to>
    <cdr:sp macro="" textlink="">
      <cdr:nvSpPr>
        <cdr:cNvPr id="4" name="Textfeld 3"/>
        <cdr:cNvSpPr txBox="1"/>
      </cdr:nvSpPr>
      <cdr:spPr>
        <a:xfrm xmlns:a="http://schemas.openxmlformats.org/drawingml/2006/main">
          <a:off x="0" y="434338"/>
          <a:ext cx="1692427" cy="239064"/>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r>
            <a:rPr lang="fr-CH" sz="1150" b="1" cap="none">
              <a:solidFill>
                <a:srgbClr val="3F3F3F"/>
              </a:solidFill>
              <a:latin typeface="Roboto"/>
              <a:ea typeface="Roboto"/>
              <a:cs typeface="Arial"/>
              <a:sym typeface="Roboto"/>
            </a:rPr>
            <a:t>Evolution annuelle du chiffre d'affaires</a:t>
          </a:r>
        </a:p>
      </cdr:txBody>
    </cdr:sp>
  </cdr:relSizeAnchor>
  <cdr:relSizeAnchor xmlns:cdr="http://schemas.openxmlformats.org/drawingml/2006/chartDrawing">
    <cdr:from>
      <cdr:x>0.36534</cdr:x>
      <cdr:y>0.93911</cdr:y>
    </cdr:from>
    <cdr:to>
      <cdr:x>0.72414</cdr:x>
      <cdr:y>1</cdr:y>
    </cdr:to>
    <cdr:sp macro="" textlink="">
      <cdr:nvSpPr>
        <cdr:cNvPr id="5" name="Textfeld 1"/>
        <cdr:cNvSpPr txBox="1"/>
      </cdr:nvSpPr>
      <cdr:spPr>
        <a:xfrm xmlns:a="http://schemas.openxmlformats.org/drawingml/2006/main">
          <a:off x="2233355" y="3476177"/>
          <a:ext cx="2193376" cy="2253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CH" sz="1150" b="1" cap="none">
              <a:solidFill>
                <a:srgbClr val="3F3F3F"/>
              </a:solidFill>
              <a:latin typeface="Roboto"/>
              <a:ea typeface="Roboto"/>
              <a:cs typeface="Arial"/>
              <a:sym typeface="Roboto"/>
            </a:rPr>
            <a:t>Evolution annuelle des ventes</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8</xdr:col>
      <xdr:colOff>379373</xdr:colOff>
      <xdr:row>13</xdr:row>
      <xdr:rowOff>61475</xdr:rowOff>
    </xdr:from>
    <xdr:to>
      <xdr:col>12</xdr:col>
      <xdr:colOff>499898</xdr:colOff>
      <xdr:row>38</xdr:row>
      <xdr:rowOff>183629</xdr:rowOff>
    </xdr:to>
    <xdr:grpSp>
      <xdr:nvGrpSpPr>
        <xdr:cNvPr id="24" name="Gruppieren 23">
          <a:extLst>
            <a:ext uri="{FF2B5EF4-FFF2-40B4-BE49-F238E27FC236}">
              <a16:creationId xmlns:a16="http://schemas.microsoft.com/office/drawing/2014/main" id="{00000000-0008-0000-0A00-000018000000}"/>
            </a:ext>
          </a:extLst>
        </xdr:cNvPr>
        <xdr:cNvGrpSpPr/>
      </xdr:nvGrpSpPr>
      <xdr:grpSpPr>
        <a:xfrm>
          <a:off x="8046998" y="2880875"/>
          <a:ext cx="6130800" cy="4732254"/>
          <a:chOff x="11390273" y="3582041"/>
          <a:chExt cx="6127952" cy="4673728"/>
        </a:xfrm>
      </xdr:grpSpPr>
      <xdr:grpSp>
        <xdr:nvGrpSpPr>
          <xdr:cNvPr id="3" name="Gruppieren 2">
            <a:extLst>
              <a:ext uri="{FF2B5EF4-FFF2-40B4-BE49-F238E27FC236}">
                <a16:creationId xmlns:a16="http://schemas.microsoft.com/office/drawing/2014/main" id="{00000000-0008-0000-0A00-000003000000}"/>
              </a:ext>
            </a:extLst>
          </xdr:cNvPr>
          <xdr:cNvGrpSpPr/>
        </xdr:nvGrpSpPr>
        <xdr:grpSpPr>
          <a:xfrm>
            <a:off x="11390273" y="3582041"/>
            <a:ext cx="6117549" cy="4673728"/>
            <a:chOff x="711200" y="-146180"/>
            <a:chExt cx="5849586" cy="4685627"/>
          </a:xfrm>
        </xdr:grpSpPr>
        <xdr:graphicFrame macro="">
          <xdr:nvGraphicFramePr>
            <xdr:cNvPr id="5" name="Diagramm 4">
              <a:extLst>
                <a:ext uri="{FF2B5EF4-FFF2-40B4-BE49-F238E27FC236}">
                  <a16:creationId xmlns:a16="http://schemas.microsoft.com/office/drawing/2014/main" id="{00000000-0008-0000-0A00-000005000000}"/>
                </a:ext>
              </a:extLst>
            </xdr:cNvPr>
            <xdr:cNvGraphicFramePr>
              <a:graphicFrameLocks/>
            </xdr:cNvGraphicFramePr>
          </xdr:nvGraphicFramePr>
          <xdr:xfrm>
            <a:off x="711200" y="321165"/>
            <a:ext cx="5849586" cy="3853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6" name="Gruppieren 5">
              <a:extLst>
                <a:ext uri="{FF2B5EF4-FFF2-40B4-BE49-F238E27FC236}">
                  <a16:creationId xmlns:a16="http://schemas.microsoft.com/office/drawing/2014/main" id="{00000000-0008-0000-0A00-000006000000}"/>
                </a:ext>
              </a:extLst>
            </xdr:cNvPr>
            <xdr:cNvGrpSpPr/>
          </xdr:nvGrpSpPr>
          <xdr:grpSpPr>
            <a:xfrm>
              <a:off x="711200" y="-146180"/>
              <a:ext cx="5364327" cy="1334938"/>
              <a:chOff x="711200" y="-146180"/>
              <a:chExt cx="5364327" cy="1334938"/>
            </a:xfrm>
          </xdr:grpSpPr>
          <xdr:sp macro="" textlink="">
            <xdr:nvSpPr>
              <xdr:cNvPr id="8" name="Textfeld 1">
                <a:extLst>
                  <a:ext uri="{FF2B5EF4-FFF2-40B4-BE49-F238E27FC236}">
                    <a16:creationId xmlns:a16="http://schemas.microsoft.com/office/drawing/2014/main" id="{00000000-0008-0000-0A00-000008000000}"/>
                  </a:ext>
                </a:extLst>
              </xdr:cNvPr>
              <xdr:cNvSpPr txBox="1"/>
            </xdr:nvSpPr>
            <xdr:spPr>
              <a:xfrm>
                <a:off x="711200" y="-129907"/>
                <a:ext cx="5364327" cy="131866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a:t>
                </a:r>
              </a:p>
              <a:p>
                <a:pPr>
                  <a:lnSpc>
                    <a:spcPct val="120000"/>
                  </a:lnSpc>
                </a:pPr>
                <a:r>
                  <a:rPr lang="fr-CH" sz="1200" b="1" kern="0" cap="none" spc="150">
                    <a:solidFill>
                      <a:schemeClr val="tx1"/>
                    </a:solidFill>
                    <a:latin typeface="Inter"/>
                    <a:ea typeface="Inter"/>
                    <a:cs typeface="Arial"/>
                    <a:sym typeface="Inter"/>
                  </a:rPr>
                  <a:t>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et structure du chiffre d'affaires des produits à base de succédanés de la viande selon le canal de distribution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en millions de CHF, structure des ventes 2020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a:t>
                </a:r>
              </a:p>
            </xdr:txBody>
          </xdr:sp>
          <xdr:cxnSp macro="">
            <xdr:nvCxnSpPr>
              <xdr:cNvPr id="9" name="Gerader Verbinder 8">
                <a:extLst>
                  <a:ext uri="{FF2B5EF4-FFF2-40B4-BE49-F238E27FC236}">
                    <a16:creationId xmlns:a16="http://schemas.microsoft.com/office/drawing/2014/main" id="{00000000-0008-0000-0A00-000009000000}"/>
                  </a:ext>
                </a:extLst>
              </xdr:cNvPr>
              <xdr:cNvCxnSpPr/>
            </xdr:nvCxnSpPr>
            <xdr:spPr>
              <a:xfrm>
                <a:off x="711200" y="-146180"/>
                <a:ext cx="468941"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 name="Textfeld 2">
              <a:extLst>
                <a:ext uri="{FF2B5EF4-FFF2-40B4-BE49-F238E27FC236}">
                  <a16:creationId xmlns:a16="http://schemas.microsoft.com/office/drawing/2014/main" id="{00000000-0008-0000-0A00-000007000000}"/>
                </a:ext>
              </a:extLst>
            </xdr:cNvPr>
            <xdr:cNvSpPr txBox="1"/>
          </xdr:nvSpPr>
          <xdr:spPr>
            <a:xfrm>
              <a:off x="711200" y="4329173"/>
              <a:ext cx="5849586" cy="21027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aphicFrame macro="">
        <xdr:nvGraphicFramePr>
          <xdr:cNvPr id="15" name="Diagramm 14">
            <a:extLst>
              <a:ext uri="{FF2B5EF4-FFF2-40B4-BE49-F238E27FC236}">
                <a16:creationId xmlns:a16="http://schemas.microsoft.com/office/drawing/2014/main" id="{00000000-0008-0000-0A00-00000F000000}"/>
              </a:ext>
            </a:extLst>
          </xdr:cNvPr>
          <xdr:cNvGraphicFramePr>
            <a:graphicFrameLocks/>
          </xdr:cNvGraphicFramePr>
        </xdr:nvGraphicFramePr>
        <xdr:xfrm>
          <a:off x="14625736" y="5546271"/>
          <a:ext cx="2892489" cy="255036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1" name="Textfeld 1">
            <a:extLst>
              <a:ext uri="{FF2B5EF4-FFF2-40B4-BE49-F238E27FC236}">
                <a16:creationId xmlns:a16="http://schemas.microsoft.com/office/drawing/2014/main" id="{00000000-0008-0000-0A00-000015000000}"/>
              </a:ext>
            </a:extLst>
          </xdr:cNvPr>
          <xdr:cNvSpPr txBox="1"/>
        </xdr:nvSpPr>
        <xdr:spPr>
          <a:xfrm>
            <a:off x="11421253" y="5278017"/>
            <a:ext cx="2537181" cy="258536"/>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3F3F3F"/>
                </a:solidFill>
                <a:effectLst/>
                <a:uLnTx/>
                <a:uFillTx/>
                <a:latin typeface="Roboto"/>
                <a:ea typeface="Roboto"/>
                <a:cs typeface="Arial"/>
                <a:sym typeface="Roboto"/>
              </a:rPr>
              <a:t>Chiffre d'affaires en millions de CHF</a:t>
            </a:r>
          </a:p>
        </xdr:txBody>
      </xdr:sp>
      <xdr:sp macro="" textlink="">
        <xdr:nvSpPr>
          <xdr:cNvPr id="22" name="Textfeld 1">
            <a:extLst>
              <a:ext uri="{FF2B5EF4-FFF2-40B4-BE49-F238E27FC236}">
                <a16:creationId xmlns:a16="http://schemas.microsoft.com/office/drawing/2014/main" id="{00000000-0008-0000-0A00-000016000000}"/>
              </a:ext>
            </a:extLst>
          </xdr:cNvPr>
          <xdr:cNvSpPr txBox="1"/>
        </xdr:nvSpPr>
        <xdr:spPr>
          <a:xfrm>
            <a:off x="14596577" y="5278017"/>
            <a:ext cx="2348193" cy="239097"/>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3F3F3F"/>
                </a:solidFill>
                <a:effectLst/>
                <a:uLnTx/>
                <a:uFillTx/>
                <a:latin typeface="Roboto"/>
                <a:ea typeface="Roboto"/>
                <a:cs typeface="Arial"/>
                <a:sym typeface="Roboto"/>
              </a:rPr>
              <a:t>Structure des ventes 2020 en %</a:t>
            </a:r>
          </a:p>
        </xdr:txBody>
      </xdr:sp>
    </xdr:grpSp>
    <xdr:clientData/>
  </xdr:twoCellAnchor>
  <xdr:twoCellAnchor editAs="absolute">
    <xdr:from>
      <xdr:col>0</xdr:col>
      <xdr:colOff>0</xdr:colOff>
      <xdr:row>6</xdr:row>
      <xdr:rowOff>15900</xdr:rowOff>
    </xdr:from>
    <xdr:to>
      <xdr:col>5</xdr:col>
      <xdr:colOff>209550</xdr:colOff>
      <xdr:row>9</xdr:row>
      <xdr:rowOff>571500</xdr:rowOff>
    </xdr:to>
    <xdr:grpSp>
      <xdr:nvGrpSpPr>
        <xdr:cNvPr id="20" name="Gruppieren 19">
          <a:extLst>
            <a:ext uri="{FF2B5EF4-FFF2-40B4-BE49-F238E27FC236}">
              <a16:creationId xmlns:a16="http://schemas.microsoft.com/office/drawing/2014/main" id="{00000000-0008-0000-0A00-000014000000}"/>
            </a:ext>
          </a:extLst>
        </xdr:cNvPr>
        <xdr:cNvGrpSpPr/>
      </xdr:nvGrpSpPr>
      <xdr:grpSpPr>
        <a:xfrm>
          <a:off x="0" y="1158900"/>
          <a:ext cx="6124575" cy="1127100"/>
          <a:chOff x="0" y="1111275"/>
          <a:chExt cx="6359034" cy="1103288"/>
        </a:xfrm>
      </xdr:grpSpPr>
      <xdr:sp macro="" textlink="">
        <xdr:nvSpPr>
          <xdr:cNvPr id="23" name="Textfeld 22">
            <a:extLst>
              <a:ext uri="{FF2B5EF4-FFF2-40B4-BE49-F238E27FC236}">
                <a16:creationId xmlns:a16="http://schemas.microsoft.com/office/drawing/2014/main" id="{00000000-0008-0000-0A00-000017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Chiffre d'affaires et structure du chiffre d'affaires des produits à base de succédanés de la viande selon le canal de distribution</a:t>
            </a:r>
          </a:p>
        </xdr:txBody>
      </xdr:sp>
      <xdr:cxnSp macro="">
        <xdr:nvCxnSpPr>
          <xdr:cNvPr id="25" name="Gerader Verbinder 24">
            <a:extLst>
              <a:ext uri="{FF2B5EF4-FFF2-40B4-BE49-F238E27FC236}">
                <a16:creationId xmlns:a16="http://schemas.microsoft.com/office/drawing/2014/main" id="{00000000-0008-0000-0A00-000019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7</xdr:col>
      <xdr:colOff>55565</xdr:colOff>
      <xdr:row>6</xdr:row>
      <xdr:rowOff>47625</xdr:rowOff>
    </xdr:from>
    <xdr:to>
      <xdr:col>10</xdr:col>
      <xdr:colOff>184436</xdr:colOff>
      <xdr:row>9</xdr:row>
      <xdr:rowOff>512057</xdr:rowOff>
    </xdr:to>
    <xdr:grpSp>
      <xdr:nvGrpSpPr>
        <xdr:cNvPr id="26" name="Gruppieren 25">
          <a:extLst>
            <a:ext uri="{FF2B5EF4-FFF2-40B4-BE49-F238E27FC236}">
              <a16:creationId xmlns:a16="http://schemas.microsoft.com/office/drawing/2014/main" id="{00000000-0008-0000-0A00-00001A000000}"/>
            </a:ext>
          </a:extLst>
        </xdr:cNvPr>
        <xdr:cNvGrpSpPr/>
      </xdr:nvGrpSpPr>
      <xdr:grpSpPr>
        <a:xfrm>
          <a:off x="7218365" y="1190625"/>
          <a:ext cx="5119971" cy="1035932"/>
          <a:chOff x="7477128" y="1141905"/>
          <a:chExt cx="5354921" cy="1012120"/>
        </a:xfrm>
      </xdr:grpSpPr>
      <xdr:sp macro="" textlink="">
        <xdr:nvSpPr>
          <xdr:cNvPr id="27" name="Textfeld 26">
            <a:extLst>
              <a:ext uri="{FF2B5EF4-FFF2-40B4-BE49-F238E27FC236}">
                <a16:creationId xmlns:a16="http://schemas.microsoft.com/office/drawing/2014/main" id="{00000000-0008-0000-0A00-00001B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8" name="Textfeld 27">
            <a:extLst>
              <a:ext uri="{FF2B5EF4-FFF2-40B4-BE49-F238E27FC236}">
                <a16:creationId xmlns:a16="http://schemas.microsoft.com/office/drawing/2014/main" id="{00000000-0008-0000-0A00-00001C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5</xdr:col>
      <xdr:colOff>2117</xdr:colOff>
      <xdr:row>4</xdr:row>
      <xdr:rowOff>77258</xdr:rowOff>
    </xdr:to>
    <xdr:pic>
      <xdr:nvPicPr>
        <xdr:cNvPr id="31" name="Grafik 30" descr="C:\Users\U80855315\AppData\Local\Microsoft\Windows\INetCache\Content.Word\FR_Bundeslogo_FBMA_für Marktbericht.emf">
          <a:extLst>
            <a:ext uri="{FF2B5EF4-FFF2-40B4-BE49-F238E27FC236}">
              <a16:creationId xmlns:a16="http://schemas.microsoft.com/office/drawing/2014/main" id="{00000000-0008-0000-0A00-00001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6</xdr:col>
      <xdr:colOff>519905</xdr:colOff>
      <xdr:row>16</xdr:row>
      <xdr:rowOff>88794</xdr:rowOff>
    </xdr:from>
    <xdr:to>
      <xdr:col>13</xdr:col>
      <xdr:colOff>126080</xdr:colOff>
      <xdr:row>40</xdr:row>
      <xdr:rowOff>185895</xdr:rowOff>
    </xdr:to>
    <xdr:grpSp>
      <xdr:nvGrpSpPr>
        <xdr:cNvPr id="2" name="Gruppieren 1">
          <a:extLst>
            <a:ext uri="{FF2B5EF4-FFF2-40B4-BE49-F238E27FC236}">
              <a16:creationId xmlns:a16="http://schemas.microsoft.com/office/drawing/2014/main" id="{00000000-0008-0000-0B00-000002000000}"/>
            </a:ext>
          </a:extLst>
        </xdr:cNvPr>
        <xdr:cNvGrpSpPr/>
      </xdr:nvGrpSpPr>
      <xdr:grpSpPr>
        <a:xfrm>
          <a:off x="7673180" y="3479694"/>
          <a:ext cx="6130800" cy="4516701"/>
          <a:chOff x="711200" y="33988"/>
          <a:chExt cx="5865458" cy="4475429"/>
        </a:xfrm>
      </xdr:grpSpPr>
      <xdr:graphicFrame macro="">
        <xdr:nvGraphicFramePr>
          <xdr:cNvPr id="3" name="Diagramm 2">
            <a:extLst>
              <a:ext uri="{FF2B5EF4-FFF2-40B4-BE49-F238E27FC236}">
                <a16:creationId xmlns:a16="http://schemas.microsoft.com/office/drawing/2014/main" id="{00000000-0008-0000-0B00-000003000000}"/>
              </a:ext>
            </a:extLst>
          </xdr:cNvPr>
          <xdr:cNvGraphicFramePr>
            <a:graphicFrameLocks/>
          </xdr:cNvGraphicFramePr>
        </xdr:nvGraphicFramePr>
        <xdr:xfrm>
          <a:off x="711200" y="321165"/>
          <a:ext cx="5865458" cy="3853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Gruppieren 3">
            <a:extLst>
              <a:ext uri="{FF2B5EF4-FFF2-40B4-BE49-F238E27FC236}">
                <a16:creationId xmlns:a16="http://schemas.microsoft.com/office/drawing/2014/main" id="{00000000-0008-0000-0B00-000004000000}"/>
              </a:ext>
            </a:extLst>
          </xdr:cNvPr>
          <xdr:cNvGrpSpPr/>
        </xdr:nvGrpSpPr>
        <xdr:grpSpPr>
          <a:xfrm>
            <a:off x="711200" y="33988"/>
            <a:ext cx="5364327" cy="1223894"/>
            <a:chOff x="711200" y="33988"/>
            <a:chExt cx="5364327" cy="1223894"/>
          </a:xfrm>
        </xdr:grpSpPr>
        <xdr:sp macro="" textlink="">
          <xdr:nvSpPr>
            <xdr:cNvPr id="6" name="Textfeld 1">
              <a:extLst>
                <a:ext uri="{FF2B5EF4-FFF2-40B4-BE49-F238E27FC236}">
                  <a16:creationId xmlns:a16="http://schemas.microsoft.com/office/drawing/2014/main" id="{00000000-0008-0000-0B00-000006000000}"/>
                </a:ext>
              </a:extLst>
            </xdr:cNvPr>
            <xdr:cNvSpPr txBox="1"/>
          </xdr:nvSpPr>
          <xdr:spPr>
            <a:xfrm>
              <a:off x="711200" y="49067"/>
              <a:ext cx="5364327" cy="120881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a:t>
              </a:r>
            </a:p>
            <a:p>
              <a:pPr>
                <a:lnSpc>
                  <a:spcPct val="120000"/>
                </a:lnSpc>
              </a:pPr>
              <a:r>
                <a:rPr lang="fr-CH" sz="1200" b="1" kern="0" cap="none" spc="150">
                  <a:solidFill>
                    <a:schemeClr val="tx1"/>
                  </a:solidFill>
                  <a:latin typeface="Inter"/>
                  <a:ea typeface="Inter"/>
                  <a:cs typeface="Arial"/>
                  <a:sym typeface="Inter"/>
                </a:rPr>
                <a:t>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Pénétration du marché des produits à base de succédanés de la viande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Pénétration en %, part de revendeurs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 &amp; 2020</a:t>
              </a:r>
            </a:p>
          </xdr:txBody>
        </xdr:sp>
        <xdr:cxnSp macro="">
          <xdr:nvCxnSpPr>
            <xdr:cNvPr id="7" name="Gerader Verbinder 6">
              <a:extLst>
                <a:ext uri="{FF2B5EF4-FFF2-40B4-BE49-F238E27FC236}">
                  <a16:creationId xmlns:a16="http://schemas.microsoft.com/office/drawing/2014/main" id="{00000000-0008-0000-0B00-000007000000}"/>
                </a:ext>
              </a:extLst>
            </xdr:cNvPr>
            <xdr:cNvCxnSpPr/>
          </xdr:nvCxnSpPr>
          <xdr:spPr>
            <a:xfrm>
              <a:off x="711200" y="33988"/>
              <a:ext cx="468941"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 name="Textfeld 2">
            <a:extLst>
              <a:ext uri="{FF2B5EF4-FFF2-40B4-BE49-F238E27FC236}">
                <a16:creationId xmlns:a16="http://schemas.microsoft.com/office/drawing/2014/main" id="{00000000-0008-0000-0B00-000005000000}"/>
              </a:ext>
            </a:extLst>
          </xdr:cNvPr>
          <xdr:cNvSpPr txBox="1"/>
        </xdr:nvSpPr>
        <xdr:spPr>
          <a:xfrm>
            <a:off x="711200" y="4298992"/>
            <a:ext cx="5849586" cy="21042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clientData/>
  </xdr:twoCellAnchor>
  <xdr:twoCellAnchor editAs="absolute">
    <xdr:from>
      <xdr:col>0</xdr:col>
      <xdr:colOff>0</xdr:colOff>
      <xdr:row>6</xdr:row>
      <xdr:rowOff>15900</xdr:rowOff>
    </xdr:from>
    <xdr:to>
      <xdr:col>5</xdr:col>
      <xdr:colOff>285750</xdr:colOff>
      <xdr:row>9</xdr:row>
      <xdr:rowOff>571500</xdr:rowOff>
    </xdr:to>
    <xdr:grpSp>
      <xdr:nvGrpSpPr>
        <xdr:cNvPr id="8" name="Gruppieren 7">
          <a:extLst>
            <a:ext uri="{FF2B5EF4-FFF2-40B4-BE49-F238E27FC236}">
              <a16:creationId xmlns:a16="http://schemas.microsoft.com/office/drawing/2014/main" id="{00000000-0008-0000-0B00-000008000000}"/>
            </a:ext>
          </a:extLst>
        </xdr:cNvPr>
        <xdr:cNvGrpSpPr/>
      </xdr:nvGrpSpPr>
      <xdr:grpSpPr>
        <a:xfrm>
          <a:off x="0" y="1158900"/>
          <a:ext cx="6124575" cy="1127100"/>
          <a:chOff x="0" y="1111275"/>
          <a:chExt cx="6359034" cy="1103288"/>
        </a:xfrm>
      </xdr:grpSpPr>
      <xdr:sp macro="" textlink="">
        <xdr:nvSpPr>
          <xdr:cNvPr id="9" name="Textfeld 8">
            <a:extLst>
              <a:ext uri="{FF2B5EF4-FFF2-40B4-BE49-F238E27FC236}">
                <a16:creationId xmlns:a16="http://schemas.microsoft.com/office/drawing/2014/main" id="{00000000-0008-0000-0B00-000009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Pénétration du marché des produits à base de succédanés de la viande</a:t>
            </a:r>
          </a:p>
          <a:p>
            <a:pPr marL="0" marR="0" lvl="0" indent="0" defTabSz="914400" eaLnBrk="1" fontAlgn="auto" latinLnBrk="0" hangingPunct="1">
              <a:lnSpc>
                <a:spcPct val="120000"/>
              </a:lnSpc>
              <a:spcBef>
                <a:spcPts val="0"/>
              </a:spcBef>
              <a:spcAft>
                <a:spcPts val="0"/>
              </a:spcAft>
              <a:buClrTx/>
              <a:buSzTx/>
              <a:buFontTx/>
              <a:buNone/>
              <a:tabLst/>
              <a:defRPr/>
            </a:pPr>
            <a:endParaRPr kumimoji="0" lang="de-CH" sz="14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xnSp macro="">
        <xdr:nvCxnSpPr>
          <xdr:cNvPr id="10" name="Gerader Verbinder 9">
            <a:extLst>
              <a:ext uri="{FF2B5EF4-FFF2-40B4-BE49-F238E27FC236}">
                <a16:creationId xmlns:a16="http://schemas.microsoft.com/office/drawing/2014/main" id="{00000000-0008-0000-0B00-00000A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6</xdr:col>
      <xdr:colOff>65090</xdr:colOff>
      <xdr:row>6</xdr:row>
      <xdr:rowOff>47625</xdr:rowOff>
    </xdr:from>
    <xdr:to>
      <xdr:col>11</xdr:col>
      <xdr:colOff>184436</xdr:colOff>
      <xdr:row>9</xdr:row>
      <xdr:rowOff>512057</xdr:rowOff>
    </xdr:to>
    <xdr:grpSp>
      <xdr:nvGrpSpPr>
        <xdr:cNvPr id="11" name="Gruppieren 10">
          <a:extLst>
            <a:ext uri="{FF2B5EF4-FFF2-40B4-BE49-F238E27FC236}">
              <a16:creationId xmlns:a16="http://schemas.microsoft.com/office/drawing/2014/main" id="{00000000-0008-0000-0B00-00000B000000}"/>
            </a:ext>
          </a:extLst>
        </xdr:cNvPr>
        <xdr:cNvGrpSpPr/>
      </xdr:nvGrpSpPr>
      <xdr:grpSpPr>
        <a:xfrm>
          <a:off x="7218365" y="1190625"/>
          <a:ext cx="5119971" cy="1035932"/>
          <a:chOff x="7477128" y="1141905"/>
          <a:chExt cx="5354921" cy="1012120"/>
        </a:xfrm>
      </xdr:grpSpPr>
      <xdr:sp macro="" textlink="">
        <xdr:nvSpPr>
          <xdr:cNvPr id="12" name="Textfeld 11">
            <a:extLst>
              <a:ext uri="{FF2B5EF4-FFF2-40B4-BE49-F238E27FC236}">
                <a16:creationId xmlns:a16="http://schemas.microsoft.com/office/drawing/2014/main" id="{00000000-0008-0000-0B00-00000C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13" name="Textfeld 12">
            <a:extLst>
              <a:ext uri="{FF2B5EF4-FFF2-40B4-BE49-F238E27FC236}">
                <a16:creationId xmlns:a16="http://schemas.microsoft.com/office/drawing/2014/main" id="{00000000-0008-0000-0B00-00000D000000}"/>
              </a:ext>
            </a:extLst>
          </xdr:cNvPr>
          <xdr:cNvSpPr txBox="1"/>
        </xdr:nvSpPr>
        <xdr:spPr>
          <a:xfrm>
            <a:off x="7477128" y="1141905"/>
            <a:ext cx="5318126" cy="506683"/>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clientData/>
  </xdr:twoCellAnchor>
  <xdr:twoCellAnchor editAs="absolute">
    <xdr:from>
      <xdr:col>0</xdr:col>
      <xdr:colOff>66675</xdr:colOff>
      <xdr:row>0</xdr:row>
      <xdr:rowOff>66675</xdr:rowOff>
    </xdr:from>
    <xdr:to>
      <xdr:col>5</xdr:col>
      <xdr:colOff>78317</xdr:colOff>
      <xdr:row>4</xdr:row>
      <xdr:rowOff>77258</xdr:rowOff>
    </xdr:to>
    <xdr:pic>
      <xdr:nvPicPr>
        <xdr:cNvPr id="16" name="Grafik 15" descr="C:\Users\U80855315\AppData\Local\Microsoft\Windows\INetCache\Content.Word\FR_Bundeslogo_FBMA_für Marktbericht.emf">
          <a:extLst>
            <a:ext uri="{FF2B5EF4-FFF2-40B4-BE49-F238E27FC236}">
              <a16:creationId xmlns:a16="http://schemas.microsoft.com/office/drawing/2014/main" id="{00000000-0008-0000-0B00-000010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5</xdr:col>
      <xdr:colOff>1102438</xdr:colOff>
      <xdr:row>16</xdr:row>
      <xdr:rowOff>31200</xdr:rowOff>
    </xdr:from>
    <xdr:to>
      <xdr:col>12</xdr:col>
      <xdr:colOff>708613</xdr:colOff>
      <xdr:row>59</xdr:row>
      <xdr:rowOff>1421</xdr:rowOff>
    </xdr:to>
    <xdr:grpSp>
      <xdr:nvGrpSpPr>
        <xdr:cNvPr id="2" name="Gruppieren 1">
          <a:extLst>
            <a:ext uri="{FF2B5EF4-FFF2-40B4-BE49-F238E27FC236}">
              <a16:creationId xmlns:a16="http://schemas.microsoft.com/office/drawing/2014/main" id="{00000000-0008-0000-0C00-000002000000}"/>
            </a:ext>
          </a:extLst>
        </xdr:cNvPr>
        <xdr:cNvGrpSpPr/>
      </xdr:nvGrpSpPr>
      <xdr:grpSpPr>
        <a:xfrm>
          <a:off x="7369888" y="3422100"/>
          <a:ext cx="6130800" cy="8047421"/>
          <a:chOff x="6750492" y="6467179"/>
          <a:chExt cx="6147118" cy="7925036"/>
        </a:xfrm>
      </xdr:grpSpPr>
      <xdr:grpSp>
        <xdr:nvGrpSpPr>
          <xdr:cNvPr id="3" name="Gruppieren 2">
            <a:extLst>
              <a:ext uri="{FF2B5EF4-FFF2-40B4-BE49-F238E27FC236}">
                <a16:creationId xmlns:a16="http://schemas.microsoft.com/office/drawing/2014/main" id="{00000000-0008-0000-0C00-000003000000}"/>
              </a:ext>
            </a:extLst>
          </xdr:cNvPr>
          <xdr:cNvGrpSpPr/>
        </xdr:nvGrpSpPr>
        <xdr:grpSpPr>
          <a:xfrm>
            <a:off x="6750492" y="6467179"/>
            <a:ext cx="6147118" cy="7925036"/>
            <a:chOff x="6759574" y="6538452"/>
            <a:chExt cx="6137150" cy="8028173"/>
          </a:xfrm>
        </xdr:grpSpPr>
        <xdr:graphicFrame macro="">
          <xdr:nvGraphicFramePr>
            <xdr:cNvPr id="11" name="Diagramm 10">
              <a:extLst>
                <a:ext uri="{FF2B5EF4-FFF2-40B4-BE49-F238E27FC236}">
                  <a16:creationId xmlns:a16="http://schemas.microsoft.com/office/drawing/2014/main" id="{00000000-0008-0000-0C00-00000B000000}"/>
                </a:ext>
              </a:extLst>
            </xdr:cNvPr>
            <xdr:cNvGraphicFramePr>
              <a:graphicFrameLocks/>
            </xdr:cNvGraphicFramePr>
          </xdr:nvGraphicFramePr>
          <xdr:xfrm>
            <a:off x="6762039" y="7606443"/>
            <a:ext cx="6073709" cy="11906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2" name="Gruppieren 11">
              <a:extLst>
                <a:ext uri="{FF2B5EF4-FFF2-40B4-BE49-F238E27FC236}">
                  <a16:creationId xmlns:a16="http://schemas.microsoft.com/office/drawing/2014/main" id="{00000000-0008-0000-0C00-00000C000000}"/>
                </a:ext>
              </a:extLst>
            </xdr:cNvPr>
            <xdr:cNvGrpSpPr/>
          </xdr:nvGrpSpPr>
          <xdr:grpSpPr>
            <a:xfrm>
              <a:off x="6759574" y="6538452"/>
              <a:ext cx="6137150" cy="8028173"/>
              <a:chOff x="711199" y="-228168"/>
              <a:chExt cx="5872109" cy="8045684"/>
            </a:xfrm>
          </xdr:grpSpPr>
          <xdr:graphicFrame macro="">
            <xdr:nvGraphicFramePr>
              <xdr:cNvPr id="13" name="Diagramm 12">
                <a:extLst>
                  <a:ext uri="{FF2B5EF4-FFF2-40B4-BE49-F238E27FC236}">
                    <a16:creationId xmlns:a16="http://schemas.microsoft.com/office/drawing/2014/main" id="{00000000-0008-0000-0C00-00000D000000}"/>
                  </a:ext>
                </a:extLst>
              </xdr:cNvPr>
              <xdr:cNvGraphicFramePr>
                <a:graphicFrameLocks/>
              </xdr:cNvGraphicFramePr>
            </xdr:nvGraphicFramePr>
            <xdr:xfrm>
              <a:off x="711199" y="1372766"/>
              <a:ext cx="5872109" cy="6193646"/>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4" name="Gruppieren 13">
                <a:extLst>
                  <a:ext uri="{FF2B5EF4-FFF2-40B4-BE49-F238E27FC236}">
                    <a16:creationId xmlns:a16="http://schemas.microsoft.com/office/drawing/2014/main" id="{00000000-0008-0000-0C00-00000E000000}"/>
                  </a:ext>
                </a:extLst>
              </xdr:cNvPr>
              <xdr:cNvGrpSpPr/>
            </xdr:nvGrpSpPr>
            <xdr:grpSpPr>
              <a:xfrm>
                <a:off x="711200" y="-228168"/>
                <a:ext cx="5664970" cy="1311542"/>
                <a:chOff x="711200" y="-228168"/>
                <a:chExt cx="5664970" cy="1311542"/>
              </a:xfrm>
            </xdr:grpSpPr>
            <xdr:sp macro="" textlink="">
              <xdr:nvSpPr>
                <xdr:cNvPr id="16" name="Textfeld 1">
                  <a:extLst>
                    <a:ext uri="{FF2B5EF4-FFF2-40B4-BE49-F238E27FC236}">
                      <a16:creationId xmlns:a16="http://schemas.microsoft.com/office/drawing/2014/main" id="{00000000-0008-0000-0C00-000010000000}"/>
                    </a:ext>
                  </a:extLst>
                </xdr:cNvPr>
                <xdr:cNvSpPr txBox="1"/>
              </xdr:nvSpPr>
              <xdr:spPr>
                <a:xfrm>
                  <a:off x="711200" y="-210772"/>
                  <a:ext cx="5664970" cy="1294146"/>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a:t>
                  </a:r>
                </a:p>
                <a:p>
                  <a:pPr>
                    <a:lnSpc>
                      <a:spcPct val="120000"/>
                    </a:lnSpc>
                  </a:pPr>
                  <a:r>
                    <a:rPr lang="fr-CH" sz="1200" b="1" kern="0" cap="none" spc="150">
                      <a:solidFill>
                        <a:schemeClr val="tx1"/>
                      </a:solidFill>
                      <a:latin typeface="Inter"/>
                      <a:ea typeface="Inter"/>
                      <a:cs typeface="Arial"/>
                      <a:sym typeface="Inter"/>
                    </a:rPr>
                    <a:t>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Pénétration du marché des produits à base de succédanés de la viande selon les caractéristiques du ménage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Pénétration en %, </a:t>
                  </a:r>
                  <a:r>
                    <a:rPr kumimoji="0" lang="fr-CH" sz="1150" b="1" kern="0" cap="none" spc="0" normalizeH="0" noProof="0">
                      <a:ln>
                        <a:noFill/>
                      </a:ln>
                      <a:solidFill>
                        <a:srgbClr val="3F3F3F"/>
                      </a:solidFill>
                      <a:effectLst/>
                      <a:uLnTx/>
                      <a:uFillTx/>
                      <a:latin typeface="Roboto"/>
                      <a:ea typeface="Roboto"/>
                      <a:cs typeface="Arial"/>
                      <a:sym typeface="Roboto"/>
                    </a:rPr>
                    <a:t>valeur la plus élevée par caractéristique du ménage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2020</a:t>
                  </a:r>
                </a:p>
              </xdr:txBody>
            </xdr:sp>
            <xdr:cxnSp macro="">
              <xdr:nvCxnSpPr>
                <xdr:cNvPr id="17" name="Gerader Verbinder 16">
                  <a:extLst>
                    <a:ext uri="{FF2B5EF4-FFF2-40B4-BE49-F238E27FC236}">
                      <a16:creationId xmlns:a16="http://schemas.microsoft.com/office/drawing/2014/main" id="{00000000-0008-0000-0C00-000011000000}"/>
                    </a:ext>
                  </a:extLst>
                </xdr:cNvPr>
                <xdr:cNvCxnSpPr/>
              </xdr:nvCxnSpPr>
              <xdr:spPr>
                <a:xfrm>
                  <a:off x="711200" y="-228168"/>
                  <a:ext cx="468941"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 name="Textfeld 2">
                <a:extLst>
                  <a:ext uri="{FF2B5EF4-FFF2-40B4-BE49-F238E27FC236}">
                    <a16:creationId xmlns:a16="http://schemas.microsoft.com/office/drawing/2014/main" id="{00000000-0008-0000-0C00-00000F000000}"/>
                  </a:ext>
                </a:extLst>
              </xdr:cNvPr>
              <xdr:cNvSpPr txBox="1"/>
            </xdr:nvSpPr>
            <xdr:spPr>
              <a:xfrm>
                <a:off x="711200" y="7605196"/>
                <a:ext cx="5849586" cy="212320"/>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grpSp>
      <xdr:graphicFrame macro="">
        <xdr:nvGraphicFramePr>
          <xdr:cNvPr id="4" name="Diagramm 3">
            <a:extLst>
              <a:ext uri="{FF2B5EF4-FFF2-40B4-BE49-F238E27FC236}">
                <a16:creationId xmlns:a16="http://schemas.microsoft.com/office/drawing/2014/main" id="{00000000-0008-0000-0C00-000004000000}"/>
              </a:ext>
            </a:extLst>
          </xdr:cNvPr>
          <xdr:cNvGraphicFramePr>
            <a:graphicFrameLocks/>
          </xdr:cNvGraphicFramePr>
        </xdr:nvGraphicFramePr>
        <xdr:xfrm>
          <a:off x="11492867" y="8108697"/>
          <a:ext cx="1309263" cy="5978167"/>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Diagramm 4">
            <a:extLst>
              <a:ext uri="{FF2B5EF4-FFF2-40B4-BE49-F238E27FC236}">
                <a16:creationId xmlns:a16="http://schemas.microsoft.com/office/drawing/2014/main" id="{00000000-0008-0000-0C00-000005000000}"/>
              </a:ext>
            </a:extLst>
          </xdr:cNvPr>
          <xdr:cNvGraphicFramePr>
            <a:graphicFrameLocks/>
          </xdr:cNvGraphicFramePr>
        </xdr:nvGraphicFramePr>
        <xdr:xfrm>
          <a:off x="10047934" y="8105669"/>
          <a:ext cx="1547480" cy="5978167"/>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6" name="Rechteck 5">
            <a:extLst>
              <a:ext uri="{FF2B5EF4-FFF2-40B4-BE49-F238E27FC236}">
                <a16:creationId xmlns:a16="http://schemas.microsoft.com/office/drawing/2014/main" id="{00000000-0008-0000-0C00-000006000000}"/>
              </a:ext>
            </a:extLst>
          </xdr:cNvPr>
          <xdr:cNvSpPr/>
        </xdr:nvSpPr>
        <xdr:spPr>
          <a:xfrm>
            <a:off x="6782243" y="8099794"/>
            <a:ext cx="5741803" cy="2717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r>
              <a:rPr lang="fr-CH" sz="1150" b="1" cap="none">
                <a:solidFill>
                  <a:srgbClr val="3F3F3F"/>
                </a:solidFill>
                <a:latin typeface="Roboto"/>
                <a:ea typeface="Roboto"/>
                <a:cs typeface="Roboto"/>
                <a:sym typeface="Roboto"/>
              </a:rPr>
              <a:t>Âge de la personne gérant le ménage</a:t>
            </a:r>
          </a:p>
        </xdr:txBody>
      </xdr:sp>
      <xdr:sp macro="" textlink="">
        <xdr:nvSpPr>
          <xdr:cNvPr id="7" name="Rechteck 6">
            <a:extLst>
              <a:ext uri="{FF2B5EF4-FFF2-40B4-BE49-F238E27FC236}">
                <a16:creationId xmlns:a16="http://schemas.microsoft.com/office/drawing/2014/main" id="{00000000-0008-0000-0C00-000007000000}"/>
              </a:ext>
            </a:extLst>
          </xdr:cNvPr>
          <xdr:cNvSpPr/>
        </xdr:nvSpPr>
        <xdr:spPr>
          <a:xfrm>
            <a:off x="6782243" y="9234155"/>
            <a:ext cx="5741803" cy="45277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Nombre d'enfants dans le ménage</a:t>
            </a:r>
          </a:p>
        </xdr:txBody>
      </xdr:sp>
      <xdr:sp macro="" textlink="">
        <xdr:nvSpPr>
          <xdr:cNvPr id="8" name="Rechteck 7">
            <a:extLst>
              <a:ext uri="{FF2B5EF4-FFF2-40B4-BE49-F238E27FC236}">
                <a16:creationId xmlns:a16="http://schemas.microsoft.com/office/drawing/2014/main" id="{00000000-0008-0000-0C00-000008000000}"/>
              </a:ext>
            </a:extLst>
          </xdr:cNvPr>
          <xdr:cNvSpPr/>
        </xdr:nvSpPr>
        <xdr:spPr>
          <a:xfrm>
            <a:off x="6782243" y="10542623"/>
            <a:ext cx="5741803" cy="4527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Revenu des ménages</a:t>
            </a:r>
          </a:p>
        </xdr:txBody>
      </xdr:sp>
      <xdr:sp macro="" textlink="">
        <xdr:nvSpPr>
          <xdr:cNvPr id="9" name="Rechteck 8">
            <a:extLst>
              <a:ext uri="{FF2B5EF4-FFF2-40B4-BE49-F238E27FC236}">
                <a16:creationId xmlns:a16="http://schemas.microsoft.com/office/drawing/2014/main" id="{00000000-0008-0000-0C00-000009000000}"/>
              </a:ext>
            </a:extLst>
          </xdr:cNvPr>
          <xdr:cNvSpPr/>
        </xdr:nvSpPr>
        <xdr:spPr>
          <a:xfrm>
            <a:off x="6782243" y="12284812"/>
            <a:ext cx="5741803" cy="450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Structure</a:t>
            </a:r>
          </a:p>
        </xdr:txBody>
      </xdr:sp>
      <xdr:sp macro="" textlink="">
        <xdr:nvSpPr>
          <xdr:cNvPr id="10" name="Rechteck 9">
            <a:extLst>
              <a:ext uri="{FF2B5EF4-FFF2-40B4-BE49-F238E27FC236}">
                <a16:creationId xmlns:a16="http://schemas.microsoft.com/office/drawing/2014/main" id="{00000000-0008-0000-0C00-00000A000000}"/>
              </a:ext>
            </a:extLst>
          </xdr:cNvPr>
          <xdr:cNvSpPr/>
        </xdr:nvSpPr>
        <xdr:spPr>
          <a:xfrm>
            <a:off x="6782243" y="13159562"/>
            <a:ext cx="5741803" cy="4527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Région linguistique</a:t>
            </a:r>
          </a:p>
        </xdr:txBody>
      </xdr:sp>
    </xdr:grpSp>
    <xdr:clientData/>
  </xdr:twoCellAnchor>
  <xdr:twoCellAnchor editAs="absolute">
    <xdr:from>
      <xdr:col>0</xdr:col>
      <xdr:colOff>0</xdr:colOff>
      <xdr:row>6</xdr:row>
      <xdr:rowOff>15900</xdr:rowOff>
    </xdr:from>
    <xdr:to>
      <xdr:col>4</xdr:col>
      <xdr:colOff>1457325</xdr:colOff>
      <xdr:row>9</xdr:row>
      <xdr:rowOff>571500</xdr:rowOff>
    </xdr:to>
    <xdr:grpSp>
      <xdr:nvGrpSpPr>
        <xdr:cNvPr id="25" name="Gruppieren 24">
          <a:extLst>
            <a:ext uri="{FF2B5EF4-FFF2-40B4-BE49-F238E27FC236}">
              <a16:creationId xmlns:a16="http://schemas.microsoft.com/office/drawing/2014/main" id="{00000000-0008-0000-0C00-000019000000}"/>
            </a:ext>
          </a:extLst>
        </xdr:cNvPr>
        <xdr:cNvGrpSpPr/>
      </xdr:nvGrpSpPr>
      <xdr:grpSpPr>
        <a:xfrm>
          <a:off x="0" y="1158900"/>
          <a:ext cx="6124575" cy="1127100"/>
          <a:chOff x="0" y="1111275"/>
          <a:chExt cx="6359034" cy="1103288"/>
        </a:xfrm>
      </xdr:grpSpPr>
      <xdr:sp macro="" textlink="">
        <xdr:nvSpPr>
          <xdr:cNvPr id="26" name="Textfeld 25">
            <a:extLst>
              <a:ext uri="{FF2B5EF4-FFF2-40B4-BE49-F238E27FC236}">
                <a16:creationId xmlns:a16="http://schemas.microsoft.com/office/drawing/2014/main" id="{00000000-0008-0000-0C00-00001A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Pénétration du marché des produits à base de succédanés de la viande selon les caractéristiques du ménage</a:t>
            </a:r>
          </a:p>
        </xdr:txBody>
      </xdr:sp>
      <xdr:cxnSp macro="">
        <xdr:nvCxnSpPr>
          <xdr:cNvPr id="27" name="Gerader Verbinder 26">
            <a:extLst>
              <a:ext uri="{FF2B5EF4-FFF2-40B4-BE49-F238E27FC236}">
                <a16:creationId xmlns:a16="http://schemas.microsoft.com/office/drawing/2014/main" id="{00000000-0008-0000-0C00-00001B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950915</xdr:colOff>
      <xdr:row>6</xdr:row>
      <xdr:rowOff>47625</xdr:rowOff>
    </xdr:from>
    <xdr:to>
      <xdr:col>11</xdr:col>
      <xdr:colOff>308261</xdr:colOff>
      <xdr:row>9</xdr:row>
      <xdr:rowOff>512057</xdr:rowOff>
    </xdr:to>
    <xdr:grpSp>
      <xdr:nvGrpSpPr>
        <xdr:cNvPr id="28" name="Gruppieren 27">
          <a:extLst>
            <a:ext uri="{FF2B5EF4-FFF2-40B4-BE49-F238E27FC236}">
              <a16:creationId xmlns:a16="http://schemas.microsoft.com/office/drawing/2014/main" id="{00000000-0008-0000-0C00-00001C000000}"/>
            </a:ext>
          </a:extLst>
        </xdr:cNvPr>
        <xdr:cNvGrpSpPr/>
      </xdr:nvGrpSpPr>
      <xdr:grpSpPr>
        <a:xfrm>
          <a:off x="7218365" y="1190625"/>
          <a:ext cx="5119971" cy="1035932"/>
          <a:chOff x="7477128" y="1141905"/>
          <a:chExt cx="5354921" cy="1012120"/>
        </a:xfrm>
      </xdr:grpSpPr>
      <xdr:sp macro="" textlink="">
        <xdr:nvSpPr>
          <xdr:cNvPr id="29" name="Textfeld 28">
            <a:extLst>
              <a:ext uri="{FF2B5EF4-FFF2-40B4-BE49-F238E27FC236}">
                <a16:creationId xmlns:a16="http://schemas.microsoft.com/office/drawing/2014/main" id="{00000000-0008-0000-0C00-00001D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0" name="Textfeld 29">
            <a:extLst>
              <a:ext uri="{FF2B5EF4-FFF2-40B4-BE49-F238E27FC236}">
                <a16:creationId xmlns:a16="http://schemas.microsoft.com/office/drawing/2014/main" id="{00000000-0008-0000-0C00-00001E000000}"/>
              </a:ext>
            </a:extLst>
          </xdr:cNvPr>
          <xdr:cNvSpPr txBox="1"/>
        </xdr:nvSpPr>
        <xdr:spPr>
          <a:xfrm>
            <a:off x="7477128" y="1141905"/>
            <a:ext cx="5318126" cy="506683"/>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clientData/>
  </xdr:twoCellAnchor>
  <xdr:twoCellAnchor editAs="absolute">
    <xdr:from>
      <xdr:col>0</xdr:col>
      <xdr:colOff>66675</xdr:colOff>
      <xdr:row>0</xdr:row>
      <xdr:rowOff>66675</xdr:rowOff>
    </xdr:from>
    <xdr:to>
      <xdr:col>4</xdr:col>
      <xdr:colOff>1249892</xdr:colOff>
      <xdr:row>4</xdr:row>
      <xdr:rowOff>77258</xdr:rowOff>
    </xdr:to>
    <xdr:pic>
      <xdr:nvPicPr>
        <xdr:cNvPr id="33" name="Grafik 32" descr="C:\Users\U80855315\AppData\Local\Microsoft\Windows\INetCache\Content.Word\FR_Bundeslogo_FBMA_für Marktbericht.emf">
          <a:extLst>
            <a:ext uri="{FF2B5EF4-FFF2-40B4-BE49-F238E27FC236}">
              <a16:creationId xmlns:a16="http://schemas.microsoft.com/office/drawing/2014/main" id="{00000000-0008-0000-0C00-000021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7.xml><?xml version="1.0" encoding="utf-8"?>
<c:userShapes xmlns:c="http://schemas.openxmlformats.org/drawingml/2006/chart">
  <cdr:relSizeAnchor xmlns:cdr="http://schemas.openxmlformats.org/drawingml/2006/chartDrawing">
    <cdr:from>
      <cdr:x>0.73992</cdr:x>
      <cdr:y>0.43692</cdr:y>
    </cdr:from>
    <cdr:to>
      <cdr:x>0.98589</cdr:x>
      <cdr:y>0.98454</cdr:y>
    </cdr:to>
    <cdr:sp macro="" textlink="">
      <cdr:nvSpPr>
        <cdr:cNvPr id="2" name="Rechteck 1"/>
        <cdr:cNvSpPr/>
      </cdr:nvSpPr>
      <cdr:spPr>
        <a:xfrm xmlns:a="http://schemas.openxmlformats.org/drawingml/2006/main">
          <a:off x="3421699" y="519460"/>
          <a:ext cx="1137468" cy="65107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18.xml><?xml version="1.0" encoding="utf-8"?>
<xdr:wsDr xmlns:xdr="http://schemas.openxmlformats.org/drawingml/2006/spreadsheetDrawing" xmlns:a="http://schemas.openxmlformats.org/drawingml/2006/main">
  <xdr:twoCellAnchor editAs="absolute">
    <xdr:from>
      <xdr:col>4</xdr:col>
      <xdr:colOff>1481322</xdr:colOff>
      <xdr:row>14</xdr:row>
      <xdr:rowOff>93504</xdr:rowOff>
    </xdr:from>
    <xdr:to>
      <xdr:col>11</xdr:col>
      <xdr:colOff>249297</xdr:colOff>
      <xdr:row>56</xdr:row>
      <xdr:rowOff>75758</xdr:rowOff>
    </xdr:to>
    <xdr:grpSp>
      <xdr:nvGrpSpPr>
        <xdr:cNvPr id="2" name="Gruppieren 1">
          <a:extLst>
            <a:ext uri="{FF2B5EF4-FFF2-40B4-BE49-F238E27FC236}">
              <a16:creationId xmlns:a16="http://schemas.microsoft.com/office/drawing/2014/main" id="{00000000-0008-0000-0D00-000002000000}"/>
            </a:ext>
          </a:extLst>
        </xdr:cNvPr>
        <xdr:cNvGrpSpPr/>
      </xdr:nvGrpSpPr>
      <xdr:grpSpPr>
        <a:xfrm>
          <a:off x="5948547" y="3103404"/>
          <a:ext cx="6130800" cy="8021354"/>
          <a:chOff x="6750493" y="6467736"/>
          <a:chExt cx="6158589" cy="7925157"/>
        </a:xfrm>
      </xdr:grpSpPr>
      <xdr:grpSp>
        <xdr:nvGrpSpPr>
          <xdr:cNvPr id="3" name="Gruppieren 2">
            <a:extLst>
              <a:ext uri="{FF2B5EF4-FFF2-40B4-BE49-F238E27FC236}">
                <a16:creationId xmlns:a16="http://schemas.microsoft.com/office/drawing/2014/main" id="{00000000-0008-0000-0D00-000003000000}"/>
              </a:ext>
            </a:extLst>
          </xdr:cNvPr>
          <xdr:cNvGrpSpPr/>
        </xdr:nvGrpSpPr>
        <xdr:grpSpPr>
          <a:xfrm>
            <a:off x="6750493" y="6467736"/>
            <a:ext cx="6123540" cy="7925157"/>
            <a:chOff x="6759575" y="6539019"/>
            <a:chExt cx="6113610" cy="8028298"/>
          </a:xfrm>
        </xdr:grpSpPr>
        <xdr:graphicFrame macro="">
          <xdr:nvGraphicFramePr>
            <xdr:cNvPr id="10" name="Diagramm 9">
              <a:extLst>
                <a:ext uri="{FF2B5EF4-FFF2-40B4-BE49-F238E27FC236}">
                  <a16:creationId xmlns:a16="http://schemas.microsoft.com/office/drawing/2014/main" id="{00000000-0008-0000-0D00-00000A000000}"/>
                </a:ext>
              </a:extLst>
            </xdr:cNvPr>
            <xdr:cNvGraphicFramePr>
              <a:graphicFrameLocks/>
            </xdr:cNvGraphicFramePr>
          </xdr:nvGraphicFramePr>
          <xdr:xfrm>
            <a:off x="8091981" y="7606443"/>
            <a:ext cx="4628141" cy="11906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1" name="Gruppieren 10">
              <a:extLst>
                <a:ext uri="{FF2B5EF4-FFF2-40B4-BE49-F238E27FC236}">
                  <a16:creationId xmlns:a16="http://schemas.microsoft.com/office/drawing/2014/main" id="{00000000-0008-0000-0D00-00000B000000}"/>
                </a:ext>
              </a:extLst>
            </xdr:cNvPr>
            <xdr:cNvGrpSpPr/>
          </xdr:nvGrpSpPr>
          <xdr:grpSpPr>
            <a:xfrm>
              <a:off x="6759575" y="6539019"/>
              <a:ext cx="6113610" cy="8028298"/>
              <a:chOff x="711200" y="-227599"/>
              <a:chExt cx="5849586" cy="8045808"/>
            </a:xfrm>
          </xdr:grpSpPr>
          <xdr:graphicFrame macro="">
            <xdr:nvGraphicFramePr>
              <xdr:cNvPr id="12" name="Diagramm 11">
                <a:extLst>
                  <a:ext uri="{FF2B5EF4-FFF2-40B4-BE49-F238E27FC236}">
                    <a16:creationId xmlns:a16="http://schemas.microsoft.com/office/drawing/2014/main" id="{00000000-0008-0000-0D00-00000C000000}"/>
                  </a:ext>
                </a:extLst>
              </xdr:cNvPr>
              <xdr:cNvGraphicFramePr>
                <a:graphicFrameLocks/>
              </xdr:cNvGraphicFramePr>
            </xdr:nvGraphicFramePr>
            <xdr:xfrm>
              <a:off x="711200" y="1372766"/>
              <a:ext cx="5849586" cy="6193646"/>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3" name="Gruppieren 12">
                <a:extLst>
                  <a:ext uri="{FF2B5EF4-FFF2-40B4-BE49-F238E27FC236}">
                    <a16:creationId xmlns:a16="http://schemas.microsoft.com/office/drawing/2014/main" id="{00000000-0008-0000-0D00-00000D000000}"/>
                  </a:ext>
                </a:extLst>
              </xdr:cNvPr>
              <xdr:cNvGrpSpPr/>
            </xdr:nvGrpSpPr>
            <xdr:grpSpPr>
              <a:xfrm>
                <a:off x="711200" y="-227599"/>
                <a:ext cx="5664969" cy="1320200"/>
                <a:chOff x="711200" y="-227599"/>
                <a:chExt cx="5664969" cy="1320200"/>
              </a:xfrm>
            </xdr:grpSpPr>
            <xdr:sp macro="" textlink="">
              <xdr:nvSpPr>
                <xdr:cNvPr id="15" name="Textfeld 1">
                  <a:extLst>
                    <a:ext uri="{FF2B5EF4-FFF2-40B4-BE49-F238E27FC236}">
                      <a16:creationId xmlns:a16="http://schemas.microsoft.com/office/drawing/2014/main" id="{00000000-0008-0000-0D00-00000F000000}"/>
                    </a:ext>
                  </a:extLst>
                </xdr:cNvPr>
                <xdr:cNvSpPr txBox="1"/>
              </xdr:nvSpPr>
              <xdr:spPr>
                <a:xfrm>
                  <a:off x="711200" y="-212608"/>
                  <a:ext cx="5664969" cy="1305209"/>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Volume des achats de viande et de produits à base de succédanés de la viande selon les caractéristiques du ménage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Volume des achats en kg, </a:t>
                  </a:r>
                  <a:r>
                    <a:rPr kumimoji="0" lang="fr-CH" sz="1150" b="1" kern="0" cap="none" spc="0" normalizeH="0" noProof="0">
                      <a:ln>
                        <a:noFill/>
                      </a:ln>
                      <a:solidFill>
                        <a:srgbClr val="3F3F3F"/>
                      </a:solidFill>
                      <a:effectLst/>
                      <a:uLnTx/>
                      <a:uFillTx/>
                      <a:latin typeface="Roboto"/>
                      <a:ea typeface="Roboto"/>
                      <a:cs typeface="Arial"/>
                      <a:sym typeface="Roboto"/>
                    </a:rPr>
                    <a:t>valeur la plus élevée par caractéristique du ménage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2020</a:t>
                  </a:r>
                </a:p>
              </xdr:txBody>
            </xdr:sp>
            <xdr:cxnSp macro="">
              <xdr:nvCxnSpPr>
                <xdr:cNvPr id="16" name="Gerader Verbinder 15">
                  <a:extLst>
                    <a:ext uri="{FF2B5EF4-FFF2-40B4-BE49-F238E27FC236}">
                      <a16:creationId xmlns:a16="http://schemas.microsoft.com/office/drawing/2014/main" id="{00000000-0008-0000-0D00-000010000000}"/>
                    </a:ext>
                  </a:extLst>
                </xdr:cNvPr>
                <xdr:cNvCxnSpPr/>
              </xdr:nvCxnSpPr>
              <xdr:spPr>
                <a:xfrm>
                  <a:off x="711200" y="-227599"/>
                  <a:ext cx="469816"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 name="Textfeld 2">
                <a:extLst>
                  <a:ext uri="{FF2B5EF4-FFF2-40B4-BE49-F238E27FC236}">
                    <a16:creationId xmlns:a16="http://schemas.microsoft.com/office/drawing/2014/main" id="{00000000-0008-0000-0D00-00000E000000}"/>
                  </a:ext>
                </a:extLst>
              </xdr:cNvPr>
              <xdr:cNvSpPr txBox="1"/>
            </xdr:nvSpPr>
            <xdr:spPr>
              <a:xfrm>
                <a:off x="711200" y="7605196"/>
                <a:ext cx="5849585" cy="213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grpSp>
      <xdr:graphicFrame macro="">
        <xdr:nvGraphicFramePr>
          <xdr:cNvPr id="4" name="Diagramm 3">
            <a:extLst>
              <a:ext uri="{FF2B5EF4-FFF2-40B4-BE49-F238E27FC236}">
                <a16:creationId xmlns:a16="http://schemas.microsoft.com/office/drawing/2014/main" id="{00000000-0008-0000-0D00-000004000000}"/>
              </a:ext>
            </a:extLst>
          </xdr:cNvPr>
          <xdr:cNvGraphicFramePr>
            <a:graphicFrameLocks/>
          </xdr:cNvGraphicFramePr>
        </xdr:nvGraphicFramePr>
        <xdr:xfrm>
          <a:off x="11793757" y="8076508"/>
          <a:ext cx="1115325" cy="6041882"/>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Rechteck 4">
            <a:extLst>
              <a:ext uri="{FF2B5EF4-FFF2-40B4-BE49-F238E27FC236}">
                <a16:creationId xmlns:a16="http://schemas.microsoft.com/office/drawing/2014/main" id="{00000000-0008-0000-0D00-000005000000}"/>
              </a:ext>
            </a:extLst>
          </xdr:cNvPr>
          <xdr:cNvSpPr/>
        </xdr:nvSpPr>
        <xdr:spPr>
          <a:xfrm>
            <a:off x="6782243" y="8099794"/>
            <a:ext cx="5741803" cy="2717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r>
              <a:rPr lang="fr-CH" sz="1150" b="1" cap="none">
                <a:solidFill>
                  <a:srgbClr val="3F3F3F"/>
                </a:solidFill>
                <a:latin typeface="Roboto"/>
                <a:ea typeface="Roboto"/>
                <a:cs typeface="Roboto"/>
                <a:sym typeface="Roboto"/>
              </a:rPr>
              <a:t>Âge de la personne gérant le ménage</a:t>
            </a:r>
          </a:p>
        </xdr:txBody>
      </xdr:sp>
      <xdr:sp macro="" textlink="">
        <xdr:nvSpPr>
          <xdr:cNvPr id="6" name="Rechteck 5">
            <a:extLst>
              <a:ext uri="{FF2B5EF4-FFF2-40B4-BE49-F238E27FC236}">
                <a16:creationId xmlns:a16="http://schemas.microsoft.com/office/drawing/2014/main" id="{00000000-0008-0000-0D00-000006000000}"/>
              </a:ext>
            </a:extLst>
          </xdr:cNvPr>
          <xdr:cNvSpPr/>
        </xdr:nvSpPr>
        <xdr:spPr>
          <a:xfrm>
            <a:off x="6782243" y="9234155"/>
            <a:ext cx="5741803" cy="45277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Nombre d'enfants dans le ménage</a:t>
            </a:r>
          </a:p>
        </xdr:txBody>
      </xdr:sp>
      <xdr:sp macro="" textlink="">
        <xdr:nvSpPr>
          <xdr:cNvPr id="7" name="Rechteck 6">
            <a:extLst>
              <a:ext uri="{FF2B5EF4-FFF2-40B4-BE49-F238E27FC236}">
                <a16:creationId xmlns:a16="http://schemas.microsoft.com/office/drawing/2014/main" id="{00000000-0008-0000-0D00-000007000000}"/>
              </a:ext>
            </a:extLst>
          </xdr:cNvPr>
          <xdr:cNvSpPr/>
        </xdr:nvSpPr>
        <xdr:spPr>
          <a:xfrm>
            <a:off x="6782243" y="10542623"/>
            <a:ext cx="5741803" cy="4527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Revenu des ménages</a:t>
            </a:r>
          </a:p>
        </xdr:txBody>
      </xdr:sp>
      <xdr:sp macro="" textlink="">
        <xdr:nvSpPr>
          <xdr:cNvPr id="8" name="Rechteck 7">
            <a:extLst>
              <a:ext uri="{FF2B5EF4-FFF2-40B4-BE49-F238E27FC236}">
                <a16:creationId xmlns:a16="http://schemas.microsoft.com/office/drawing/2014/main" id="{00000000-0008-0000-0D00-000008000000}"/>
              </a:ext>
            </a:extLst>
          </xdr:cNvPr>
          <xdr:cNvSpPr/>
        </xdr:nvSpPr>
        <xdr:spPr>
          <a:xfrm>
            <a:off x="6782243" y="12284812"/>
            <a:ext cx="5741803" cy="450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Structure</a:t>
            </a:r>
          </a:p>
        </xdr:txBody>
      </xdr:sp>
      <xdr:sp macro="" textlink="">
        <xdr:nvSpPr>
          <xdr:cNvPr id="9" name="Rechteck 8">
            <a:extLst>
              <a:ext uri="{FF2B5EF4-FFF2-40B4-BE49-F238E27FC236}">
                <a16:creationId xmlns:a16="http://schemas.microsoft.com/office/drawing/2014/main" id="{00000000-0008-0000-0D00-000009000000}"/>
              </a:ext>
            </a:extLst>
          </xdr:cNvPr>
          <xdr:cNvSpPr/>
        </xdr:nvSpPr>
        <xdr:spPr>
          <a:xfrm>
            <a:off x="6782243" y="13159562"/>
            <a:ext cx="5741803" cy="45277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r>
              <a:rPr lang="fr-CH" sz="1150" b="1" cap="none">
                <a:solidFill>
                  <a:srgbClr val="3F3F3F"/>
                </a:solidFill>
                <a:latin typeface="Roboto"/>
                <a:ea typeface="Roboto"/>
                <a:cs typeface="Roboto"/>
                <a:sym typeface="Roboto"/>
              </a:rPr>
              <a:t>Région linguistique</a:t>
            </a:r>
          </a:p>
        </xdr:txBody>
      </xdr:sp>
    </xdr:grpSp>
    <xdr:clientData/>
  </xdr:twoCellAnchor>
  <xdr:twoCellAnchor editAs="absolute">
    <xdr:from>
      <xdr:col>0</xdr:col>
      <xdr:colOff>0</xdr:colOff>
      <xdr:row>6</xdr:row>
      <xdr:rowOff>25425</xdr:rowOff>
    </xdr:from>
    <xdr:to>
      <xdr:col>5</xdr:col>
      <xdr:colOff>57150</xdr:colOff>
      <xdr:row>9</xdr:row>
      <xdr:rowOff>581025</xdr:rowOff>
    </xdr:to>
    <xdr:grpSp>
      <xdr:nvGrpSpPr>
        <xdr:cNvPr id="17" name="Gruppieren 16">
          <a:extLst>
            <a:ext uri="{FF2B5EF4-FFF2-40B4-BE49-F238E27FC236}">
              <a16:creationId xmlns:a16="http://schemas.microsoft.com/office/drawing/2014/main" id="{00000000-0008-0000-0D00-000011000000}"/>
            </a:ext>
          </a:extLst>
        </xdr:cNvPr>
        <xdr:cNvGrpSpPr/>
      </xdr:nvGrpSpPr>
      <xdr:grpSpPr>
        <a:xfrm>
          <a:off x="0" y="1168425"/>
          <a:ext cx="6124575" cy="1127100"/>
          <a:chOff x="0" y="1111275"/>
          <a:chExt cx="6359034" cy="1103288"/>
        </a:xfrm>
      </xdr:grpSpPr>
      <xdr:sp macro="" textlink="">
        <xdr:nvSpPr>
          <xdr:cNvPr id="18" name="Textfeld 17">
            <a:extLst>
              <a:ext uri="{FF2B5EF4-FFF2-40B4-BE49-F238E27FC236}">
                <a16:creationId xmlns:a16="http://schemas.microsoft.com/office/drawing/2014/main" id="{00000000-0008-0000-0D00-000012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Volume des achats de viande et de produits à base de succédanés de la viande selon les caractéristiques du ménage</a:t>
            </a:r>
          </a:p>
        </xdr:txBody>
      </xdr:sp>
      <xdr:cxnSp macro="">
        <xdr:nvCxnSpPr>
          <xdr:cNvPr id="19" name="Gerader Verbinder 18">
            <a:extLst>
              <a:ext uri="{FF2B5EF4-FFF2-40B4-BE49-F238E27FC236}">
                <a16:creationId xmlns:a16="http://schemas.microsoft.com/office/drawing/2014/main" id="{00000000-0008-0000-0D00-00001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1150940</xdr:colOff>
      <xdr:row>6</xdr:row>
      <xdr:rowOff>57150</xdr:rowOff>
    </xdr:from>
    <xdr:to>
      <xdr:col>11</xdr:col>
      <xdr:colOff>508286</xdr:colOff>
      <xdr:row>9</xdr:row>
      <xdr:rowOff>521582</xdr:rowOff>
    </xdr:to>
    <xdr:grpSp>
      <xdr:nvGrpSpPr>
        <xdr:cNvPr id="20" name="Gruppieren 19">
          <a:extLst>
            <a:ext uri="{FF2B5EF4-FFF2-40B4-BE49-F238E27FC236}">
              <a16:creationId xmlns:a16="http://schemas.microsoft.com/office/drawing/2014/main" id="{00000000-0008-0000-0D00-000014000000}"/>
            </a:ext>
          </a:extLst>
        </xdr:cNvPr>
        <xdr:cNvGrpSpPr/>
      </xdr:nvGrpSpPr>
      <xdr:grpSpPr>
        <a:xfrm>
          <a:off x="7218365" y="1200150"/>
          <a:ext cx="5119971" cy="1035932"/>
          <a:chOff x="7477128" y="1141905"/>
          <a:chExt cx="5354921" cy="1012120"/>
        </a:xfrm>
      </xdr:grpSpPr>
      <xdr:sp macro="" textlink="">
        <xdr:nvSpPr>
          <xdr:cNvPr id="21" name="Textfeld 20">
            <a:extLst>
              <a:ext uri="{FF2B5EF4-FFF2-40B4-BE49-F238E27FC236}">
                <a16:creationId xmlns:a16="http://schemas.microsoft.com/office/drawing/2014/main" id="{00000000-0008-0000-0D00-00001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2" name="Textfeld 21">
            <a:extLst>
              <a:ext uri="{FF2B5EF4-FFF2-40B4-BE49-F238E27FC236}">
                <a16:creationId xmlns:a16="http://schemas.microsoft.com/office/drawing/2014/main" id="{00000000-0008-0000-0D00-000016000000}"/>
              </a:ext>
            </a:extLst>
          </xdr:cNvPr>
          <xdr:cNvSpPr txBox="1"/>
        </xdr:nvSpPr>
        <xdr:spPr>
          <a:xfrm>
            <a:off x="7477128" y="1141905"/>
            <a:ext cx="5318126" cy="506683"/>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(panel du consommateur)</a:t>
            </a:r>
          </a:p>
        </xdr:txBody>
      </xdr:sp>
    </xdr:grpSp>
    <xdr:clientData/>
  </xdr:twoCellAnchor>
  <xdr:twoCellAnchor editAs="absolute">
    <xdr:from>
      <xdr:col>0</xdr:col>
      <xdr:colOff>66675</xdr:colOff>
      <xdr:row>0</xdr:row>
      <xdr:rowOff>66675</xdr:rowOff>
    </xdr:from>
    <xdr:to>
      <xdr:col>4</xdr:col>
      <xdr:colOff>1449917</xdr:colOff>
      <xdr:row>4</xdr:row>
      <xdr:rowOff>77258</xdr:rowOff>
    </xdr:to>
    <xdr:pic>
      <xdr:nvPicPr>
        <xdr:cNvPr id="25" name="Grafik 24" descr="C:\Users\U80855315\AppData\Local\Microsoft\Windows\INetCache\Content.Word\FR_Bundeslogo_FBMA_für Marktbericht.emf">
          <a:extLst>
            <a:ext uri="{FF2B5EF4-FFF2-40B4-BE49-F238E27FC236}">
              <a16:creationId xmlns:a16="http://schemas.microsoft.com/office/drawing/2014/main" id="{00000000-0008-0000-0D00-000019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19.xml><?xml version="1.0" encoding="utf-8"?>
<c:userShapes xmlns:c="http://schemas.openxmlformats.org/drawingml/2006/chart">
  <cdr:relSizeAnchor xmlns:cdr="http://schemas.openxmlformats.org/drawingml/2006/chartDrawing">
    <cdr:from>
      <cdr:x>0.73992</cdr:x>
      <cdr:y>0.4</cdr:y>
    </cdr:from>
    <cdr:to>
      <cdr:x>0.98589</cdr:x>
      <cdr:y>0.97954</cdr:y>
    </cdr:to>
    <cdr:sp macro="" textlink="">
      <cdr:nvSpPr>
        <cdr:cNvPr id="2" name="Rechteck 1"/>
        <cdr:cNvSpPr/>
      </cdr:nvSpPr>
      <cdr:spPr>
        <a:xfrm xmlns:a="http://schemas.openxmlformats.org/drawingml/2006/main">
          <a:off x="5291125" y="476108"/>
          <a:ext cx="1758917" cy="68980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4</xdr:col>
      <xdr:colOff>807997</xdr:colOff>
      <xdr:row>14</xdr:row>
      <xdr:rowOff>32135</xdr:rowOff>
    </xdr:from>
    <xdr:to>
      <xdr:col>12</xdr:col>
      <xdr:colOff>595148</xdr:colOff>
      <xdr:row>45</xdr:row>
      <xdr:rowOff>93692</xdr:rowOff>
    </xdr:to>
    <xdr:grpSp>
      <xdr:nvGrpSpPr>
        <xdr:cNvPr id="23" name="Gruppieren 22">
          <a:extLst>
            <a:ext uri="{FF2B5EF4-FFF2-40B4-BE49-F238E27FC236}">
              <a16:creationId xmlns:a16="http://schemas.microsoft.com/office/drawing/2014/main" id="{00000000-0008-0000-0100-000017000000}"/>
            </a:ext>
          </a:extLst>
        </xdr:cNvPr>
        <xdr:cNvGrpSpPr/>
      </xdr:nvGrpSpPr>
      <xdr:grpSpPr>
        <a:xfrm>
          <a:off x="5884822" y="3042035"/>
          <a:ext cx="6130801" cy="5967057"/>
          <a:chOff x="5114299" y="570086"/>
          <a:chExt cx="6187706" cy="5958831"/>
        </a:xfrm>
      </xdr:grpSpPr>
      <xdr:grpSp>
        <xdr:nvGrpSpPr>
          <xdr:cNvPr id="21" name="Gruppieren 20">
            <a:extLst>
              <a:ext uri="{FF2B5EF4-FFF2-40B4-BE49-F238E27FC236}">
                <a16:creationId xmlns:a16="http://schemas.microsoft.com/office/drawing/2014/main" id="{00000000-0008-0000-0100-000015000000}"/>
              </a:ext>
            </a:extLst>
          </xdr:cNvPr>
          <xdr:cNvGrpSpPr/>
        </xdr:nvGrpSpPr>
        <xdr:grpSpPr>
          <a:xfrm>
            <a:off x="5114299" y="570086"/>
            <a:ext cx="6187706" cy="5958831"/>
            <a:chOff x="8122194" y="1693034"/>
            <a:chExt cx="6187706" cy="5958831"/>
          </a:xfrm>
        </xdr:grpSpPr>
        <xdr:sp macro="" textlink="">
          <xdr:nvSpPr>
            <xdr:cNvPr id="14" name="Ellipse 13">
              <a:extLst>
                <a:ext uri="{FF2B5EF4-FFF2-40B4-BE49-F238E27FC236}">
                  <a16:creationId xmlns:a16="http://schemas.microsoft.com/office/drawing/2014/main" id="{00000000-0008-0000-0100-00000E000000}"/>
                </a:ext>
              </a:extLst>
            </xdr:cNvPr>
            <xdr:cNvSpPr/>
          </xdr:nvSpPr>
          <xdr:spPr>
            <a:xfrm>
              <a:off x="8668758" y="6030455"/>
              <a:ext cx="216000" cy="216000"/>
            </a:xfrm>
            <a:prstGeom prst="ellipse">
              <a:avLst/>
            </a:prstGeom>
            <a:noFill/>
            <a:ln w="12700">
              <a:solidFill>
                <a:srgbClr val="3F3F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nvGrpSpPr>
            <xdr:cNvPr id="8" name="Gruppieren 7">
              <a:extLst>
                <a:ext uri="{FF2B5EF4-FFF2-40B4-BE49-F238E27FC236}">
                  <a16:creationId xmlns:a16="http://schemas.microsoft.com/office/drawing/2014/main" id="{00000000-0008-0000-0100-000008000000}"/>
                </a:ext>
              </a:extLst>
            </xdr:cNvPr>
            <xdr:cNvGrpSpPr/>
          </xdr:nvGrpSpPr>
          <xdr:grpSpPr>
            <a:xfrm>
              <a:off x="8122194" y="1693034"/>
              <a:ext cx="6187706" cy="5958831"/>
              <a:chOff x="12356458" y="2339943"/>
              <a:chExt cx="6777106" cy="5719230"/>
            </a:xfrm>
          </xdr:grpSpPr>
          <xdr:grpSp>
            <xdr:nvGrpSpPr>
              <xdr:cNvPr id="9" name="Gruppieren 8">
                <a:extLst>
                  <a:ext uri="{FF2B5EF4-FFF2-40B4-BE49-F238E27FC236}">
                    <a16:creationId xmlns:a16="http://schemas.microsoft.com/office/drawing/2014/main" id="{00000000-0008-0000-0100-000009000000}"/>
                  </a:ext>
                </a:extLst>
              </xdr:cNvPr>
              <xdr:cNvGrpSpPr/>
            </xdr:nvGrpSpPr>
            <xdr:grpSpPr>
              <a:xfrm>
                <a:off x="12356458" y="2355707"/>
                <a:ext cx="6777106" cy="5703466"/>
                <a:chOff x="8022002" y="377479"/>
                <a:chExt cx="6812888" cy="5351667"/>
              </a:xfrm>
            </xdr:grpSpPr>
            <xdr:graphicFrame macro="">
              <xdr:nvGraphicFramePr>
                <xdr:cNvPr id="11" name="Diagramm 10">
                  <a:extLst>
                    <a:ext uri="{FF2B5EF4-FFF2-40B4-BE49-F238E27FC236}">
                      <a16:creationId xmlns:a16="http://schemas.microsoft.com/office/drawing/2014/main" id="{00000000-0008-0000-0100-00000B000000}"/>
                    </a:ext>
                  </a:extLst>
                </xdr:cNvPr>
                <xdr:cNvGraphicFramePr>
                  <a:graphicFrameLocks/>
                </xdr:cNvGraphicFramePr>
              </xdr:nvGraphicFramePr>
              <xdr:xfrm>
                <a:off x="8056788" y="1190625"/>
                <a:ext cx="6778102" cy="403383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Textfeld 1">
                  <a:extLst>
                    <a:ext uri="{FF2B5EF4-FFF2-40B4-BE49-F238E27FC236}">
                      <a16:creationId xmlns:a16="http://schemas.microsoft.com/office/drawing/2014/main" id="{00000000-0008-0000-0100-00000C000000}"/>
                    </a:ext>
                  </a:extLst>
                </xdr:cNvPr>
                <xdr:cNvSpPr txBox="1"/>
              </xdr:nvSpPr>
              <xdr:spPr>
                <a:xfrm>
                  <a:off x="8022002" y="377479"/>
                  <a:ext cx="6116411" cy="1309782"/>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Évolution du chiffre d'affaires et des ventes de produits à base de viande et de succédanés de la viande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2020 en millions (taille de la bulle), croissance du chiffre d'affaires en %, croissance des ventes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(taux de croissance annuel moyen)</a:t>
                  </a:r>
                </a:p>
              </xdr:txBody>
            </xdr:sp>
            <xdr:sp macro="" textlink="">
              <xdr:nvSpPr>
                <xdr:cNvPr id="13" name="Textfeld 2">
                  <a:extLst>
                    <a:ext uri="{FF2B5EF4-FFF2-40B4-BE49-F238E27FC236}">
                      <a16:creationId xmlns:a16="http://schemas.microsoft.com/office/drawing/2014/main" id="{00000000-0008-0000-0100-00000D000000}"/>
                    </a:ext>
                  </a:extLst>
                </xdr:cNvPr>
                <xdr:cNvSpPr txBox="1"/>
              </xdr:nvSpPr>
              <xdr:spPr>
                <a:xfrm>
                  <a:off x="8022002" y="5538155"/>
                  <a:ext cx="6107285" cy="19099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cxnSp macro="">
            <xdr:nvCxnSpPr>
              <xdr:cNvPr id="10" name="Gerader Verbinder 9">
                <a:extLst>
                  <a:ext uri="{FF2B5EF4-FFF2-40B4-BE49-F238E27FC236}">
                    <a16:creationId xmlns:a16="http://schemas.microsoft.com/office/drawing/2014/main" id="{00000000-0008-0000-0100-00000A000000}"/>
                  </a:ext>
                </a:extLst>
              </xdr:cNvPr>
              <xdr:cNvCxnSpPr/>
            </xdr:nvCxnSpPr>
            <xdr:spPr>
              <a:xfrm>
                <a:off x="12356458" y="2339943"/>
                <a:ext cx="541213"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2" name="Textfeld 2">
            <a:extLst>
              <a:ext uri="{FF2B5EF4-FFF2-40B4-BE49-F238E27FC236}">
                <a16:creationId xmlns:a16="http://schemas.microsoft.com/office/drawing/2014/main" id="{00000000-0008-0000-0100-000016000000}"/>
              </a:ext>
            </a:extLst>
          </xdr:cNvPr>
          <xdr:cNvSpPr txBox="1"/>
        </xdr:nvSpPr>
        <xdr:spPr>
          <a:xfrm>
            <a:off x="5114299" y="5999440"/>
            <a:ext cx="5546853" cy="20194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 Évolution annuelle des ventes et du chiffre d'affaires 2018-2020</a:t>
            </a:r>
          </a:p>
        </xdr:txBody>
      </xdr:sp>
    </xdr:grpSp>
    <xdr:clientData/>
  </xdr:twoCellAnchor>
  <xdr:twoCellAnchor editAs="absolute">
    <xdr:from>
      <xdr:col>0</xdr:col>
      <xdr:colOff>0</xdr:colOff>
      <xdr:row>6</xdr:row>
      <xdr:rowOff>15900</xdr:rowOff>
    </xdr:from>
    <xdr:to>
      <xdr:col>5</xdr:col>
      <xdr:colOff>38100</xdr:colOff>
      <xdr:row>9</xdr:row>
      <xdr:rowOff>571500</xdr:rowOff>
    </xdr:to>
    <xdr:grpSp>
      <xdr:nvGrpSpPr>
        <xdr:cNvPr id="33" name="Gruppieren 32">
          <a:extLst>
            <a:ext uri="{FF2B5EF4-FFF2-40B4-BE49-F238E27FC236}">
              <a16:creationId xmlns:a16="http://schemas.microsoft.com/office/drawing/2014/main" id="{00000000-0008-0000-0100-000021000000}"/>
            </a:ext>
          </a:extLst>
        </xdr:cNvPr>
        <xdr:cNvGrpSpPr/>
      </xdr:nvGrpSpPr>
      <xdr:grpSpPr>
        <a:xfrm>
          <a:off x="0" y="1158900"/>
          <a:ext cx="6124575" cy="1127100"/>
          <a:chOff x="0" y="1111275"/>
          <a:chExt cx="6359034" cy="1103288"/>
        </a:xfrm>
      </xdr:grpSpPr>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Évolution du chiffre d'affaires et des ventes de produits à base de viande et de succédanés de la viande</a:t>
            </a:r>
          </a:p>
        </xdr:txBody>
      </xdr:sp>
      <xdr:cxnSp macro="">
        <xdr:nvCxnSpPr>
          <xdr:cNvPr id="35" name="Gerader Verbinder 34">
            <a:extLst>
              <a:ext uri="{FF2B5EF4-FFF2-40B4-BE49-F238E27FC236}">
                <a16:creationId xmlns:a16="http://schemas.microsoft.com/office/drawing/2014/main" id="{00000000-0008-0000-0100-00002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6</xdr:col>
      <xdr:colOff>369890</xdr:colOff>
      <xdr:row>6</xdr:row>
      <xdr:rowOff>47625</xdr:rowOff>
    </xdr:from>
    <xdr:to>
      <xdr:col>13</xdr:col>
      <xdr:colOff>155861</xdr:colOff>
      <xdr:row>9</xdr:row>
      <xdr:rowOff>512057</xdr:rowOff>
    </xdr:to>
    <xdr:grpSp>
      <xdr:nvGrpSpPr>
        <xdr:cNvPr id="36" name="Gruppieren 35">
          <a:extLst>
            <a:ext uri="{FF2B5EF4-FFF2-40B4-BE49-F238E27FC236}">
              <a16:creationId xmlns:a16="http://schemas.microsoft.com/office/drawing/2014/main" id="{00000000-0008-0000-0100-000024000000}"/>
            </a:ext>
          </a:extLst>
        </xdr:cNvPr>
        <xdr:cNvGrpSpPr/>
      </xdr:nvGrpSpPr>
      <xdr:grpSpPr>
        <a:xfrm>
          <a:off x="7218365" y="1190625"/>
          <a:ext cx="5119971" cy="1035932"/>
          <a:chOff x="7477128" y="1141905"/>
          <a:chExt cx="5354921" cy="1012120"/>
        </a:xfrm>
      </xdr:grpSpPr>
      <xdr:sp macro="" textlink="">
        <xdr:nvSpPr>
          <xdr:cNvPr id="37" name="Textfeld 36">
            <a:extLst>
              <a:ext uri="{FF2B5EF4-FFF2-40B4-BE49-F238E27FC236}">
                <a16:creationId xmlns:a16="http://schemas.microsoft.com/office/drawing/2014/main" id="{00000000-0008-0000-0100-00002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8" name="Textfeld 37">
            <a:extLst>
              <a:ext uri="{FF2B5EF4-FFF2-40B4-BE49-F238E27FC236}">
                <a16:creationId xmlns:a16="http://schemas.microsoft.com/office/drawing/2014/main" id="{00000000-0008-0000-0100-000026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4</xdr:col>
      <xdr:colOff>840317</xdr:colOff>
      <xdr:row>4</xdr:row>
      <xdr:rowOff>77258</xdr:rowOff>
    </xdr:to>
    <xdr:pic>
      <xdr:nvPicPr>
        <xdr:cNvPr id="24" name="Grafik 23" descr="C:\Users\U80855315\AppData\Local\Microsoft\Windows\INetCache\Content.Word\FR_Bundeslogo_FBMA_für Marktbericht.emf">
          <a:extLst>
            <a:ext uri="{FF2B5EF4-FFF2-40B4-BE49-F238E27FC236}">
              <a16:creationId xmlns:a16="http://schemas.microsoft.com/office/drawing/2014/main" id="{00000000-0008-0000-01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938440</xdr:colOff>
      <xdr:row>14</xdr:row>
      <xdr:rowOff>45056</xdr:rowOff>
    </xdr:from>
    <xdr:to>
      <xdr:col>9</xdr:col>
      <xdr:colOff>296965</xdr:colOff>
      <xdr:row>43</xdr:row>
      <xdr:rowOff>88671</xdr:rowOff>
    </xdr:to>
    <xdr:grpSp>
      <xdr:nvGrpSpPr>
        <xdr:cNvPr id="2" name="Gruppieren 1">
          <a:extLst>
            <a:ext uri="{FF2B5EF4-FFF2-40B4-BE49-F238E27FC236}">
              <a16:creationId xmlns:a16="http://schemas.microsoft.com/office/drawing/2014/main" id="{00000000-0008-0000-0E00-000002000000}"/>
            </a:ext>
          </a:extLst>
        </xdr:cNvPr>
        <xdr:cNvGrpSpPr/>
      </xdr:nvGrpSpPr>
      <xdr:grpSpPr>
        <a:xfrm>
          <a:off x="4700815" y="3054956"/>
          <a:ext cx="6130800" cy="5568115"/>
          <a:chOff x="4948465" y="509350"/>
          <a:chExt cx="6130800" cy="5071233"/>
        </a:xfrm>
      </xdr:grpSpPr>
      <xdr:grpSp>
        <xdr:nvGrpSpPr>
          <xdr:cNvPr id="4" name="Gruppieren 3">
            <a:extLst>
              <a:ext uri="{FF2B5EF4-FFF2-40B4-BE49-F238E27FC236}">
                <a16:creationId xmlns:a16="http://schemas.microsoft.com/office/drawing/2014/main" id="{00000000-0008-0000-0E00-000004000000}"/>
              </a:ext>
            </a:extLst>
          </xdr:cNvPr>
          <xdr:cNvGrpSpPr/>
        </xdr:nvGrpSpPr>
        <xdr:grpSpPr>
          <a:xfrm>
            <a:off x="4948465" y="509350"/>
            <a:ext cx="6130800" cy="5071233"/>
            <a:chOff x="2138592" y="1549128"/>
            <a:chExt cx="5835603" cy="5073047"/>
          </a:xfrm>
        </xdr:grpSpPr>
        <xdr:grpSp>
          <xdr:nvGrpSpPr>
            <xdr:cNvPr id="5" name="Gruppieren 4">
              <a:extLst>
                <a:ext uri="{FF2B5EF4-FFF2-40B4-BE49-F238E27FC236}">
                  <a16:creationId xmlns:a16="http://schemas.microsoft.com/office/drawing/2014/main" id="{00000000-0008-0000-0E00-000005000000}"/>
                </a:ext>
              </a:extLst>
            </xdr:cNvPr>
            <xdr:cNvGrpSpPr/>
          </xdr:nvGrpSpPr>
          <xdr:grpSpPr>
            <a:xfrm>
              <a:off x="2138592" y="1549128"/>
              <a:ext cx="5835603" cy="5073047"/>
              <a:chOff x="3083155" y="1398316"/>
              <a:chExt cx="5835603" cy="5073047"/>
            </a:xfrm>
          </xdr:grpSpPr>
          <xdr:grpSp>
            <xdr:nvGrpSpPr>
              <xdr:cNvPr id="8" name="Gruppieren 7">
                <a:extLst>
                  <a:ext uri="{FF2B5EF4-FFF2-40B4-BE49-F238E27FC236}">
                    <a16:creationId xmlns:a16="http://schemas.microsoft.com/office/drawing/2014/main" id="{00000000-0008-0000-0E00-000008000000}"/>
                  </a:ext>
                </a:extLst>
              </xdr:cNvPr>
              <xdr:cNvGrpSpPr/>
            </xdr:nvGrpSpPr>
            <xdr:grpSpPr>
              <a:xfrm>
                <a:off x="3083155" y="1398316"/>
                <a:ext cx="5835603" cy="5073047"/>
                <a:chOff x="711199" y="257085"/>
                <a:chExt cx="5870590" cy="5077051"/>
              </a:xfrm>
            </xdr:grpSpPr>
            <xdr:graphicFrame macro="">
              <xdr:nvGraphicFramePr>
                <xdr:cNvPr id="20" name="Diagramm 19">
                  <a:extLst>
                    <a:ext uri="{FF2B5EF4-FFF2-40B4-BE49-F238E27FC236}">
                      <a16:creationId xmlns:a16="http://schemas.microsoft.com/office/drawing/2014/main" id="{00000000-0008-0000-0E00-000014000000}"/>
                    </a:ext>
                  </a:extLst>
                </xdr:cNvPr>
                <xdr:cNvGraphicFramePr>
                  <a:graphicFrameLocks/>
                </xdr:cNvGraphicFramePr>
              </xdr:nvGraphicFramePr>
              <xdr:xfrm>
                <a:off x="711199" y="397499"/>
                <a:ext cx="5870590" cy="4060528"/>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1" name="Gruppieren 20">
                  <a:extLst>
                    <a:ext uri="{FF2B5EF4-FFF2-40B4-BE49-F238E27FC236}">
                      <a16:creationId xmlns:a16="http://schemas.microsoft.com/office/drawing/2014/main" id="{00000000-0008-0000-0E00-000015000000}"/>
                    </a:ext>
                  </a:extLst>
                </xdr:cNvPr>
                <xdr:cNvGrpSpPr/>
              </xdr:nvGrpSpPr>
              <xdr:grpSpPr>
                <a:xfrm>
                  <a:off x="711200" y="257085"/>
                  <a:ext cx="5364327" cy="1141126"/>
                  <a:chOff x="711200" y="257085"/>
                  <a:chExt cx="5364327" cy="1141126"/>
                </a:xfrm>
              </xdr:grpSpPr>
              <xdr:sp macro="" textlink="">
                <xdr:nvSpPr>
                  <xdr:cNvPr id="23" name="Textfeld 1">
                    <a:extLst>
                      <a:ext uri="{FF2B5EF4-FFF2-40B4-BE49-F238E27FC236}">
                        <a16:creationId xmlns:a16="http://schemas.microsoft.com/office/drawing/2014/main" id="{00000000-0008-0000-0E00-000017000000}"/>
                      </a:ext>
                    </a:extLst>
                  </xdr:cNvPr>
                  <xdr:cNvSpPr txBox="1"/>
                </xdr:nvSpPr>
                <xdr:spPr>
                  <a:xfrm>
                    <a:off x="711200" y="272917"/>
                    <a:ext cx="5364327" cy="1125294"/>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des produits à base de succédanés de la viande en comparaison internationale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en millions d'Euro, évolution 2020/2019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2019 10..2020 09 (total de 12 mois)</a:t>
                    </a:r>
                  </a:p>
                </xdr:txBody>
              </xdr:sp>
              <xdr:cxnSp macro="">
                <xdr:nvCxnSpPr>
                  <xdr:cNvPr id="24" name="Gerader Verbinder 23">
                    <a:extLst>
                      <a:ext uri="{FF2B5EF4-FFF2-40B4-BE49-F238E27FC236}">
                        <a16:creationId xmlns:a16="http://schemas.microsoft.com/office/drawing/2014/main" id="{00000000-0008-0000-0E00-000018000000}"/>
                      </a:ext>
                    </a:extLst>
                  </xdr:cNvPr>
                  <xdr:cNvCxnSpPr/>
                </xdr:nvCxnSpPr>
                <xdr:spPr>
                  <a:xfrm>
                    <a:off x="711200" y="257085"/>
                    <a:ext cx="468941"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feld 2">
                  <a:extLst>
                    <a:ext uri="{FF2B5EF4-FFF2-40B4-BE49-F238E27FC236}">
                      <a16:creationId xmlns:a16="http://schemas.microsoft.com/office/drawing/2014/main" id="{00000000-0008-0000-0E00-000016000000}"/>
                    </a:ext>
                  </a:extLst>
                </xdr:cNvPr>
                <xdr:cNvSpPr txBox="1"/>
              </xdr:nvSpPr>
              <xdr:spPr>
                <a:xfrm>
                  <a:off x="711200" y="5142019"/>
                  <a:ext cx="5849586" cy="192117"/>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Suisse;Nielsen MarketTrack; ProVeg</a:t>
                  </a:r>
                </a:p>
              </xdr:txBody>
            </xdr:sp>
          </xdr:grpSp>
          <xdr:sp macro="" textlink="$C$15">
            <xdr:nvSpPr>
              <xdr:cNvPr id="9" name="Abgerundetes Rechteck 8">
                <a:extLst>
                  <a:ext uri="{FF2B5EF4-FFF2-40B4-BE49-F238E27FC236}">
                    <a16:creationId xmlns:a16="http://schemas.microsoft.com/office/drawing/2014/main" id="{00000000-0008-0000-0E00-000009000000}"/>
                  </a:ext>
                </a:extLst>
              </xdr:cNvPr>
              <xdr:cNvSpPr/>
            </xdr:nvSpPr>
            <xdr:spPr>
              <a:xfrm>
                <a:off x="4669980" y="5324465"/>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263ACF86-4FBC-4BE1-81AD-331A002B2327}" type="TxLink">
                  <a:rPr lang="en-US" sz="1150" b="0" i="0" u="none" strike="noStrike">
                    <a:solidFill>
                      <a:schemeClr val="bg1"/>
                    </a:solidFill>
                    <a:latin typeface="Roboto"/>
                    <a:ea typeface="Roboto"/>
                    <a:cs typeface="Calibri"/>
                  </a:rPr>
                  <a:pPr marL="0" indent="0" algn="ctr"/>
                  <a:t>+15 %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16">
            <xdr:nvSpPr>
              <xdr:cNvPr id="10" name="Abgerundetes Rechteck 9">
                <a:extLst>
                  <a:ext uri="{FF2B5EF4-FFF2-40B4-BE49-F238E27FC236}">
                    <a16:creationId xmlns:a16="http://schemas.microsoft.com/office/drawing/2014/main" id="{00000000-0008-0000-0E00-00000A000000}"/>
                  </a:ext>
                </a:extLst>
              </xdr:cNvPr>
              <xdr:cNvSpPr/>
            </xdr:nvSpPr>
            <xdr:spPr>
              <a:xfrm>
                <a:off x="4457747" y="5047893"/>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9DE9A4CD-87DB-4797-9A15-6078ABDB630F}" type="TxLink">
                  <a:rPr lang="en-US" sz="1150" b="0" i="0" u="none" strike="noStrike">
                    <a:solidFill>
                      <a:schemeClr val="bg1"/>
                    </a:solidFill>
                    <a:latin typeface="Roboto"/>
                    <a:ea typeface="Roboto"/>
                    <a:cs typeface="Calibri"/>
                  </a:rPr>
                  <a:pPr marL="0" indent="0" algn="ctr"/>
                  <a:t>+25 %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17">
            <xdr:nvSpPr>
              <xdr:cNvPr id="11" name="Abgerundetes Rechteck 10">
                <a:extLst>
                  <a:ext uri="{FF2B5EF4-FFF2-40B4-BE49-F238E27FC236}">
                    <a16:creationId xmlns:a16="http://schemas.microsoft.com/office/drawing/2014/main" id="{00000000-0008-0000-0E00-00000B000000}"/>
                  </a:ext>
                </a:extLst>
              </xdr:cNvPr>
              <xdr:cNvSpPr/>
            </xdr:nvSpPr>
            <xdr:spPr>
              <a:xfrm>
                <a:off x="4665714" y="4771320"/>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63E02382-6FE8-4B61-86DC-A608C47192CD}" type="TxLink">
                  <a:rPr lang="en-US" sz="1150" b="0" i="0" u="none" strike="noStrike">
                    <a:solidFill>
                      <a:schemeClr val="bg1"/>
                    </a:solidFill>
                    <a:latin typeface="Roboto"/>
                    <a:ea typeface="Roboto"/>
                    <a:cs typeface="Calibri"/>
                  </a:rPr>
                  <a:pPr marL="0" indent="0" algn="ctr"/>
                  <a:t>+59 %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18">
            <xdr:nvSpPr>
              <xdr:cNvPr id="12" name="Abgerundetes Rechteck 11">
                <a:extLst>
                  <a:ext uri="{FF2B5EF4-FFF2-40B4-BE49-F238E27FC236}">
                    <a16:creationId xmlns:a16="http://schemas.microsoft.com/office/drawing/2014/main" id="{00000000-0008-0000-0E00-00000C000000}"/>
                  </a:ext>
                </a:extLst>
              </xdr:cNvPr>
              <xdr:cNvSpPr/>
            </xdr:nvSpPr>
            <xdr:spPr>
              <a:xfrm>
                <a:off x="4635547" y="4494747"/>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92A004C0-0B96-406D-A3A1-15910DFB87BD}" type="TxLink">
                  <a:rPr lang="en-US" sz="1150" b="0" i="0" u="none" strike="noStrike">
                    <a:solidFill>
                      <a:schemeClr val="bg1"/>
                    </a:solidFill>
                    <a:latin typeface="Roboto"/>
                    <a:ea typeface="Roboto"/>
                    <a:cs typeface="Calibri"/>
                  </a:rPr>
                  <a:pPr marL="0" indent="0" algn="ctr"/>
                  <a:t>+19 %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19">
            <xdr:nvSpPr>
              <xdr:cNvPr id="13" name="Abgerundetes Rechteck 12">
                <a:extLst>
                  <a:ext uri="{FF2B5EF4-FFF2-40B4-BE49-F238E27FC236}">
                    <a16:creationId xmlns:a16="http://schemas.microsoft.com/office/drawing/2014/main" id="{00000000-0008-0000-0E00-00000D000000}"/>
                  </a:ext>
                </a:extLst>
              </xdr:cNvPr>
              <xdr:cNvSpPr/>
            </xdr:nvSpPr>
            <xdr:spPr>
              <a:xfrm>
                <a:off x="4835576" y="4218174"/>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47CC3A99-5876-41E4-A4F3-78B26621CA28}" type="TxLink">
                  <a:rPr lang="en-US" sz="1150" b="0" i="0" u="none" strike="noStrike">
                    <a:solidFill>
                      <a:schemeClr val="bg1"/>
                    </a:solidFill>
                    <a:latin typeface="Roboto"/>
                    <a:ea typeface="Roboto"/>
                    <a:cs typeface="Calibri"/>
                  </a:rPr>
                  <a:pPr marL="0" indent="0" algn="ctr"/>
                  <a:t>+10 %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0">
            <xdr:nvSpPr>
              <xdr:cNvPr id="14" name="Abgerundetes Rechteck 13">
                <a:extLst>
                  <a:ext uri="{FF2B5EF4-FFF2-40B4-BE49-F238E27FC236}">
                    <a16:creationId xmlns:a16="http://schemas.microsoft.com/office/drawing/2014/main" id="{00000000-0008-0000-0E00-00000E000000}"/>
                  </a:ext>
                </a:extLst>
              </xdr:cNvPr>
              <xdr:cNvSpPr/>
            </xdr:nvSpPr>
            <xdr:spPr>
              <a:xfrm>
                <a:off x="4924478" y="3941602"/>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932ED353-B36A-4DFA-B926-B8FD6077DECA}" type="TxLink">
                  <a:rPr lang="en-US" sz="1150" b="0" i="0" u="none" strike="noStrike">
                    <a:solidFill>
                      <a:schemeClr val="bg1"/>
                    </a:solidFill>
                    <a:latin typeface="Roboto"/>
                    <a:ea typeface="Roboto"/>
                    <a:cs typeface="Calibri"/>
                  </a:rPr>
                  <a:pPr marL="0" indent="0" algn="ctr"/>
                  <a:t>+31 %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1">
            <xdr:nvSpPr>
              <xdr:cNvPr id="15" name="Abgerundetes Rechteck 14">
                <a:extLst>
                  <a:ext uri="{FF2B5EF4-FFF2-40B4-BE49-F238E27FC236}">
                    <a16:creationId xmlns:a16="http://schemas.microsoft.com/office/drawing/2014/main" id="{00000000-0008-0000-0E00-00000F000000}"/>
                  </a:ext>
                </a:extLst>
              </xdr:cNvPr>
              <xdr:cNvSpPr/>
            </xdr:nvSpPr>
            <xdr:spPr>
              <a:xfrm>
                <a:off x="5036397" y="3665029"/>
                <a:ext cx="462829"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1C8C60F6-B51A-4871-B196-D1D009507040}" type="TxLink">
                  <a:rPr lang="en-US" sz="1150" b="1" i="0" u="none" strike="noStrike">
                    <a:solidFill>
                      <a:schemeClr val="bg1"/>
                    </a:solidFill>
                    <a:latin typeface="Roboto"/>
                    <a:ea typeface="Roboto"/>
                    <a:cs typeface="Calibri"/>
                  </a:rPr>
                  <a:pPr marL="0" indent="0" algn="ctr"/>
                  <a:t>+50 %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2">
            <xdr:nvSpPr>
              <xdr:cNvPr id="16" name="Abgerundetes Rechteck 15">
                <a:extLst>
                  <a:ext uri="{FF2B5EF4-FFF2-40B4-BE49-F238E27FC236}">
                    <a16:creationId xmlns:a16="http://schemas.microsoft.com/office/drawing/2014/main" id="{00000000-0008-0000-0E00-000010000000}"/>
                  </a:ext>
                </a:extLst>
              </xdr:cNvPr>
              <xdr:cNvSpPr/>
            </xdr:nvSpPr>
            <xdr:spPr>
              <a:xfrm>
                <a:off x="5109710" y="3388455"/>
                <a:ext cx="382871"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016E53C1-CE80-4AE9-BDB5-314788E69DCD}" type="TxLink">
                  <a:rPr lang="en-US" sz="1150" b="0" i="0" u="none" strike="noStrike">
                    <a:solidFill>
                      <a:schemeClr val="bg1"/>
                    </a:solidFill>
                    <a:latin typeface="Roboto"/>
                    <a:ea typeface="Roboto"/>
                    <a:cs typeface="Calibri"/>
                  </a:rPr>
                  <a:pPr marL="0" indent="0" algn="ctr"/>
                  <a:t>+2 %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3">
            <xdr:nvSpPr>
              <xdr:cNvPr id="17" name="Abgerundetes Rechteck 16">
                <a:extLst>
                  <a:ext uri="{FF2B5EF4-FFF2-40B4-BE49-F238E27FC236}">
                    <a16:creationId xmlns:a16="http://schemas.microsoft.com/office/drawing/2014/main" id="{00000000-0008-0000-0E00-000011000000}"/>
                  </a:ext>
                </a:extLst>
              </xdr:cNvPr>
              <xdr:cNvSpPr/>
            </xdr:nvSpPr>
            <xdr:spPr>
              <a:xfrm>
                <a:off x="5603931" y="3111882"/>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875E0281-CAA9-4C62-B222-30C9F3A07F69}" type="TxLink">
                  <a:rPr lang="en-US" sz="1150" b="0" i="0" u="none" strike="noStrike">
                    <a:solidFill>
                      <a:schemeClr val="bg1"/>
                    </a:solidFill>
                    <a:latin typeface="Roboto"/>
                    <a:ea typeface="Roboto"/>
                    <a:cs typeface="Calibri"/>
                  </a:rPr>
                  <a:pPr marL="0" indent="0" algn="ctr"/>
                  <a:t>+31 %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4">
            <xdr:nvSpPr>
              <xdr:cNvPr id="18" name="Abgerundetes Rechteck 17">
                <a:extLst>
                  <a:ext uri="{FF2B5EF4-FFF2-40B4-BE49-F238E27FC236}">
                    <a16:creationId xmlns:a16="http://schemas.microsoft.com/office/drawing/2014/main" id="{00000000-0008-0000-0E00-000012000000}"/>
                  </a:ext>
                </a:extLst>
              </xdr:cNvPr>
              <xdr:cNvSpPr/>
            </xdr:nvSpPr>
            <xdr:spPr>
              <a:xfrm>
                <a:off x="5662342" y="2835309"/>
                <a:ext cx="538091"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05A03A8D-A55D-4FB0-B6EF-D7DFE763EFC7}" type="TxLink">
                  <a:rPr lang="en-US" sz="1150" b="0" i="0" u="none" strike="noStrike">
                    <a:solidFill>
                      <a:schemeClr val="bg1"/>
                    </a:solidFill>
                    <a:latin typeface="Roboto"/>
                    <a:ea typeface="Roboto"/>
                    <a:cs typeface="Calibri"/>
                  </a:rPr>
                  <a:pPr marL="0" indent="0" algn="ctr"/>
                  <a:t>+128 %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C$25">
            <xdr:nvSpPr>
              <xdr:cNvPr id="19" name="Abgerundetes Rechteck 18">
                <a:extLst>
                  <a:ext uri="{FF2B5EF4-FFF2-40B4-BE49-F238E27FC236}">
                    <a16:creationId xmlns:a16="http://schemas.microsoft.com/office/drawing/2014/main" id="{00000000-0008-0000-0E00-000013000000}"/>
                  </a:ext>
                </a:extLst>
              </xdr:cNvPr>
              <xdr:cNvSpPr/>
            </xdr:nvSpPr>
            <xdr:spPr>
              <a:xfrm>
                <a:off x="8075669" y="2558736"/>
                <a:ext cx="461244" cy="178390"/>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spAutoFit/>
              </a:bodyPr>
              <a:lstStyle/>
              <a:p>
                <a:pPr marL="0" indent="0" algn="ctr"/>
                <a:fld id="{979503BD-196B-4A3C-BFB5-FD10809337CF}" type="TxLink">
                  <a:rPr lang="en-US" sz="1150" b="0" i="0" u="none" strike="noStrike">
                    <a:solidFill>
                      <a:schemeClr val="bg1"/>
                    </a:solidFill>
                    <a:latin typeface="Roboto"/>
                    <a:ea typeface="Roboto"/>
                    <a:cs typeface="Calibri"/>
                  </a:rPr>
                  <a:pPr marL="0" indent="0" algn="ctr"/>
                  <a:t>+36 %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
          <xdr:nvSpPr>
            <xdr:cNvPr id="6" name="Abgerundetes Rechteck 5">
              <a:extLst>
                <a:ext uri="{FF2B5EF4-FFF2-40B4-BE49-F238E27FC236}">
                  <a16:creationId xmlns:a16="http://schemas.microsoft.com/office/drawing/2014/main" id="{00000000-0008-0000-0E00-000006000000}"/>
                </a:ext>
              </a:extLst>
            </xdr:cNvPr>
            <xdr:cNvSpPr/>
          </xdr:nvSpPr>
          <xdr:spPr>
            <a:xfrm>
              <a:off x="5767790" y="3429552"/>
              <a:ext cx="1886857" cy="1393577"/>
            </a:xfrm>
            <a:prstGeom prst="roundRect">
              <a:avLst>
                <a:gd name="adj" fmla="val 728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08000" rIns="72000" bIns="36000" rtlCol="0" anchor="t">
              <a:noAutofit/>
            </a:bodyPr>
            <a:lstStyle/>
            <a:p>
              <a:pPr algn="l"/>
              <a:r>
                <a:rPr lang="fr-CH" sz="950" b="0" cap="none">
                  <a:solidFill>
                    <a:srgbClr val="3F3F3F"/>
                  </a:solidFill>
                  <a:latin typeface="Roboto"/>
                  <a:ea typeface="Roboto"/>
                  <a:cs typeface="Roboto"/>
                  <a:sym typeface="Roboto"/>
                </a:rPr>
                <a:t>Les valeurs suisses du chiffre d'affaires ont été converties en Euros à des fins de comparaison (taux de change de la BNS). L'évolution du chiffre d'affaires en Euros diffère de celle du chiffre d'affaires en francs suisses en raison du taux de change.</a:t>
              </a:r>
            </a:p>
          </xdr:txBody>
        </xdr:sp>
        <xdr:sp macro="" textlink="">
          <xdr:nvSpPr>
            <xdr:cNvPr id="7" name="Abgerundetes Rechteck 6">
              <a:extLst>
                <a:ext uri="{FF2B5EF4-FFF2-40B4-BE49-F238E27FC236}">
                  <a16:creationId xmlns:a16="http://schemas.microsoft.com/office/drawing/2014/main" id="{00000000-0008-0000-0E00-000007000000}"/>
                </a:ext>
              </a:extLst>
            </xdr:cNvPr>
            <xdr:cNvSpPr/>
          </xdr:nvSpPr>
          <xdr:spPr>
            <a:xfrm>
              <a:off x="5873224" y="3340176"/>
              <a:ext cx="753865" cy="18000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108000" bIns="0" rtlCol="0" anchor="ctr" anchorCtr="1">
              <a:noAutofit/>
            </a:bodyPr>
            <a:lstStyle/>
            <a:p>
              <a:pPr algn="l"/>
              <a:r>
                <a:rPr lang="fr-CH" sz="950" b="1" cap="none" spc="0">
                  <a:solidFill>
                    <a:schemeClr val="bg1"/>
                  </a:solidFill>
                  <a:latin typeface="Inter"/>
                  <a:ea typeface="Inter"/>
                  <a:cs typeface="Inter"/>
                  <a:sym typeface="Inter"/>
                </a:rPr>
                <a:t>REMARQUE</a:t>
              </a:r>
            </a:p>
          </xdr:txBody>
        </xdr:sp>
      </xdr:grpSp>
      <xdr:sp macro="" textlink="">
        <xdr:nvSpPr>
          <xdr:cNvPr id="25" name="Textfeld 24">
            <a:extLst>
              <a:ext uri="{FF2B5EF4-FFF2-40B4-BE49-F238E27FC236}">
                <a16:creationId xmlns:a16="http://schemas.microsoft.com/office/drawing/2014/main" id="{00000000-0008-0000-0E00-000019000000}"/>
              </a:ext>
            </a:extLst>
          </xdr:cNvPr>
          <xdr:cNvSpPr txBox="1"/>
        </xdr:nvSpPr>
        <xdr:spPr>
          <a:xfrm>
            <a:off x="6877050" y="4772025"/>
            <a:ext cx="389572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CH" sz="800" b="0" i="1" cap="none">
                <a:solidFill>
                  <a:srgbClr val="3F3F3F"/>
                </a:solidFill>
                <a:effectLst/>
                <a:latin typeface="Roboto"/>
                <a:ea typeface="Roboto"/>
                <a:cs typeface="+mn-cs"/>
                <a:sym typeface="Roboto"/>
              </a:rPr>
              <a:t>Plant-based foods in Europe: How big is the market? Smart Protein </a:t>
            </a:r>
          </a:p>
          <a:p>
            <a:pPr marL="0" marR="0" lvl="0" indent="0" defTabSz="914400" eaLnBrk="1" fontAlgn="auto" latinLnBrk="0" hangingPunct="1">
              <a:lnSpc>
                <a:spcPct val="100000"/>
              </a:lnSpc>
              <a:spcBef>
                <a:spcPts val="0"/>
              </a:spcBef>
              <a:spcAft>
                <a:spcPts val="0"/>
              </a:spcAft>
              <a:buClrTx/>
              <a:buSzTx/>
              <a:buFontTx/>
              <a:buNone/>
              <a:tabLst/>
              <a:defRPr/>
            </a:pPr>
            <a:r>
              <a:rPr lang="fr-CH" sz="800" b="0" i="1" cap="none">
                <a:solidFill>
                  <a:srgbClr val="3F3F3F"/>
                </a:solidFill>
                <a:effectLst/>
                <a:latin typeface="Roboto"/>
                <a:ea typeface="Roboto"/>
                <a:cs typeface="+mn-cs"/>
                <a:sym typeface="Roboto"/>
              </a:rPr>
              <a:t>Plant-based Food Sector Report by Smart Protein Project, European Union’s Horizon 2020 research and innovation programme (No 862957) (2021). https://smartproteinproject.eu/plant-based-food-sector-report.</a:t>
            </a:r>
            <a:endParaRPr lang="de-CH" sz="800" b="0">
              <a:solidFill>
                <a:srgbClr val="3F3F3F"/>
              </a:solidFill>
              <a:latin typeface="Roboto" panose="02000000000000000000" pitchFamily="2" charset="0"/>
              <a:ea typeface="Roboto" panose="02000000000000000000" pitchFamily="2" charset="0"/>
            </a:endParaRPr>
          </a:p>
        </xdr:txBody>
      </xdr:sp>
    </xdr:grpSp>
    <xdr:clientData/>
  </xdr:twoCellAnchor>
  <xdr:twoCellAnchor editAs="absolute">
    <xdr:from>
      <xdr:col>0</xdr:col>
      <xdr:colOff>0</xdr:colOff>
      <xdr:row>6</xdr:row>
      <xdr:rowOff>15900</xdr:rowOff>
    </xdr:from>
    <xdr:to>
      <xdr:col>4</xdr:col>
      <xdr:colOff>2362200</xdr:colOff>
      <xdr:row>9</xdr:row>
      <xdr:rowOff>571500</xdr:rowOff>
    </xdr:to>
    <xdr:grpSp>
      <xdr:nvGrpSpPr>
        <xdr:cNvPr id="33" name="Gruppieren 32">
          <a:extLst>
            <a:ext uri="{FF2B5EF4-FFF2-40B4-BE49-F238E27FC236}">
              <a16:creationId xmlns:a16="http://schemas.microsoft.com/office/drawing/2014/main" id="{00000000-0008-0000-0E00-000021000000}"/>
            </a:ext>
          </a:extLst>
        </xdr:cNvPr>
        <xdr:cNvGrpSpPr/>
      </xdr:nvGrpSpPr>
      <xdr:grpSpPr>
        <a:xfrm>
          <a:off x="0" y="1158900"/>
          <a:ext cx="6124575" cy="1127100"/>
          <a:chOff x="0" y="1111275"/>
          <a:chExt cx="6359034" cy="1103288"/>
        </a:xfrm>
      </xdr:grpSpPr>
      <xdr:sp macro="" textlink="">
        <xdr:nvSpPr>
          <xdr:cNvPr id="34" name="Textfeld 33">
            <a:extLst>
              <a:ext uri="{FF2B5EF4-FFF2-40B4-BE49-F238E27FC236}">
                <a16:creationId xmlns:a16="http://schemas.microsoft.com/office/drawing/2014/main" id="{00000000-0008-0000-0E00-000022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Chiffre d'affaires des produits à base de succédanés de la viande en comparaison internationale</a:t>
            </a:r>
          </a:p>
        </xdr:txBody>
      </xdr:sp>
      <xdr:cxnSp macro="">
        <xdr:nvCxnSpPr>
          <xdr:cNvPr id="35" name="Gerader Verbinder 34">
            <a:extLst>
              <a:ext uri="{FF2B5EF4-FFF2-40B4-BE49-F238E27FC236}">
                <a16:creationId xmlns:a16="http://schemas.microsoft.com/office/drawing/2014/main" id="{00000000-0008-0000-0E00-000023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922340</xdr:colOff>
      <xdr:row>6</xdr:row>
      <xdr:rowOff>47625</xdr:rowOff>
    </xdr:from>
    <xdr:to>
      <xdr:col>11</xdr:col>
      <xdr:colOff>279686</xdr:colOff>
      <xdr:row>9</xdr:row>
      <xdr:rowOff>512057</xdr:rowOff>
    </xdr:to>
    <xdr:grpSp>
      <xdr:nvGrpSpPr>
        <xdr:cNvPr id="36" name="Gruppieren 35">
          <a:extLst>
            <a:ext uri="{FF2B5EF4-FFF2-40B4-BE49-F238E27FC236}">
              <a16:creationId xmlns:a16="http://schemas.microsoft.com/office/drawing/2014/main" id="{00000000-0008-0000-0E00-000024000000}"/>
            </a:ext>
          </a:extLst>
        </xdr:cNvPr>
        <xdr:cNvGrpSpPr/>
      </xdr:nvGrpSpPr>
      <xdr:grpSpPr>
        <a:xfrm>
          <a:off x="7218365" y="1190625"/>
          <a:ext cx="5119971" cy="1035932"/>
          <a:chOff x="7477128" y="1141905"/>
          <a:chExt cx="5354921" cy="1012120"/>
        </a:xfrm>
      </xdr:grpSpPr>
      <xdr:sp macro="" textlink="">
        <xdr:nvSpPr>
          <xdr:cNvPr id="37" name="Textfeld 36">
            <a:extLst>
              <a:ext uri="{FF2B5EF4-FFF2-40B4-BE49-F238E27FC236}">
                <a16:creationId xmlns:a16="http://schemas.microsoft.com/office/drawing/2014/main" id="{00000000-0008-0000-0E00-000025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8" name="Textfeld 37">
            <a:extLst>
              <a:ext uri="{FF2B5EF4-FFF2-40B4-BE49-F238E27FC236}">
                <a16:creationId xmlns:a16="http://schemas.microsoft.com/office/drawing/2014/main" id="{00000000-0008-0000-0E00-000026000000}"/>
              </a:ext>
            </a:extLst>
          </xdr:cNvPr>
          <xdr:cNvSpPr txBox="1"/>
        </xdr:nvSpPr>
        <xdr:spPr>
          <a:xfrm>
            <a:off x="7477128" y="1141905"/>
            <a:ext cx="5318126" cy="506683"/>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Suisse;Nielsen MarketTrack; ProVeg</a:t>
            </a:r>
          </a:p>
        </xdr:txBody>
      </xdr:sp>
    </xdr:grpSp>
    <xdr:clientData/>
  </xdr:twoCellAnchor>
  <xdr:twoCellAnchor editAs="absolute">
    <xdr:from>
      <xdr:col>0</xdr:col>
      <xdr:colOff>66675</xdr:colOff>
      <xdr:row>0</xdr:row>
      <xdr:rowOff>66675</xdr:rowOff>
    </xdr:from>
    <xdr:to>
      <xdr:col>4</xdr:col>
      <xdr:colOff>2154767</xdr:colOff>
      <xdr:row>4</xdr:row>
      <xdr:rowOff>77258</xdr:rowOff>
    </xdr:to>
    <xdr:pic>
      <xdr:nvPicPr>
        <xdr:cNvPr id="40" name="Grafik 39" descr="C:\Users\U80855315\AppData\Local\Microsoft\Windows\INetCache\Content.Word\FR_Bundeslogo_FBMA_für Marktbericht.emf">
          <a:extLst>
            <a:ext uri="{FF2B5EF4-FFF2-40B4-BE49-F238E27FC236}">
              <a16:creationId xmlns:a16="http://schemas.microsoft.com/office/drawing/2014/main" id="{00000000-0008-0000-0E00-00002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925879</xdr:colOff>
      <xdr:row>13</xdr:row>
      <xdr:rowOff>135179</xdr:rowOff>
    </xdr:from>
    <xdr:to>
      <xdr:col>9</xdr:col>
      <xdr:colOff>360605</xdr:colOff>
      <xdr:row>46</xdr:row>
      <xdr:rowOff>51067</xdr:rowOff>
    </xdr:to>
    <xdr:grpSp>
      <xdr:nvGrpSpPr>
        <xdr:cNvPr id="15" name="Gruppieren 14">
          <a:extLst>
            <a:ext uri="{FF2B5EF4-FFF2-40B4-BE49-F238E27FC236}">
              <a16:creationId xmlns:a16="http://schemas.microsoft.com/office/drawing/2014/main" id="{00000000-0008-0000-0F00-00000F000000}"/>
            </a:ext>
          </a:extLst>
        </xdr:cNvPr>
        <xdr:cNvGrpSpPr/>
      </xdr:nvGrpSpPr>
      <xdr:grpSpPr>
        <a:xfrm>
          <a:off x="6726604" y="2954579"/>
          <a:ext cx="6130801" cy="6202388"/>
          <a:chOff x="7175356" y="848320"/>
          <a:chExt cx="6129544" cy="5863602"/>
        </a:xfrm>
      </xdr:grpSpPr>
      <xdr:grpSp>
        <xdr:nvGrpSpPr>
          <xdr:cNvPr id="2" name="Gruppieren 1">
            <a:extLst>
              <a:ext uri="{FF2B5EF4-FFF2-40B4-BE49-F238E27FC236}">
                <a16:creationId xmlns:a16="http://schemas.microsoft.com/office/drawing/2014/main" id="{00000000-0008-0000-0F00-000002000000}"/>
              </a:ext>
            </a:extLst>
          </xdr:cNvPr>
          <xdr:cNvGrpSpPr/>
        </xdr:nvGrpSpPr>
        <xdr:grpSpPr>
          <a:xfrm>
            <a:off x="7175356" y="848320"/>
            <a:ext cx="6129544" cy="5863602"/>
            <a:chOff x="6152583" y="1717225"/>
            <a:chExt cx="5844504" cy="5902988"/>
          </a:xfrm>
        </xdr:grpSpPr>
        <xdr:graphicFrame macro="">
          <xdr:nvGraphicFramePr>
            <xdr:cNvPr id="3" name="Diagramm 2">
              <a:extLst>
                <a:ext uri="{FF2B5EF4-FFF2-40B4-BE49-F238E27FC236}">
                  <a16:creationId xmlns:a16="http://schemas.microsoft.com/office/drawing/2014/main" id="{00000000-0008-0000-0F00-000003000000}"/>
                </a:ext>
              </a:extLst>
            </xdr:cNvPr>
            <xdr:cNvGraphicFramePr>
              <a:graphicFrameLocks/>
            </xdr:cNvGraphicFramePr>
          </xdr:nvGraphicFramePr>
          <xdr:xfrm>
            <a:off x="6234545" y="2505409"/>
            <a:ext cx="5566560" cy="1197694"/>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Gruppieren 3">
              <a:extLst>
                <a:ext uri="{FF2B5EF4-FFF2-40B4-BE49-F238E27FC236}">
                  <a16:creationId xmlns:a16="http://schemas.microsoft.com/office/drawing/2014/main" id="{00000000-0008-0000-0F00-000004000000}"/>
                </a:ext>
              </a:extLst>
            </xdr:cNvPr>
            <xdr:cNvGrpSpPr/>
          </xdr:nvGrpSpPr>
          <xdr:grpSpPr>
            <a:xfrm>
              <a:off x="6152583" y="1717225"/>
              <a:ext cx="5844504" cy="5902988"/>
              <a:chOff x="8596791" y="1596470"/>
              <a:chExt cx="5842421" cy="5865857"/>
            </a:xfrm>
          </xdr:grpSpPr>
          <xdr:grpSp>
            <xdr:nvGrpSpPr>
              <xdr:cNvPr id="5" name="Gruppieren 4">
                <a:extLst>
                  <a:ext uri="{FF2B5EF4-FFF2-40B4-BE49-F238E27FC236}">
                    <a16:creationId xmlns:a16="http://schemas.microsoft.com/office/drawing/2014/main" id="{00000000-0008-0000-0F00-000005000000}"/>
                  </a:ext>
                </a:extLst>
              </xdr:cNvPr>
              <xdr:cNvGrpSpPr/>
            </xdr:nvGrpSpPr>
            <xdr:grpSpPr>
              <a:xfrm>
                <a:off x="8596791" y="1596470"/>
                <a:ext cx="5842421" cy="5865857"/>
                <a:chOff x="711198" y="407315"/>
                <a:chExt cx="5870907" cy="5870485"/>
              </a:xfrm>
            </xdr:grpSpPr>
            <xdr:graphicFrame macro="">
              <xdr:nvGraphicFramePr>
                <xdr:cNvPr id="8" name="Diagramm 7">
                  <a:extLst>
                    <a:ext uri="{FF2B5EF4-FFF2-40B4-BE49-F238E27FC236}">
                      <a16:creationId xmlns:a16="http://schemas.microsoft.com/office/drawing/2014/main" id="{00000000-0008-0000-0F00-000008000000}"/>
                    </a:ext>
                  </a:extLst>
                </xdr:cNvPr>
                <xdr:cNvGraphicFramePr>
                  <a:graphicFrameLocks/>
                </xdr:cNvGraphicFramePr>
              </xdr:nvGraphicFramePr>
              <xdr:xfrm>
                <a:off x="711198" y="996362"/>
                <a:ext cx="5870907" cy="4138710"/>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9" name="Gruppieren 8">
                  <a:extLst>
                    <a:ext uri="{FF2B5EF4-FFF2-40B4-BE49-F238E27FC236}">
                      <a16:creationId xmlns:a16="http://schemas.microsoft.com/office/drawing/2014/main" id="{00000000-0008-0000-0F00-000009000000}"/>
                    </a:ext>
                  </a:extLst>
                </xdr:cNvPr>
                <xdr:cNvGrpSpPr/>
              </xdr:nvGrpSpPr>
              <xdr:grpSpPr>
                <a:xfrm>
                  <a:off x="711199" y="407315"/>
                  <a:ext cx="5743830" cy="1080097"/>
                  <a:chOff x="711199" y="407315"/>
                  <a:chExt cx="5743830" cy="1080097"/>
                </a:xfrm>
              </xdr:grpSpPr>
              <xdr:sp macro="" textlink="">
                <xdr:nvSpPr>
                  <xdr:cNvPr id="11" name="Textfeld 1">
                    <a:extLst>
                      <a:ext uri="{FF2B5EF4-FFF2-40B4-BE49-F238E27FC236}">
                        <a16:creationId xmlns:a16="http://schemas.microsoft.com/office/drawing/2014/main" id="{00000000-0008-0000-0F00-00000B000000}"/>
                      </a:ext>
                    </a:extLst>
                  </xdr:cNvPr>
                  <xdr:cNvSpPr txBox="1"/>
                </xdr:nvSpPr>
                <xdr:spPr>
                  <a:xfrm>
                    <a:off x="711199" y="423202"/>
                    <a:ext cx="5743830" cy="1064210"/>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Achats par habitant et valeur marchande des produits à base de succédanés de la viande en comparaison internationale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Dépenses en Euro, valeur marchande en Euro/kg, quantité en kg</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2019 10..2020 09 (total de 12 mois)</a:t>
                    </a:r>
                  </a:p>
                </xdr:txBody>
              </xdr:sp>
              <xdr:cxnSp macro="">
                <xdr:nvCxnSpPr>
                  <xdr:cNvPr id="12" name="Gerader Verbinder 11">
                    <a:extLst>
                      <a:ext uri="{FF2B5EF4-FFF2-40B4-BE49-F238E27FC236}">
                        <a16:creationId xmlns:a16="http://schemas.microsoft.com/office/drawing/2014/main" id="{00000000-0008-0000-0F00-00000C000000}"/>
                      </a:ext>
                    </a:extLst>
                  </xdr:cNvPr>
                  <xdr:cNvCxnSpPr/>
                </xdr:nvCxnSpPr>
                <xdr:spPr>
                  <a:xfrm>
                    <a:off x="711199" y="407315"/>
                    <a:ext cx="468941"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Textfeld 2">
                  <a:extLst>
                    <a:ext uri="{FF2B5EF4-FFF2-40B4-BE49-F238E27FC236}">
                      <a16:creationId xmlns:a16="http://schemas.microsoft.com/office/drawing/2014/main" id="{00000000-0008-0000-0F00-00000A000000}"/>
                    </a:ext>
                  </a:extLst>
                </xdr:cNvPr>
                <xdr:cNvSpPr txBox="1"/>
              </xdr:nvSpPr>
              <xdr:spPr>
                <a:xfrm>
                  <a:off x="711199" y="5875796"/>
                  <a:ext cx="5849586" cy="40200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Suisse;Nielsen MarketTrack; ProVeg; Eurostat (données démographiques de 2019)</a:t>
                  </a:r>
                </a:p>
              </xdr:txBody>
            </xdr:sp>
          </xdr:grpSp>
          <xdr:graphicFrame macro="">
            <xdr:nvGraphicFramePr>
              <xdr:cNvPr id="6" name="Diagramm 5">
                <a:extLst>
                  <a:ext uri="{FF2B5EF4-FFF2-40B4-BE49-F238E27FC236}">
                    <a16:creationId xmlns:a16="http://schemas.microsoft.com/office/drawing/2014/main" id="{00000000-0008-0000-0F00-000006000000}"/>
                  </a:ext>
                </a:extLst>
              </xdr:cNvPr>
              <xdr:cNvGraphicFramePr>
                <a:graphicFrameLocks/>
              </xdr:cNvGraphicFramePr>
            </xdr:nvGraphicFramePr>
            <xdr:xfrm>
              <a:off x="10502496" y="2903886"/>
              <a:ext cx="2120637" cy="339018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Diagramm 6">
                <a:extLst>
                  <a:ext uri="{FF2B5EF4-FFF2-40B4-BE49-F238E27FC236}">
                    <a16:creationId xmlns:a16="http://schemas.microsoft.com/office/drawing/2014/main" id="{00000000-0008-0000-0F00-000007000000}"/>
                  </a:ext>
                </a:extLst>
              </xdr:cNvPr>
              <xdr:cNvGraphicFramePr>
                <a:graphicFrameLocks/>
              </xdr:cNvGraphicFramePr>
            </xdr:nvGraphicFramePr>
            <xdr:xfrm>
              <a:off x="12171946" y="2901516"/>
              <a:ext cx="2120637" cy="3390181"/>
            </xdr:xfrm>
            <a:graphic>
              <a:graphicData uri="http://schemas.openxmlformats.org/drawingml/2006/chart">
                <c:chart xmlns:c="http://schemas.openxmlformats.org/drawingml/2006/chart" xmlns:r="http://schemas.openxmlformats.org/officeDocument/2006/relationships" r:id="rId4"/>
              </a:graphicData>
            </a:graphic>
          </xdr:graphicFrame>
        </xdr:grpSp>
      </xdr:grpSp>
      <xdr:sp macro="" textlink="">
        <xdr:nvSpPr>
          <xdr:cNvPr id="13" name="Textfeld 12">
            <a:extLst>
              <a:ext uri="{FF2B5EF4-FFF2-40B4-BE49-F238E27FC236}">
                <a16:creationId xmlns:a16="http://schemas.microsoft.com/office/drawing/2014/main" id="{00000000-0008-0000-0F00-00000D000000}"/>
              </a:ext>
            </a:extLst>
          </xdr:cNvPr>
          <xdr:cNvSpPr txBox="1"/>
        </xdr:nvSpPr>
        <xdr:spPr>
          <a:xfrm>
            <a:off x="9163050" y="5667375"/>
            <a:ext cx="389572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CH" sz="800" b="0" i="1" cap="none">
                <a:solidFill>
                  <a:srgbClr val="3F3F3F"/>
                </a:solidFill>
                <a:effectLst/>
                <a:latin typeface="Roboto"/>
                <a:ea typeface="Roboto"/>
                <a:cs typeface="+mn-cs"/>
                <a:sym typeface="Roboto"/>
              </a:rPr>
              <a:t>Plant-based foods in Europe: How big is the market? Smart Protein </a:t>
            </a:r>
          </a:p>
          <a:p>
            <a:pPr marL="0" marR="0" lvl="0" indent="0" defTabSz="914400" eaLnBrk="1" fontAlgn="auto" latinLnBrk="0" hangingPunct="1">
              <a:lnSpc>
                <a:spcPct val="100000"/>
              </a:lnSpc>
              <a:spcBef>
                <a:spcPts val="0"/>
              </a:spcBef>
              <a:spcAft>
                <a:spcPts val="0"/>
              </a:spcAft>
              <a:buClrTx/>
              <a:buSzTx/>
              <a:buFontTx/>
              <a:buNone/>
              <a:tabLst/>
              <a:defRPr/>
            </a:pPr>
            <a:r>
              <a:rPr lang="fr-CH" sz="800" b="0" i="1" cap="none">
                <a:solidFill>
                  <a:srgbClr val="3F3F3F"/>
                </a:solidFill>
                <a:effectLst/>
                <a:latin typeface="Roboto"/>
                <a:ea typeface="Roboto"/>
                <a:cs typeface="+mn-cs"/>
                <a:sym typeface="Roboto"/>
              </a:rPr>
              <a:t>Plant-based Food Sector Report by Smart Protein Project, European Union’s Horizon 2020 research and innovation programme (No 862957) (2021). https://smartproteinproject.eu/plant-based-food-sector-report.</a:t>
            </a:r>
            <a:endParaRPr lang="de-CH" sz="800" b="0">
              <a:solidFill>
                <a:srgbClr val="3F3F3F"/>
              </a:solidFill>
              <a:latin typeface="Roboto" panose="02000000000000000000" pitchFamily="2" charset="0"/>
              <a:ea typeface="Roboto" panose="02000000000000000000" pitchFamily="2" charset="0"/>
            </a:endParaRPr>
          </a:p>
        </xdr:txBody>
      </xdr:sp>
    </xdr:grpSp>
    <xdr:clientData/>
  </xdr:twoCellAnchor>
  <xdr:twoCellAnchor editAs="absolute">
    <xdr:from>
      <xdr:col>0</xdr:col>
      <xdr:colOff>0</xdr:colOff>
      <xdr:row>6</xdr:row>
      <xdr:rowOff>22910</xdr:rowOff>
    </xdr:from>
    <xdr:to>
      <xdr:col>4</xdr:col>
      <xdr:colOff>319717</xdr:colOff>
      <xdr:row>9</xdr:row>
      <xdr:rowOff>583902</xdr:rowOff>
    </xdr:to>
    <xdr:grpSp>
      <xdr:nvGrpSpPr>
        <xdr:cNvPr id="23" name="Gruppieren 22">
          <a:extLst>
            <a:ext uri="{FF2B5EF4-FFF2-40B4-BE49-F238E27FC236}">
              <a16:creationId xmlns:a16="http://schemas.microsoft.com/office/drawing/2014/main" id="{00000000-0008-0000-0F00-000017000000}"/>
            </a:ext>
          </a:extLst>
        </xdr:cNvPr>
        <xdr:cNvGrpSpPr/>
      </xdr:nvGrpSpPr>
      <xdr:grpSpPr>
        <a:xfrm>
          <a:off x="0" y="1165910"/>
          <a:ext cx="6120442" cy="1132492"/>
          <a:chOff x="0" y="1111275"/>
          <a:chExt cx="6359034" cy="1103288"/>
        </a:xfrm>
      </xdr:grpSpPr>
      <xdr:sp macro="" textlink="">
        <xdr:nvSpPr>
          <xdr:cNvPr id="24" name="Textfeld 23">
            <a:extLst>
              <a:ext uri="{FF2B5EF4-FFF2-40B4-BE49-F238E27FC236}">
                <a16:creationId xmlns:a16="http://schemas.microsoft.com/office/drawing/2014/main" id="{00000000-0008-0000-0F00-000018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Achats par habitant et valeur marchande des produits à base de succédanés de la viande en comparaison internationale</a:t>
            </a:r>
          </a:p>
        </xdr:txBody>
      </xdr:sp>
      <xdr:cxnSp macro="">
        <xdr:nvCxnSpPr>
          <xdr:cNvPr id="25" name="Gerader Verbinder 24">
            <a:extLst>
              <a:ext uri="{FF2B5EF4-FFF2-40B4-BE49-F238E27FC236}">
                <a16:creationId xmlns:a16="http://schemas.microsoft.com/office/drawing/2014/main" id="{00000000-0008-0000-0F00-000019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5</xdr:col>
      <xdr:colOff>469992</xdr:colOff>
      <xdr:row>6</xdr:row>
      <xdr:rowOff>54635</xdr:rowOff>
    </xdr:from>
    <xdr:to>
      <xdr:col>8</xdr:col>
      <xdr:colOff>602817</xdr:colOff>
      <xdr:row>9</xdr:row>
      <xdr:rowOff>524459</xdr:rowOff>
    </xdr:to>
    <xdr:grpSp>
      <xdr:nvGrpSpPr>
        <xdr:cNvPr id="26" name="Gruppieren 25">
          <a:extLst>
            <a:ext uri="{FF2B5EF4-FFF2-40B4-BE49-F238E27FC236}">
              <a16:creationId xmlns:a16="http://schemas.microsoft.com/office/drawing/2014/main" id="{00000000-0008-0000-0F00-00001A000000}"/>
            </a:ext>
          </a:extLst>
        </xdr:cNvPr>
        <xdr:cNvGrpSpPr/>
      </xdr:nvGrpSpPr>
      <xdr:grpSpPr>
        <a:xfrm>
          <a:off x="7213692" y="1197635"/>
          <a:ext cx="5123925" cy="1041324"/>
          <a:chOff x="7477128" y="1141905"/>
          <a:chExt cx="5354921" cy="1012120"/>
        </a:xfrm>
      </xdr:grpSpPr>
      <xdr:sp macro="" textlink="">
        <xdr:nvSpPr>
          <xdr:cNvPr id="27" name="Textfeld 26">
            <a:extLst>
              <a:ext uri="{FF2B5EF4-FFF2-40B4-BE49-F238E27FC236}">
                <a16:creationId xmlns:a16="http://schemas.microsoft.com/office/drawing/2014/main" id="{00000000-0008-0000-0F00-00001B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8" name="Textfeld 27">
            <a:extLst>
              <a:ext uri="{FF2B5EF4-FFF2-40B4-BE49-F238E27FC236}">
                <a16:creationId xmlns:a16="http://schemas.microsoft.com/office/drawing/2014/main" id="{00000000-0008-0000-0F00-00001C000000}"/>
              </a:ext>
            </a:extLst>
          </xdr:cNvPr>
          <xdr:cNvSpPr txBox="1"/>
        </xdr:nvSpPr>
        <xdr:spPr>
          <a:xfrm>
            <a:off x="7477128" y="1141905"/>
            <a:ext cx="5318126" cy="506683"/>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Suisse;Nielsen MarketTrack; ProVeg; Eurostat (données démographiques de 2019)</a:t>
            </a:r>
          </a:p>
        </xdr:txBody>
      </xdr:sp>
    </xdr:grpSp>
    <xdr:clientData/>
  </xdr:twoCellAnchor>
  <xdr:twoCellAnchor editAs="absolute">
    <xdr:from>
      <xdr:col>0</xdr:col>
      <xdr:colOff>66675</xdr:colOff>
      <xdr:row>0</xdr:row>
      <xdr:rowOff>66675</xdr:rowOff>
    </xdr:from>
    <xdr:to>
      <xdr:col>4</xdr:col>
      <xdr:colOff>116417</xdr:colOff>
      <xdr:row>4</xdr:row>
      <xdr:rowOff>77258</xdr:rowOff>
    </xdr:to>
    <xdr:pic>
      <xdr:nvPicPr>
        <xdr:cNvPr id="30" name="Grafik 29" descr="C:\Users\U80855315\AppData\Local\Microsoft\Windows\INetCache\Content.Word\FR_Bundeslogo_FBMA_für Marktbericht.emf">
          <a:extLst>
            <a:ext uri="{FF2B5EF4-FFF2-40B4-BE49-F238E27FC236}">
              <a16:creationId xmlns:a16="http://schemas.microsoft.com/office/drawing/2014/main" id="{00000000-0008-0000-0F00-00001E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22.xml><?xml version="1.0" encoding="utf-8"?>
<c:userShapes xmlns:c="http://schemas.openxmlformats.org/drawingml/2006/chart">
  <cdr:relSizeAnchor xmlns:cdr="http://schemas.openxmlformats.org/drawingml/2006/chartDrawing">
    <cdr:from>
      <cdr:x>0.73992</cdr:x>
      <cdr:y>0.56438</cdr:y>
    </cdr:from>
    <cdr:to>
      <cdr:x>0.98589</cdr:x>
      <cdr:y>0.864</cdr:y>
    </cdr:to>
    <cdr:sp macro="" textlink="">
      <cdr:nvSpPr>
        <cdr:cNvPr id="2" name="Rechteck 1"/>
        <cdr:cNvSpPr/>
      </cdr:nvSpPr>
      <cdr:spPr>
        <a:xfrm xmlns:a="http://schemas.openxmlformats.org/drawingml/2006/main">
          <a:off x="3887384" y="671763"/>
          <a:ext cx="1292275" cy="356632"/>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23.xml><?xml version="1.0" encoding="utf-8"?>
<xdr:wsDr xmlns:xdr="http://schemas.openxmlformats.org/drawingml/2006/spreadsheetDrawing" xmlns:a="http://schemas.openxmlformats.org/drawingml/2006/main">
  <xdr:twoCellAnchor>
    <xdr:from>
      <xdr:col>3</xdr:col>
      <xdr:colOff>953023</xdr:colOff>
      <xdr:row>81</xdr:row>
      <xdr:rowOff>15353</xdr:rowOff>
    </xdr:from>
    <xdr:to>
      <xdr:col>5</xdr:col>
      <xdr:colOff>215879</xdr:colOff>
      <xdr:row>82</xdr:row>
      <xdr:rowOff>40854</xdr:rowOff>
    </xdr:to>
    <xdr:sp macro="" textlink="">
      <xdr:nvSpPr>
        <xdr:cNvPr id="2" name="Rechteck 1">
          <a:extLst>
            <a:ext uri="{FF2B5EF4-FFF2-40B4-BE49-F238E27FC236}">
              <a16:creationId xmlns:a16="http://schemas.microsoft.com/office/drawing/2014/main" id="{00000000-0008-0000-1000-000002000000}"/>
            </a:ext>
          </a:extLst>
        </xdr:cNvPr>
        <xdr:cNvSpPr/>
      </xdr:nvSpPr>
      <xdr:spPr>
        <a:xfrm>
          <a:off x="2724673" y="13636103"/>
          <a:ext cx="2853781" cy="21600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absolute">
    <xdr:from>
      <xdr:col>6</xdr:col>
      <xdr:colOff>374211</xdr:colOff>
      <xdr:row>13</xdr:row>
      <xdr:rowOff>143882</xdr:rowOff>
    </xdr:from>
    <xdr:to>
      <xdr:col>11</xdr:col>
      <xdr:colOff>2018736</xdr:colOff>
      <xdr:row>39</xdr:row>
      <xdr:rowOff>42331</xdr:rowOff>
    </xdr:to>
    <xdr:grpSp>
      <xdr:nvGrpSpPr>
        <xdr:cNvPr id="4" name="Gruppieren 3">
          <a:extLst>
            <a:ext uri="{FF2B5EF4-FFF2-40B4-BE49-F238E27FC236}">
              <a16:creationId xmlns:a16="http://schemas.microsoft.com/office/drawing/2014/main" id="{00000000-0008-0000-1000-000004000000}"/>
            </a:ext>
          </a:extLst>
        </xdr:cNvPr>
        <xdr:cNvGrpSpPr/>
      </xdr:nvGrpSpPr>
      <xdr:grpSpPr>
        <a:xfrm>
          <a:off x="6298761" y="2953757"/>
          <a:ext cx="6130800" cy="4899074"/>
          <a:chOff x="7176706" y="422947"/>
          <a:chExt cx="6137736" cy="4901460"/>
        </a:xfrm>
      </xdr:grpSpPr>
      <xdr:grpSp>
        <xdr:nvGrpSpPr>
          <xdr:cNvPr id="6" name="Gruppieren 5">
            <a:extLst>
              <a:ext uri="{FF2B5EF4-FFF2-40B4-BE49-F238E27FC236}">
                <a16:creationId xmlns:a16="http://schemas.microsoft.com/office/drawing/2014/main" id="{00000000-0008-0000-1000-000006000000}"/>
              </a:ext>
            </a:extLst>
          </xdr:cNvPr>
          <xdr:cNvGrpSpPr/>
        </xdr:nvGrpSpPr>
        <xdr:grpSpPr>
          <a:xfrm>
            <a:off x="7176706" y="422947"/>
            <a:ext cx="6127442" cy="4901460"/>
            <a:chOff x="-9962776" y="1299334"/>
            <a:chExt cx="5901486" cy="4860372"/>
          </a:xfrm>
        </xdr:grpSpPr>
        <xdr:graphicFrame macro="">
          <xdr:nvGraphicFramePr>
            <xdr:cNvPr id="11" name="Diagramm 10">
              <a:extLst>
                <a:ext uri="{FF2B5EF4-FFF2-40B4-BE49-F238E27FC236}">
                  <a16:creationId xmlns:a16="http://schemas.microsoft.com/office/drawing/2014/main" id="{00000000-0008-0000-1000-00000B000000}"/>
                </a:ext>
              </a:extLst>
            </xdr:cNvPr>
            <xdr:cNvGraphicFramePr>
              <a:graphicFrameLocks/>
            </xdr:cNvGraphicFramePr>
          </xdr:nvGraphicFramePr>
          <xdr:xfrm>
            <a:off x="-9962776" y="1611887"/>
            <a:ext cx="5901486" cy="3853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2" name="Gruppieren 11">
              <a:extLst>
                <a:ext uri="{FF2B5EF4-FFF2-40B4-BE49-F238E27FC236}">
                  <a16:creationId xmlns:a16="http://schemas.microsoft.com/office/drawing/2014/main" id="{00000000-0008-0000-1000-00000C000000}"/>
                </a:ext>
              </a:extLst>
            </xdr:cNvPr>
            <xdr:cNvGrpSpPr/>
          </xdr:nvGrpSpPr>
          <xdr:grpSpPr>
            <a:xfrm>
              <a:off x="-9962776" y="1299334"/>
              <a:ext cx="5758732" cy="1140104"/>
              <a:chOff x="-9962776" y="1299334"/>
              <a:chExt cx="5758732" cy="1140104"/>
            </a:xfrm>
          </xdr:grpSpPr>
          <xdr:sp macro="" textlink="">
            <xdr:nvSpPr>
              <xdr:cNvPr id="14" name="Textfeld 1">
                <a:extLst>
                  <a:ext uri="{FF2B5EF4-FFF2-40B4-BE49-F238E27FC236}">
                    <a16:creationId xmlns:a16="http://schemas.microsoft.com/office/drawing/2014/main" id="{00000000-0008-0000-1000-00000E000000}"/>
                  </a:ext>
                </a:extLst>
              </xdr:cNvPr>
              <xdr:cNvSpPr txBox="1"/>
            </xdr:nvSpPr>
            <xdr:spPr>
              <a:xfrm>
                <a:off x="-9962776" y="1314143"/>
                <a:ext cx="5758732" cy="112529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CONTEXTE MONDIAL</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Perspectives: Marché mondial de produits à base de viande et de produits à base de succédanés de la viande selon une étude de cas de Kearney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total en milliards de CHF, parts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2025..2040 (données annuelles)</a:t>
                </a:r>
              </a:p>
            </xdr:txBody>
          </xdr:sp>
          <xdr:cxnSp macro="">
            <xdr:nvCxnSpPr>
              <xdr:cNvPr id="15" name="Gerader Verbinder 14">
                <a:extLst>
                  <a:ext uri="{FF2B5EF4-FFF2-40B4-BE49-F238E27FC236}">
                    <a16:creationId xmlns:a16="http://schemas.microsoft.com/office/drawing/2014/main" id="{00000000-0008-0000-1000-00000F000000}"/>
                  </a:ext>
                </a:extLst>
              </xdr:cNvPr>
              <xdr:cNvCxnSpPr/>
            </xdr:nvCxnSpPr>
            <xdr:spPr>
              <a:xfrm>
                <a:off x="-9962776" y="1299334"/>
                <a:ext cx="471287"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feld 2">
              <a:extLst>
                <a:ext uri="{FF2B5EF4-FFF2-40B4-BE49-F238E27FC236}">
                  <a16:creationId xmlns:a16="http://schemas.microsoft.com/office/drawing/2014/main" id="{00000000-0008-0000-1000-00000D000000}"/>
                </a:ext>
              </a:extLst>
            </xdr:cNvPr>
            <xdr:cNvSpPr txBox="1"/>
          </xdr:nvSpPr>
          <xdr:spPr>
            <a:xfrm>
              <a:off x="-9962776" y="5737312"/>
              <a:ext cx="5849586" cy="42239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Données United Nations, World Bank; interviews d'experts;  Analyse: Kearney (2020); Graphisme : OFAG, secteur Analyses du marché</a:t>
              </a:r>
            </a:p>
          </xdr:txBody>
        </xdr:sp>
      </xdr:grpSp>
      <xdr:sp macro="" textlink="">
        <xdr:nvSpPr>
          <xdr:cNvPr id="3" name="Textfeld 2">
            <a:extLst>
              <a:ext uri="{FF2B5EF4-FFF2-40B4-BE49-F238E27FC236}">
                <a16:creationId xmlns:a16="http://schemas.microsoft.com/office/drawing/2014/main" id="{00000000-0008-0000-1000-000003000000}"/>
              </a:ext>
            </a:extLst>
          </xdr:cNvPr>
          <xdr:cNvSpPr txBox="1"/>
        </xdr:nvSpPr>
        <xdr:spPr>
          <a:xfrm>
            <a:off x="9257752" y="4467841"/>
            <a:ext cx="4056690" cy="461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fr-CH" sz="800" b="0" i="1" cap="none">
                <a:solidFill>
                  <a:srgbClr val="3F3F3F"/>
                </a:solidFill>
                <a:effectLst/>
                <a:latin typeface="Roboto"/>
                <a:ea typeface="Roboto"/>
                <a:cs typeface="+mn-cs"/>
                <a:sym typeface="Roboto"/>
              </a:rPr>
              <a:t>When consumers go vegan, how much meat will be left on the table for agribusiness?, copyright A.T. Kearney, 2020. All rights reserved. Reproduced with permission.</a:t>
            </a:r>
            <a:endParaRPr lang="de-CH" sz="800" b="0" i="1">
              <a:solidFill>
                <a:srgbClr val="3F3F3F"/>
              </a:solidFill>
              <a:effectLst/>
              <a:latin typeface="Roboto" panose="02000000000000000000" pitchFamily="2" charset="0"/>
              <a:ea typeface="Roboto" panose="02000000000000000000" pitchFamily="2" charset="0"/>
              <a:cs typeface="+mn-cs"/>
            </a:endParaRPr>
          </a:p>
          <a:p>
            <a:endParaRPr lang="de-CH" sz="800" b="0">
              <a:solidFill>
                <a:srgbClr val="3F3F3F"/>
              </a:solidFill>
              <a:latin typeface="Roboto" panose="02000000000000000000" pitchFamily="2" charset="0"/>
              <a:ea typeface="Roboto" panose="02000000000000000000" pitchFamily="2" charset="0"/>
            </a:endParaRPr>
          </a:p>
        </xdr:txBody>
      </xdr:sp>
    </xdr:grpSp>
    <xdr:clientData/>
  </xdr:twoCellAnchor>
  <xdr:twoCellAnchor editAs="absolute">
    <xdr:from>
      <xdr:col>0</xdr:col>
      <xdr:colOff>0</xdr:colOff>
      <xdr:row>6</xdr:row>
      <xdr:rowOff>15900</xdr:rowOff>
    </xdr:from>
    <xdr:to>
      <xdr:col>6</xdr:col>
      <xdr:colOff>200025</xdr:colOff>
      <xdr:row>9</xdr:row>
      <xdr:rowOff>571500</xdr:rowOff>
    </xdr:to>
    <xdr:grpSp>
      <xdr:nvGrpSpPr>
        <xdr:cNvPr id="16" name="Gruppieren 15">
          <a:extLst>
            <a:ext uri="{FF2B5EF4-FFF2-40B4-BE49-F238E27FC236}">
              <a16:creationId xmlns:a16="http://schemas.microsoft.com/office/drawing/2014/main" id="{00000000-0008-0000-1000-000010000000}"/>
            </a:ext>
          </a:extLst>
        </xdr:cNvPr>
        <xdr:cNvGrpSpPr/>
      </xdr:nvGrpSpPr>
      <xdr:grpSpPr>
        <a:xfrm>
          <a:off x="0" y="1158900"/>
          <a:ext cx="6124575" cy="1127100"/>
          <a:chOff x="0" y="1111275"/>
          <a:chExt cx="6359034" cy="1103288"/>
        </a:xfrm>
      </xdr:grpSpPr>
      <xdr:sp macro="" textlink="">
        <xdr:nvSpPr>
          <xdr:cNvPr id="17" name="Textfeld 16">
            <a:extLst>
              <a:ext uri="{FF2B5EF4-FFF2-40B4-BE49-F238E27FC236}">
                <a16:creationId xmlns:a16="http://schemas.microsoft.com/office/drawing/2014/main" id="{00000000-0008-0000-1000-000011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CONTEXTE MONDIAL</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Perspectives: Marché mondial de produits à base de viande et de produits à base de succédanés de la viande selon une étude de cas de Kearney </a:t>
            </a:r>
          </a:p>
        </xdr:txBody>
      </xdr:sp>
      <xdr:cxnSp macro="">
        <xdr:nvCxnSpPr>
          <xdr:cNvPr id="18" name="Gerader Verbinder 17">
            <a:extLst>
              <a:ext uri="{FF2B5EF4-FFF2-40B4-BE49-F238E27FC236}">
                <a16:creationId xmlns:a16="http://schemas.microsoft.com/office/drawing/2014/main" id="{00000000-0008-0000-1000-000012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7</xdr:col>
      <xdr:colOff>531815</xdr:colOff>
      <xdr:row>6</xdr:row>
      <xdr:rowOff>47625</xdr:rowOff>
    </xdr:from>
    <xdr:to>
      <xdr:col>11</xdr:col>
      <xdr:colOff>2103246</xdr:colOff>
      <xdr:row>9</xdr:row>
      <xdr:rowOff>512057</xdr:rowOff>
    </xdr:to>
    <xdr:grpSp>
      <xdr:nvGrpSpPr>
        <xdr:cNvPr id="19" name="Gruppieren 18">
          <a:extLst>
            <a:ext uri="{FF2B5EF4-FFF2-40B4-BE49-F238E27FC236}">
              <a16:creationId xmlns:a16="http://schemas.microsoft.com/office/drawing/2014/main" id="{00000000-0008-0000-1000-000013000000}"/>
            </a:ext>
          </a:extLst>
        </xdr:cNvPr>
        <xdr:cNvGrpSpPr/>
      </xdr:nvGrpSpPr>
      <xdr:grpSpPr>
        <a:xfrm>
          <a:off x="7218365" y="1190625"/>
          <a:ext cx="5295706" cy="1035932"/>
          <a:chOff x="7477128" y="1141905"/>
          <a:chExt cx="5538720" cy="1012120"/>
        </a:xfrm>
      </xdr:grpSpPr>
      <xdr:sp macro="" textlink="">
        <xdr:nvSpPr>
          <xdr:cNvPr id="20" name="Textfeld 19">
            <a:extLst>
              <a:ext uri="{FF2B5EF4-FFF2-40B4-BE49-F238E27FC236}">
                <a16:creationId xmlns:a16="http://schemas.microsoft.com/office/drawing/2014/main" id="{00000000-0008-0000-1000-000014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1" name="Textfeld 20">
            <a:extLst>
              <a:ext uri="{FF2B5EF4-FFF2-40B4-BE49-F238E27FC236}">
                <a16:creationId xmlns:a16="http://schemas.microsoft.com/office/drawing/2014/main" id="{00000000-0008-0000-1000-000015000000}"/>
              </a:ext>
            </a:extLst>
          </xdr:cNvPr>
          <xdr:cNvSpPr txBox="1"/>
        </xdr:nvSpPr>
        <xdr:spPr>
          <a:xfrm>
            <a:off x="7477128" y="1141905"/>
            <a:ext cx="5538720" cy="739727"/>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Données United Nations, World Bank; interviews d'experts;  Analyse: Kearney (2020); Graphisme : OFAG, secteur Analyses du marché</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 </a:t>
            </a:r>
          </a:p>
        </xdr:txBody>
      </xdr:sp>
    </xdr:grpSp>
    <xdr:clientData/>
  </xdr:twoCellAnchor>
  <xdr:twoCellAnchor editAs="absolute">
    <xdr:from>
      <xdr:col>0</xdr:col>
      <xdr:colOff>66675</xdr:colOff>
      <xdr:row>0</xdr:row>
      <xdr:rowOff>76200</xdr:rowOff>
    </xdr:from>
    <xdr:to>
      <xdr:col>5</xdr:col>
      <xdr:colOff>1802342</xdr:colOff>
      <xdr:row>4</xdr:row>
      <xdr:rowOff>86783</xdr:rowOff>
    </xdr:to>
    <xdr:pic>
      <xdr:nvPicPr>
        <xdr:cNvPr id="24" name="Grafik 23" descr="C:\Users\U80855315\AppData\Local\Microsoft\Windows\INetCache\Content.Word\FR_Bundeslogo_FBMA_für Marktbericht.emf">
          <a:extLst>
            <a:ext uri="{FF2B5EF4-FFF2-40B4-BE49-F238E27FC236}">
              <a16:creationId xmlns:a16="http://schemas.microsoft.com/office/drawing/2014/main" id="{00000000-0008-0000-1000-00001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76200"/>
          <a:ext cx="5850467" cy="772583"/>
        </a:xfrm>
        <a:prstGeom prst="rect">
          <a:avLst/>
        </a:prstGeom>
        <a:noFill/>
        <a:ln>
          <a:noFill/>
        </a:ln>
      </xdr:spPr>
    </xdr:pic>
    <xdr:clientData/>
  </xdr:twoCellAnchor>
</xdr:wsDr>
</file>

<file path=xl/drawings/drawing3.xml><?xml version="1.0" encoding="utf-8"?>
<c:userShapes xmlns:c="http://schemas.openxmlformats.org/drawingml/2006/chart">
  <cdr:relSizeAnchor xmlns:cdr="http://schemas.openxmlformats.org/drawingml/2006/chartDrawing">
    <cdr:from>
      <cdr:x>0.02657</cdr:x>
      <cdr:y>0.1727</cdr:y>
    </cdr:from>
    <cdr:to>
      <cdr:x>0.29831</cdr:x>
      <cdr:y>0.23026</cdr:y>
    </cdr:to>
    <cdr:sp macro="" textlink="">
      <cdr:nvSpPr>
        <cdr:cNvPr id="3" name="Textfeld 2"/>
        <cdr:cNvSpPr txBox="1"/>
      </cdr:nvSpPr>
      <cdr:spPr>
        <a:xfrm xmlns:a="http://schemas.openxmlformats.org/drawingml/2006/main">
          <a:off x="209550" y="1000126"/>
          <a:ext cx="2143125"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0.1364</cdr:y>
    </cdr:from>
    <cdr:to>
      <cdr:x>0.37217</cdr:x>
      <cdr:y>0.18547</cdr:y>
    </cdr:to>
    <cdr:sp macro="" textlink="">
      <cdr:nvSpPr>
        <cdr:cNvPr id="4" name="Textfeld 3"/>
        <cdr:cNvSpPr txBox="1"/>
      </cdr:nvSpPr>
      <cdr:spPr>
        <a:xfrm xmlns:a="http://schemas.openxmlformats.org/drawingml/2006/main">
          <a:off x="0" y="591714"/>
          <a:ext cx="2476324" cy="212868"/>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CH" sz="1150" b="1" cap="none">
              <a:solidFill>
                <a:srgbClr val="3F3F3F"/>
              </a:solidFill>
              <a:latin typeface="Roboto"/>
              <a:ea typeface="Roboto"/>
              <a:cs typeface="Arial"/>
            </a:rPr>
            <a:t>Évolution</a:t>
          </a:r>
          <a:r>
            <a:rPr lang="fr-CH" sz="1150" b="1" cap="none">
              <a:solidFill>
                <a:srgbClr val="3F3F3F"/>
              </a:solidFill>
              <a:latin typeface="Roboto"/>
              <a:ea typeface="Roboto"/>
              <a:cs typeface="Arial"/>
              <a:sym typeface="Roboto"/>
            </a:rPr>
            <a:t> du chiffre d'affaires</a:t>
          </a:r>
        </a:p>
      </cdr:txBody>
    </cdr:sp>
  </cdr:relSizeAnchor>
  <cdr:relSizeAnchor xmlns:cdr="http://schemas.openxmlformats.org/drawingml/2006/chartDrawing">
    <cdr:from>
      <cdr:x>0.36534</cdr:x>
      <cdr:y>0.92511</cdr:y>
    </cdr:from>
    <cdr:to>
      <cdr:x>0.78741</cdr:x>
      <cdr:y>0.98766</cdr:y>
    </cdr:to>
    <cdr:sp macro="" textlink="">
      <cdr:nvSpPr>
        <cdr:cNvPr id="5" name="Textfeld 1"/>
        <cdr:cNvSpPr txBox="1"/>
      </cdr:nvSpPr>
      <cdr:spPr>
        <a:xfrm xmlns:a="http://schemas.openxmlformats.org/drawingml/2006/main">
          <a:off x="2430884" y="4013203"/>
          <a:ext cx="2808375" cy="2713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CH" sz="1150" b="1" cap="none">
              <a:solidFill>
                <a:srgbClr val="3F3F3F"/>
              </a:solidFill>
              <a:latin typeface="Roboto"/>
              <a:ea typeface="Roboto"/>
              <a:cs typeface="Arial"/>
            </a:rPr>
            <a:t>Évolution</a:t>
          </a:r>
          <a:r>
            <a:rPr lang="fr-CH" sz="1150" b="1" cap="none">
              <a:solidFill>
                <a:srgbClr val="3F3F3F"/>
              </a:solidFill>
              <a:latin typeface="Roboto"/>
              <a:ea typeface="Roboto"/>
              <a:cs typeface="Arial"/>
              <a:sym typeface="Roboto"/>
            </a:rPr>
            <a:t> des ventes</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8</xdr:col>
      <xdr:colOff>460266</xdr:colOff>
      <xdr:row>16</xdr:row>
      <xdr:rowOff>55701</xdr:rowOff>
    </xdr:from>
    <xdr:to>
      <xdr:col>13</xdr:col>
      <xdr:colOff>74907</xdr:colOff>
      <xdr:row>41</xdr:row>
      <xdr:rowOff>91238</xdr:rowOff>
    </xdr:to>
    <xdr:grpSp>
      <xdr:nvGrpSpPr>
        <xdr:cNvPr id="2" name="Gruppieren 1">
          <a:extLst>
            <a:ext uri="{FF2B5EF4-FFF2-40B4-BE49-F238E27FC236}">
              <a16:creationId xmlns:a16="http://schemas.microsoft.com/office/drawing/2014/main" id="{00000000-0008-0000-0200-000002000000}"/>
            </a:ext>
          </a:extLst>
        </xdr:cNvPr>
        <xdr:cNvGrpSpPr/>
      </xdr:nvGrpSpPr>
      <xdr:grpSpPr>
        <a:xfrm>
          <a:off x="6727716" y="3446601"/>
          <a:ext cx="6129741" cy="4645637"/>
          <a:chOff x="6281099" y="4259553"/>
          <a:chExt cx="6143734" cy="4693004"/>
        </a:xfrm>
      </xdr:grpSpPr>
      <xdr:sp macro="" textlink="">
        <xdr:nvSpPr>
          <xdr:cNvPr id="3" name="Rechteck 2">
            <a:extLst>
              <a:ext uri="{FF2B5EF4-FFF2-40B4-BE49-F238E27FC236}">
                <a16:creationId xmlns:a16="http://schemas.microsoft.com/office/drawing/2014/main" id="{00000000-0008-0000-0200-000003000000}"/>
              </a:ext>
            </a:extLst>
          </xdr:cNvPr>
          <xdr:cNvSpPr/>
        </xdr:nvSpPr>
        <xdr:spPr>
          <a:xfrm>
            <a:off x="7651747" y="6179749"/>
            <a:ext cx="1439336" cy="2159000"/>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fr-CH" sz="1150" b="1" cap="none">
                <a:solidFill>
                  <a:srgbClr val="3F3F3F"/>
                </a:solidFill>
                <a:latin typeface="Roboto"/>
                <a:ea typeface="Roboto"/>
                <a:cs typeface="Roboto"/>
                <a:sym typeface="Roboto"/>
              </a:rPr>
              <a:t>1e vague</a:t>
            </a:r>
          </a:p>
        </xdr:txBody>
      </xdr:sp>
      <xdr:sp macro="" textlink="">
        <xdr:nvSpPr>
          <xdr:cNvPr id="4" name="Rechteck 3">
            <a:extLst>
              <a:ext uri="{FF2B5EF4-FFF2-40B4-BE49-F238E27FC236}">
                <a16:creationId xmlns:a16="http://schemas.microsoft.com/office/drawing/2014/main" id="{00000000-0008-0000-0200-000004000000}"/>
              </a:ext>
            </a:extLst>
          </xdr:cNvPr>
          <xdr:cNvSpPr/>
        </xdr:nvSpPr>
        <xdr:spPr>
          <a:xfrm>
            <a:off x="10943167" y="6179749"/>
            <a:ext cx="1481666" cy="2159000"/>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fr-CH" sz="1150" b="1" cap="none">
                <a:solidFill>
                  <a:srgbClr val="3F3F3F"/>
                </a:solidFill>
                <a:latin typeface="Roboto"/>
                <a:ea typeface="Roboto"/>
                <a:cs typeface="Roboto"/>
                <a:sym typeface="Roboto"/>
              </a:rPr>
              <a:t>2e vague</a:t>
            </a:r>
          </a:p>
        </xdr:txBody>
      </xdr:sp>
      <xdr:grpSp>
        <xdr:nvGrpSpPr>
          <xdr:cNvPr id="5" name="Gruppieren 4">
            <a:extLst>
              <a:ext uri="{FF2B5EF4-FFF2-40B4-BE49-F238E27FC236}">
                <a16:creationId xmlns:a16="http://schemas.microsoft.com/office/drawing/2014/main" id="{00000000-0008-0000-0200-000005000000}"/>
              </a:ext>
            </a:extLst>
          </xdr:cNvPr>
          <xdr:cNvGrpSpPr/>
        </xdr:nvGrpSpPr>
        <xdr:grpSpPr>
          <a:xfrm>
            <a:off x="6281099" y="4259553"/>
            <a:ext cx="6105967" cy="4693004"/>
            <a:chOff x="711200" y="336268"/>
            <a:chExt cx="5849586" cy="4702977"/>
          </a:xfrm>
        </xdr:grpSpPr>
        <xdr:graphicFrame macro="">
          <xdr:nvGraphicFramePr>
            <xdr:cNvPr id="6" name="Diagramm 5">
              <a:extLst>
                <a:ext uri="{FF2B5EF4-FFF2-40B4-BE49-F238E27FC236}">
                  <a16:creationId xmlns:a16="http://schemas.microsoft.com/office/drawing/2014/main" id="{00000000-0008-0000-0200-000006000000}"/>
                </a:ext>
              </a:extLst>
            </xdr:cNvPr>
            <xdr:cNvGraphicFramePr>
              <a:graphicFrameLocks/>
            </xdr:cNvGraphicFramePr>
          </xdr:nvGraphicFramePr>
          <xdr:xfrm>
            <a:off x="711200" y="427233"/>
            <a:ext cx="5849586" cy="4347813"/>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7" name="Gruppieren 6">
              <a:extLst>
                <a:ext uri="{FF2B5EF4-FFF2-40B4-BE49-F238E27FC236}">
                  <a16:creationId xmlns:a16="http://schemas.microsoft.com/office/drawing/2014/main" id="{00000000-0008-0000-0200-000007000000}"/>
                </a:ext>
              </a:extLst>
            </xdr:cNvPr>
            <xdr:cNvGrpSpPr/>
          </xdr:nvGrpSpPr>
          <xdr:grpSpPr>
            <a:xfrm>
              <a:off x="711200" y="336268"/>
              <a:ext cx="5364327" cy="1322498"/>
              <a:chOff x="711200" y="336268"/>
              <a:chExt cx="5364327" cy="1322498"/>
            </a:xfrm>
          </xdr:grpSpPr>
          <xdr:sp macro="" textlink="">
            <xdr:nvSpPr>
              <xdr:cNvPr id="9" name="Textfeld 1">
                <a:extLst>
                  <a:ext uri="{FF2B5EF4-FFF2-40B4-BE49-F238E27FC236}">
                    <a16:creationId xmlns:a16="http://schemas.microsoft.com/office/drawing/2014/main" id="{00000000-0008-0000-0200-000009000000}"/>
                  </a:ext>
                </a:extLst>
              </xdr:cNvPr>
              <xdr:cNvSpPr txBox="1"/>
            </xdr:nvSpPr>
            <xdr:spPr>
              <a:xfrm>
                <a:off x="711200" y="351081"/>
                <a:ext cx="5364327" cy="130768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au cours de l'année en période de pandémie par rapport au même mois de l'année précédente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sous forme d'indice (100 ≙ valeur mensuelle 2019)</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2020 (valeurs mensuelles)</a:t>
                </a:r>
              </a:p>
            </xdr:txBody>
          </xdr:sp>
          <xdr:cxnSp macro="">
            <xdr:nvCxnSpPr>
              <xdr:cNvPr id="10" name="Gerader Verbinder 9">
                <a:extLst>
                  <a:ext uri="{FF2B5EF4-FFF2-40B4-BE49-F238E27FC236}">
                    <a16:creationId xmlns:a16="http://schemas.microsoft.com/office/drawing/2014/main" id="{00000000-0008-0000-0200-00000A000000}"/>
                  </a:ext>
                </a:extLst>
              </xdr:cNvPr>
              <xdr:cNvCxnSpPr/>
            </xdr:nvCxnSpPr>
            <xdr:spPr>
              <a:xfrm>
                <a:off x="711200" y="336268"/>
                <a:ext cx="470032"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 name="Textfeld 2">
              <a:extLst>
                <a:ext uri="{FF2B5EF4-FFF2-40B4-BE49-F238E27FC236}">
                  <a16:creationId xmlns:a16="http://schemas.microsoft.com/office/drawing/2014/main" id="{00000000-0008-0000-0200-000008000000}"/>
                </a:ext>
              </a:extLst>
            </xdr:cNvPr>
            <xdr:cNvSpPr txBox="1"/>
          </xdr:nvSpPr>
          <xdr:spPr>
            <a:xfrm>
              <a:off x="711200" y="4824258"/>
              <a:ext cx="5849586" cy="214987"/>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clientData/>
  </xdr:twoCellAnchor>
  <xdr:twoCellAnchor editAs="absolute">
    <xdr:from>
      <xdr:col>0</xdr:col>
      <xdr:colOff>0</xdr:colOff>
      <xdr:row>6</xdr:row>
      <xdr:rowOff>15900</xdr:rowOff>
    </xdr:from>
    <xdr:to>
      <xdr:col>7</xdr:col>
      <xdr:colOff>361950</xdr:colOff>
      <xdr:row>9</xdr:row>
      <xdr:rowOff>571500</xdr:rowOff>
    </xdr:to>
    <xdr:grpSp>
      <xdr:nvGrpSpPr>
        <xdr:cNvPr id="18" name="Gruppieren 17">
          <a:extLst>
            <a:ext uri="{FF2B5EF4-FFF2-40B4-BE49-F238E27FC236}">
              <a16:creationId xmlns:a16="http://schemas.microsoft.com/office/drawing/2014/main" id="{00000000-0008-0000-0200-000012000000}"/>
            </a:ext>
          </a:extLst>
        </xdr:cNvPr>
        <xdr:cNvGrpSpPr/>
      </xdr:nvGrpSpPr>
      <xdr:grpSpPr>
        <a:xfrm>
          <a:off x="0" y="1158900"/>
          <a:ext cx="6124575" cy="1127100"/>
          <a:chOff x="0" y="1111275"/>
          <a:chExt cx="6359034" cy="1103288"/>
        </a:xfrm>
      </xdr:grpSpPr>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Ventes et chiffre d'affaires au cours de l'année en période de pandémie par rapport au même mois de l'année précédente </a:t>
            </a:r>
          </a:p>
        </xdr:txBody>
      </xdr:sp>
      <xdr:cxnSp macro="">
        <xdr:nvCxnSpPr>
          <xdr:cNvPr id="20" name="Gerader Verbinder 19">
            <a:extLst>
              <a:ext uri="{FF2B5EF4-FFF2-40B4-BE49-F238E27FC236}">
                <a16:creationId xmlns:a16="http://schemas.microsoft.com/office/drawing/2014/main" id="{00000000-0008-0000-0200-000014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9</xdr:col>
      <xdr:colOff>446090</xdr:colOff>
      <xdr:row>6</xdr:row>
      <xdr:rowOff>47625</xdr:rowOff>
    </xdr:from>
    <xdr:to>
      <xdr:col>12</xdr:col>
      <xdr:colOff>317786</xdr:colOff>
      <xdr:row>9</xdr:row>
      <xdr:rowOff>512057</xdr:rowOff>
    </xdr:to>
    <xdr:grpSp>
      <xdr:nvGrpSpPr>
        <xdr:cNvPr id="21" name="Gruppieren 20">
          <a:extLst>
            <a:ext uri="{FF2B5EF4-FFF2-40B4-BE49-F238E27FC236}">
              <a16:creationId xmlns:a16="http://schemas.microsoft.com/office/drawing/2014/main" id="{00000000-0008-0000-0200-000015000000}"/>
            </a:ext>
          </a:extLst>
        </xdr:cNvPr>
        <xdr:cNvGrpSpPr/>
      </xdr:nvGrpSpPr>
      <xdr:grpSpPr>
        <a:xfrm>
          <a:off x="7218365" y="1190625"/>
          <a:ext cx="5119971" cy="1035932"/>
          <a:chOff x="7477128" y="1141905"/>
          <a:chExt cx="5354921" cy="1012120"/>
        </a:xfrm>
      </xdr:grpSpPr>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23" name="Textfeld 22">
            <a:extLst>
              <a:ext uri="{FF2B5EF4-FFF2-40B4-BE49-F238E27FC236}">
                <a16:creationId xmlns:a16="http://schemas.microsoft.com/office/drawing/2014/main" id="{00000000-0008-0000-0200-000017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7</xdr:col>
      <xdr:colOff>154517</xdr:colOff>
      <xdr:row>4</xdr:row>
      <xdr:rowOff>77258</xdr:rowOff>
    </xdr:to>
    <xdr:pic>
      <xdr:nvPicPr>
        <xdr:cNvPr id="26" name="Grafik 25" descr="C:\Users\U80855315\AppData\Local\Microsoft\Windows\INetCache\Content.Word\FR_Bundeslogo_FBMA_für Marktbericht.emf">
          <a:extLst>
            <a:ext uri="{FF2B5EF4-FFF2-40B4-BE49-F238E27FC236}">
              <a16:creationId xmlns:a16="http://schemas.microsoft.com/office/drawing/2014/main" id="{00000000-0008-0000-0200-00001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686980</xdr:colOff>
      <xdr:row>14</xdr:row>
      <xdr:rowOff>154378</xdr:rowOff>
    </xdr:from>
    <xdr:to>
      <xdr:col>14</xdr:col>
      <xdr:colOff>45505</xdr:colOff>
      <xdr:row>37</xdr:row>
      <xdr:rowOff>126127</xdr:rowOff>
    </xdr:to>
    <xdr:grpSp>
      <xdr:nvGrpSpPr>
        <xdr:cNvPr id="3" name="Gruppieren 2">
          <a:extLst>
            <a:ext uri="{FF2B5EF4-FFF2-40B4-BE49-F238E27FC236}">
              <a16:creationId xmlns:a16="http://schemas.microsoft.com/office/drawing/2014/main" id="{00000000-0008-0000-0300-000003000000}"/>
            </a:ext>
          </a:extLst>
        </xdr:cNvPr>
        <xdr:cNvGrpSpPr/>
      </xdr:nvGrpSpPr>
      <xdr:grpSpPr>
        <a:xfrm>
          <a:off x="8126005" y="3154753"/>
          <a:ext cx="6130800" cy="4267524"/>
          <a:chOff x="4945291" y="2858434"/>
          <a:chExt cx="6113851" cy="4308867"/>
        </a:xfrm>
      </xdr:grpSpPr>
      <xdr:grpSp>
        <xdr:nvGrpSpPr>
          <xdr:cNvPr id="4" name="Gruppieren 3">
            <a:extLst>
              <a:ext uri="{FF2B5EF4-FFF2-40B4-BE49-F238E27FC236}">
                <a16:creationId xmlns:a16="http://schemas.microsoft.com/office/drawing/2014/main" id="{00000000-0008-0000-0300-000004000000}"/>
              </a:ext>
            </a:extLst>
          </xdr:cNvPr>
          <xdr:cNvGrpSpPr/>
        </xdr:nvGrpSpPr>
        <xdr:grpSpPr>
          <a:xfrm>
            <a:off x="4945291" y="2858434"/>
            <a:ext cx="6113851" cy="4308867"/>
            <a:chOff x="349768" y="4436011"/>
            <a:chExt cx="6162608" cy="4261454"/>
          </a:xfrm>
        </xdr:grpSpPr>
        <xdr:grpSp>
          <xdr:nvGrpSpPr>
            <xdr:cNvPr id="6" name="Gruppieren 5">
              <a:extLst>
                <a:ext uri="{FF2B5EF4-FFF2-40B4-BE49-F238E27FC236}">
                  <a16:creationId xmlns:a16="http://schemas.microsoft.com/office/drawing/2014/main" id="{00000000-0008-0000-0300-000006000000}"/>
                </a:ext>
              </a:extLst>
            </xdr:cNvPr>
            <xdr:cNvGrpSpPr/>
          </xdr:nvGrpSpPr>
          <xdr:grpSpPr>
            <a:xfrm>
              <a:off x="349768" y="4436011"/>
              <a:ext cx="6162608" cy="4261454"/>
              <a:chOff x="-9962776" y="1516678"/>
              <a:chExt cx="5901486" cy="4270513"/>
            </a:xfrm>
          </xdr:grpSpPr>
          <xdr:graphicFrame macro="">
            <xdr:nvGraphicFramePr>
              <xdr:cNvPr id="11" name="Diagramm 10">
                <a:extLst>
                  <a:ext uri="{FF2B5EF4-FFF2-40B4-BE49-F238E27FC236}">
                    <a16:creationId xmlns:a16="http://schemas.microsoft.com/office/drawing/2014/main" id="{00000000-0008-0000-0300-00000B000000}"/>
                  </a:ext>
                </a:extLst>
              </xdr:cNvPr>
              <xdr:cNvGraphicFramePr>
                <a:graphicFrameLocks/>
              </xdr:cNvGraphicFramePr>
            </xdr:nvGraphicFramePr>
            <xdr:xfrm>
              <a:off x="-9962776" y="1859710"/>
              <a:ext cx="5901486" cy="3853326"/>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2" name="Gruppieren 11">
                <a:extLst>
                  <a:ext uri="{FF2B5EF4-FFF2-40B4-BE49-F238E27FC236}">
                    <a16:creationId xmlns:a16="http://schemas.microsoft.com/office/drawing/2014/main" id="{00000000-0008-0000-0300-00000C000000}"/>
                  </a:ext>
                </a:extLst>
              </xdr:cNvPr>
              <xdr:cNvGrpSpPr/>
            </xdr:nvGrpSpPr>
            <xdr:grpSpPr>
              <a:xfrm>
                <a:off x="-9962776" y="1516678"/>
                <a:ext cx="5832643" cy="1140104"/>
                <a:chOff x="-9962776" y="1516678"/>
                <a:chExt cx="5832643" cy="1140104"/>
              </a:xfrm>
            </xdr:grpSpPr>
            <xdr:sp macro="" textlink="">
              <xdr:nvSpPr>
                <xdr:cNvPr id="14" name="Textfeld 1">
                  <a:extLst>
                    <a:ext uri="{FF2B5EF4-FFF2-40B4-BE49-F238E27FC236}">
                      <a16:creationId xmlns:a16="http://schemas.microsoft.com/office/drawing/2014/main" id="{00000000-0008-0000-0300-00000E000000}"/>
                    </a:ext>
                  </a:extLst>
                </xdr:cNvPr>
                <xdr:cNvSpPr txBox="1"/>
              </xdr:nvSpPr>
              <xdr:spPr>
                <a:xfrm>
                  <a:off x="-9962776" y="1531487"/>
                  <a:ext cx="5832643" cy="112529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a:t>
                  </a:r>
                </a:p>
                <a:p>
                  <a:pPr>
                    <a:lnSpc>
                      <a:spcPct val="120000"/>
                    </a:lnSpc>
                  </a:pPr>
                  <a:r>
                    <a:rPr lang="fr-CH" sz="1200" b="1" kern="0" cap="none" spc="150">
                      <a:solidFill>
                        <a:schemeClr val="tx1"/>
                      </a:solidFill>
                      <a:latin typeface="Inter"/>
                      <a:ea typeface="Inter"/>
                      <a:cs typeface="Arial"/>
                      <a:sym typeface="Inter"/>
                    </a:rPr>
                    <a:t>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des produits à base de succédanés de la viande selon la sous-catégorie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en millions de francs, évolution totale par rapport à l'année précédente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15" name="Gerader Verbinder 14">
                  <a:extLst>
                    <a:ext uri="{FF2B5EF4-FFF2-40B4-BE49-F238E27FC236}">
                      <a16:creationId xmlns:a16="http://schemas.microsoft.com/office/drawing/2014/main" id="{00000000-0008-0000-0300-00000F000000}"/>
                    </a:ext>
                  </a:extLst>
                </xdr:cNvPr>
                <xdr:cNvCxnSpPr/>
              </xdr:nvCxnSpPr>
              <xdr:spPr>
                <a:xfrm>
                  <a:off x="-9962776" y="1516678"/>
                  <a:ext cx="471287"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feld 2">
                <a:extLst>
                  <a:ext uri="{FF2B5EF4-FFF2-40B4-BE49-F238E27FC236}">
                    <a16:creationId xmlns:a16="http://schemas.microsoft.com/office/drawing/2014/main" id="{00000000-0008-0000-0300-00000D000000}"/>
                  </a:ext>
                </a:extLst>
              </xdr:cNvPr>
              <xdr:cNvSpPr txBox="1"/>
            </xdr:nvSpPr>
            <xdr:spPr>
              <a:xfrm>
                <a:off x="-9962776" y="5574676"/>
                <a:ext cx="5849586" cy="21251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nvGrpSpPr>
            <xdr:cNvPr id="7" name="Gruppieren 6">
              <a:extLst>
                <a:ext uri="{FF2B5EF4-FFF2-40B4-BE49-F238E27FC236}">
                  <a16:creationId xmlns:a16="http://schemas.microsoft.com/office/drawing/2014/main" id="{00000000-0008-0000-0300-000007000000}"/>
                </a:ext>
              </a:extLst>
            </xdr:cNvPr>
            <xdr:cNvGrpSpPr/>
          </xdr:nvGrpSpPr>
          <xdr:grpSpPr>
            <a:xfrm>
              <a:off x="2562936" y="6212614"/>
              <a:ext cx="3084692" cy="1005196"/>
              <a:chOff x="2562936" y="6887307"/>
              <a:chExt cx="3084692" cy="1005196"/>
            </a:xfrm>
          </xdr:grpSpPr>
          <xdr:sp macro="" textlink="$D$20">
            <xdr:nvSpPr>
              <xdr:cNvPr id="8" name="Abgerundetes Rechteck 7">
                <a:extLst>
                  <a:ext uri="{FF2B5EF4-FFF2-40B4-BE49-F238E27FC236}">
                    <a16:creationId xmlns:a16="http://schemas.microsoft.com/office/drawing/2014/main" id="{00000000-0008-0000-0300-000008000000}"/>
                  </a:ext>
                </a:extLst>
              </xdr:cNvPr>
              <xdr:cNvSpPr/>
            </xdr:nvSpPr>
            <xdr:spPr>
              <a:xfrm>
                <a:off x="2562936" y="7656822"/>
                <a:ext cx="621086" cy="235681"/>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C5C5A3FF-B5CF-49A6-A408-B6E83E32B31D}" type="TxLink">
                  <a:rPr lang="en-US" sz="1150" b="1" i="0" u="none" strike="noStrike">
                    <a:solidFill>
                      <a:schemeClr val="bg1"/>
                    </a:solidFill>
                    <a:latin typeface="Roboto"/>
                    <a:ea typeface="Roboto"/>
                    <a:cs typeface="Calibri"/>
                  </a:rPr>
                  <a:pPr marL="0" indent="0" algn="ctr"/>
                  <a:t>+10.8 %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E$20">
            <xdr:nvSpPr>
              <xdr:cNvPr id="9" name="Abgerundetes Rechteck 8">
                <a:extLst>
                  <a:ext uri="{FF2B5EF4-FFF2-40B4-BE49-F238E27FC236}">
                    <a16:creationId xmlns:a16="http://schemas.microsoft.com/office/drawing/2014/main" id="{00000000-0008-0000-0300-000009000000}"/>
                  </a:ext>
                </a:extLst>
              </xdr:cNvPr>
              <xdr:cNvSpPr/>
            </xdr:nvSpPr>
            <xdr:spPr>
              <a:xfrm>
                <a:off x="3794740" y="7536021"/>
                <a:ext cx="621086" cy="235681"/>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14F8840F-4080-4173-9D17-7FFCA7E355AE}" type="TxLink">
                  <a:rPr lang="en-US" sz="1150" b="1" i="0" u="none" strike="noStrike">
                    <a:solidFill>
                      <a:schemeClr val="bg1"/>
                    </a:solidFill>
                    <a:latin typeface="Roboto"/>
                    <a:ea typeface="Roboto"/>
                    <a:cs typeface="Calibri"/>
                  </a:rPr>
                  <a:pPr marL="0" indent="0" algn="ctr"/>
                  <a:t>+11.3 %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F$20">
            <xdr:nvSpPr>
              <xdr:cNvPr id="10" name="Abgerundetes Rechteck 9">
                <a:extLst>
                  <a:ext uri="{FF2B5EF4-FFF2-40B4-BE49-F238E27FC236}">
                    <a16:creationId xmlns:a16="http://schemas.microsoft.com/office/drawing/2014/main" id="{00000000-0008-0000-0300-00000A000000}"/>
                  </a:ext>
                </a:extLst>
              </xdr:cNvPr>
              <xdr:cNvSpPr/>
            </xdr:nvSpPr>
            <xdr:spPr>
              <a:xfrm>
                <a:off x="5026542" y="6887307"/>
                <a:ext cx="621086" cy="235681"/>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E31554CD-30DB-46FD-A2A9-B04FF80C8711}" type="TxLink">
                  <a:rPr lang="en-US" sz="1150" b="1" i="0" u="none" strike="noStrike">
                    <a:solidFill>
                      <a:schemeClr val="bg1"/>
                    </a:solidFill>
                    <a:latin typeface="Roboto"/>
                    <a:ea typeface="Roboto"/>
                    <a:cs typeface="Calibri"/>
                  </a:rPr>
                  <a:pPr marL="0" indent="0" algn="ctr"/>
                  <a:t>+52.3 %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grpSp>
      <xdr:sp macro="" textlink="$C$20">
        <xdr:nvSpPr>
          <xdr:cNvPr id="5" name="Abgerundetes Rechteck 4">
            <a:extLst>
              <a:ext uri="{FF2B5EF4-FFF2-40B4-BE49-F238E27FC236}">
                <a16:creationId xmlns:a16="http://schemas.microsoft.com/office/drawing/2014/main" id="{00000000-0008-0000-0300-000005000000}"/>
              </a:ext>
            </a:extLst>
          </xdr:cNvPr>
          <xdr:cNvSpPr/>
        </xdr:nvSpPr>
        <xdr:spPr>
          <a:xfrm>
            <a:off x="6006556" y="5548157"/>
            <a:ext cx="528610" cy="238304"/>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347299C6-8B48-4A56-B174-49788822DFAE}" type="TxLink">
              <a:rPr lang="en-US" sz="1150" b="1" i="0" u="none" strike="noStrike">
                <a:solidFill>
                  <a:schemeClr val="bg1"/>
                </a:solidFill>
                <a:latin typeface="Roboto"/>
                <a:ea typeface="Roboto"/>
                <a:cs typeface="Calibri"/>
              </a:rPr>
              <a:pPr marL="0" indent="0" algn="ctr"/>
              <a:t>+4.5 %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clientData/>
  </xdr:twoCellAnchor>
  <xdr:twoCellAnchor editAs="absolute">
    <xdr:from>
      <xdr:col>9</xdr:col>
      <xdr:colOff>699602</xdr:colOff>
      <xdr:row>39</xdr:row>
      <xdr:rowOff>67840</xdr:rowOff>
    </xdr:from>
    <xdr:to>
      <xdr:col>14</xdr:col>
      <xdr:colOff>58127</xdr:colOff>
      <xdr:row>61</xdr:row>
      <xdr:rowOff>142962</xdr:rowOff>
    </xdr:to>
    <xdr:grpSp>
      <xdr:nvGrpSpPr>
        <xdr:cNvPr id="16" name="Gruppieren 15">
          <a:extLst>
            <a:ext uri="{FF2B5EF4-FFF2-40B4-BE49-F238E27FC236}">
              <a16:creationId xmlns:a16="http://schemas.microsoft.com/office/drawing/2014/main" id="{00000000-0008-0000-0300-000010000000}"/>
            </a:ext>
          </a:extLst>
        </xdr:cNvPr>
        <xdr:cNvGrpSpPr/>
      </xdr:nvGrpSpPr>
      <xdr:grpSpPr>
        <a:xfrm>
          <a:off x="8138627" y="7744990"/>
          <a:ext cx="6130800" cy="4266122"/>
          <a:chOff x="4945291" y="2858434"/>
          <a:chExt cx="6113851" cy="4319812"/>
        </a:xfrm>
      </xdr:grpSpPr>
      <xdr:grpSp>
        <xdr:nvGrpSpPr>
          <xdr:cNvPr id="17" name="Gruppieren 16">
            <a:extLst>
              <a:ext uri="{FF2B5EF4-FFF2-40B4-BE49-F238E27FC236}">
                <a16:creationId xmlns:a16="http://schemas.microsoft.com/office/drawing/2014/main" id="{00000000-0008-0000-0300-000011000000}"/>
              </a:ext>
            </a:extLst>
          </xdr:cNvPr>
          <xdr:cNvGrpSpPr/>
        </xdr:nvGrpSpPr>
        <xdr:grpSpPr>
          <a:xfrm>
            <a:off x="4945291" y="2858434"/>
            <a:ext cx="6113851" cy="4319812"/>
            <a:chOff x="349768" y="4436011"/>
            <a:chExt cx="6162608" cy="4272279"/>
          </a:xfrm>
        </xdr:grpSpPr>
        <xdr:grpSp>
          <xdr:nvGrpSpPr>
            <xdr:cNvPr id="19" name="Gruppieren 18">
              <a:extLst>
                <a:ext uri="{FF2B5EF4-FFF2-40B4-BE49-F238E27FC236}">
                  <a16:creationId xmlns:a16="http://schemas.microsoft.com/office/drawing/2014/main" id="{00000000-0008-0000-0300-000013000000}"/>
                </a:ext>
              </a:extLst>
            </xdr:cNvPr>
            <xdr:cNvGrpSpPr/>
          </xdr:nvGrpSpPr>
          <xdr:grpSpPr>
            <a:xfrm>
              <a:off x="349768" y="4436011"/>
              <a:ext cx="6162608" cy="4272279"/>
              <a:chOff x="-9962776" y="1516678"/>
              <a:chExt cx="5901486" cy="4281364"/>
            </a:xfrm>
          </xdr:grpSpPr>
          <xdr:graphicFrame macro="">
            <xdr:nvGraphicFramePr>
              <xdr:cNvPr id="24" name="Diagramm 23">
                <a:extLst>
                  <a:ext uri="{FF2B5EF4-FFF2-40B4-BE49-F238E27FC236}">
                    <a16:creationId xmlns:a16="http://schemas.microsoft.com/office/drawing/2014/main" id="{00000000-0008-0000-0300-000018000000}"/>
                  </a:ext>
                </a:extLst>
              </xdr:cNvPr>
              <xdr:cNvGraphicFramePr>
                <a:graphicFrameLocks/>
              </xdr:cNvGraphicFramePr>
            </xdr:nvGraphicFramePr>
            <xdr:xfrm>
              <a:off x="-9962776" y="1869981"/>
              <a:ext cx="5901486" cy="3853325"/>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5" name="Gruppieren 24">
                <a:extLst>
                  <a:ext uri="{FF2B5EF4-FFF2-40B4-BE49-F238E27FC236}">
                    <a16:creationId xmlns:a16="http://schemas.microsoft.com/office/drawing/2014/main" id="{00000000-0008-0000-0300-000019000000}"/>
                  </a:ext>
                </a:extLst>
              </xdr:cNvPr>
              <xdr:cNvGrpSpPr/>
            </xdr:nvGrpSpPr>
            <xdr:grpSpPr>
              <a:xfrm>
                <a:off x="-9962776" y="1516678"/>
                <a:ext cx="5206188" cy="1140104"/>
                <a:chOff x="-9962776" y="1516678"/>
                <a:chExt cx="5206188" cy="1140104"/>
              </a:xfrm>
            </xdr:grpSpPr>
            <xdr:sp macro="" textlink="">
              <xdr:nvSpPr>
                <xdr:cNvPr id="27" name="Textfeld 1">
                  <a:extLst>
                    <a:ext uri="{FF2B5EF4-FFF2-40B4-BE49-F238E27FC236}">
                      <a16:creationId xmlns:a16="http://schemas.microsoft.com/office/drawing/2014/main" id="{00000000-0008-0000-0300-00001B000000}"/>
                    </a:ext>
                  </a:extLst>
                </xdr:cNvPr>
                <xdr:cNvSpPr txBox="1"/>
              </xdr:nvSpPr>
              <xdr:spPr>
                <a:xfrm>
                  <a:off x="-9962776" y="1531487"/>
                  <a:ext cx="5206188" cy="112529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Ventes des produits à base de succédanés de la viande selon la sous-catégorie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Ventes en tonnes, évolution totale par rapport à l'année précédente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a:t>
                  </a:r>
                </a:p>
              </xdr:txBody>
            </xdr:sp>
            <xdr:cxnSp macro="">
              <xdr:nvCxnSpPr>
                <xdr:cNvPr id="28" name="Gerader Verbinder 27">
                  <a:extLst>
                    <a:ext uri="{FF2B5EF4-FFF2-40B4-BE49-F238E27FC236}">
                      <a16:creationId xmlns:a16="http://schemas.microsoft.com/office/drawing/2014/main" id="{00000000-0008-0000-0300-00001C000000}"/>
                    </a:ext>
                  </a:extLst>
                </xdr:cNvPr>
                <xdr:cNvCxnSpPr/>
              </xdr:nvCxnSpPr>
              <xdr:spPr>
                <a:xfrm>
                  <a:off x="-9962776" y="1516678"/>
                  <a:ext cx="471287"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 name="Textfeld 2">
                <a:extLst>
                  <a:ext uri="{FF2B5EF4-FFF2-40B4-BE49-F238E27FC236}">
                    <a16:creationId xmlns:a16="http://schemas.microsoft.com/office/drawing/2014/main" id="{00000000-0008-0000-0300-00001A000000}"/>
                  </a:ext>
                </a:extLst>
              </xdr:cNvPr>
              <xdr:cNvSpPr txBox="1"/>
            </xdr:nvSpPr>
            <xdr:spPr>
              <a:xfrm>
                <a:off x="-9962776" y="5584917"/>
                <a:ext cx="5849586" cy="21312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nvGrpSpPr>
            <xdr:cNvPr id="20" name="Gruppieren 19">
              <a:extLst>
                <a:ext uri="{FF2B5EF4-FFF2-40B4-BE49-F238E27FC236}">
                  <a16:creationId xmlns:a16="http://schemas.microsoft.com/office/drawing/2014/main" id="{00000000-0008-0000-0300-000014000000}"/>
                </a:ext>
              </a:extLst>
            </xdr:cNvPr>
            <xdr:cNvGrpSpPr/>
          </xdr:nvGrpSpPr>
          <xdr:grpSpPr>
            <a:xfrm>
              <a:off x="2533665" y="6222524"/>
              <a:ext cx="3084657" cy="986797"/>
              <a:chOff x="2533665" y="6897217"/>
              <a:chExt cx="3084657" cy="986797"/>
            </a:xfrm>
          </xdr:grpSpPr>
          <xdr:sp macro="" textlink="$D$31">
            <xdr:nvSpPr>
              <xdr:cNvPr id="21" name="Abgerundetes Rechteck 20">
                <a:extLst>
                  <a:ext uri="{FF2B5EF4-FFF2-40B4-BE49-F238E27FC236}">
                    <a16:creationId xmlns:a16="http://schemas.microsoft.com/office/drawing/2014/main" id="{00000000-0008-0000-0300-000015000000}"/>
                  </a:ext>
                </a:extLst>
              </xdr:cNvPr>
              <xdr:cNvSpPr/>
            </xdr:nvSpPr>
            <xdr:spPr>
              <a:xfrm>
                <a:off x="2533665" y="7647656"/>
                <a:ext cx="621085" cy="236358"/>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CEDB62FF-BAE5-48BF-8DF9-945875CFF7BD}" type="TxLink">
                  <a:rPr lang="en-US" sz="1150" b="1" i="0" u="none" strike="noStrike">
                    <a:solidFill>
                      <a:schemeClr val="bg1"/>
                    </a:solidFill>
                    <a:latin typeface="Roboto"/>
                    <a:ea typeface="Roboto"/>
                    <a:cs typeface="Calibri"/>
                  </a:rPr>
                  <a:pPr marL="0" indent="0" algn="ctr"/>
                  <a:t>+10.6 %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E$31">
            <xdr:nvSpPr>
              <xdr:cNvPr id="22" name="Abgerundetes Rechteck 21">
                <a:extLst>
                  <a:ext uri="{FF2B5EF4-FFF2-40B4-BE49-F238E27FC236}">
                    <a16:creationId xmlns:a16="http://schemas.microsoft.com/office/drawing/2014/main" id="{00000000-0008-0000-0300-000016000000}"/>
                  </a:ext>
                </a:extLst>
              </xdr:cNvPr>
              <xdr:cNvSpPr/>
            </xdr:nvSpPr>
            <xdr:spPr>
              <a:xfrm>
                <a:off x="3765451" y="7517317"/>
                <a:ext cx="621085" cy="236358"/>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EF571E62-B279-48E7-9316-F6145BE79F52}" type="TxLink">
                  <a:rPr lang="en-US" sz="1150" b="1" i="0" u="none" strike="noStrike">
                    <a:solidFill>
                      <a:schemeClr val="bg1"/>
                    </a:solidFill>
                    <a:latin typeface="Roboto"/>
                    <a:ea typeface="Roboto"/>
                    <a:cs typeface="Calibri"/>
                  </a:rPr>
                  <a:pPr marL="0" indent="0" algn="ctr"/>
                  <a:t>+10.8 %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F$31">
            <xdr:nvSpPr>
              <xdr:cNvPr id="23" name="Abgerundetes Rechteck 22">
                <a:extLst>
                  <a:ext uri="{FF2B5EF4-FFF2-40B4-BE49-F238E27FC236}">
                    <a16:creationId xmlns:a16="http://schemas.microsoft.com/office/drawing/2014/main" id="{00000000-0008-0000-0300-000017000000}"/>
                  </a:ext>
                </a:extLst>
              </xdr:cNvPr>
              <xdr:cNvSpPr/>
            </xdr:nvSpPr>
            <xdr:spPr>
              <a:xfrm>
                <a:off x="4997237" y="6897217"/>
                <a:ext cx="621085" cy="236358"/>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770F691F-B4CB-4873-BAA9-F5AF3677A69F}" type="TxLink">
                  <a:rPr lang="en-US" sz="1150" b="1" i="0" u="none" strike="noStrike">
                    <a:solidFill>
                      <a:schemeClr val="bg1"/>
                    </a:solidFill>
                    <a:latin typeface="Roboto"/>
                    <a:ea typeface="Roboto"/>
                    <a:cs typeface="Calibri"/>
                  </a:rPr>
                  <a:pPr marL="0" indent="0" algn="ctr"/>
                  <a:t>+49.4 %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grpSp>
      <xdr:sp macro="" textlink="$C$31">
        <xdr:nvSpPr>
          <xdr:cNvPr id="18" name="Abgerundetes Rechteck 17">
            <a:extLst>
              <a:ext uri="{FF2B5EF4-FFF2-40B4-BE49-F238E27FC236}">
                <a16:creationId xmlns:a16="http://schemas.microsoft.com/office/drawing/2014/main" id="{00000000-0008-0000-0300-000012000000}"/>
              </a:ext>
            </a:extLst>
          </xdr:cNvPr>
          <xdr:cNvSpPr/>
        </xdr:nvSpPr>
        <xdr:spPr>
          <a:xfrm>
            <a:off x="5977481" y="5529242"/>
            <a:ext cx="528610" cy="238987"/>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08B2ED4E-5DEA-496A-8995-AD0D32449283}" type="TxLink">
              <a:rPr lang="en-US" sz="1150" b="1" i="0" u="none" strike="noStrike">
                <a:solidFill>
                  <a:schemeClr val="bg1"/>
                </a:solidFill>
                <a:latin typeface="Roboto"/>
                <a:ea typeface="Roboto"/>
                <a:cs typeface="Calibri"/>
              </a:rPr>
              <a:pPr marL="0" indent="0" algn="ctr"/>
              <a:t>+6.1 %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clientData/>
  </xdr:twoCellAnchor>
  <xdr:twoCellAnchor editAs="absolute">
    <xdr:from>
      <xdr:col>0</xdr:col>
      <xdr:colOff>0</xdr:colOff>
      <xdr:row>6</xdr:row>
      <xdr:rowOff>15900</xdr:rowOff>
    </xdr:from>
    <xdr:to>
      <xdr:col>7</xdr:col>
      <xdr:colOff>1133475</xdr:colOff>
      <xdr:row>9</xdr:row>
      <xdr:rowOff>571500</xdr:rowOff>
    </xdr:to>
    <xdr:grpSp>
      <xdr:nvGrpSpPr>
        <xdr:cNvPr id="36" name="Gruppieren 35">
          <a:extLst>
            <a:ext uri="{FF2B5EF4-FFF2-40B4-BE49-F238E27FC236}">
              <a16:creationId xmlns:a16="http://schemas.microsoft.com/office/drawing/2014/main" id="{00000000-0008-0000-0300-000024000000}"/>
            </a:ext>
          </a:extLst>
        </xdr:cNvPr>
        <xdr:cNvGrpSpPr/>
      </xdr:nvGrpSpPr>
      <xdr:grpSpPr>
        <a:xfrm>
          <a:off x="0" y="1158900"/>
          <a:ext cx="6124575" cy="1127100"/>
          <a:chOff x="0" y="1111275"/>
          <a:chExt cx="6359034" cy="1103288"/>
        </a:xfrm>
      </xdr:grpSpPr>
      <xdr:sp macro="" textlink="">
        <xdr:nvSpPr>
          <xdr:cNvPr id="37" name="Textfeld 36">
            <a:extLst>
              <a:ext uri="{FF2B5EF4-FFF2-40B4-BE49-F238E27FC236}">
                <a16:creationId xmlns:a16="http://schemas.microsoft.com/office/drawing/2014/main" id="{00000000-0008-0000-0300-000025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Chiffre d'affaires et ventes de produits à base de viande et de succédanés de la viande selon la sous-catégorie</a:t>
            </a:r>
            <a:endParaRPr kumimoji="0" lang="de-CH" sz="14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xnSp macro="">
        <xdr:nvCxnSpPr>
          <xdr:cNvPr id="38" name="Gerader Verbinder 37">
            <a:extLst>
              <a:ext uri="{FF2B5EF4-FFF2-40B4-BE49-F238E27FC236}">
                <a16:creationId xmlns:a16="http://schemas.microsoft.com/office/drawing/2014/main" id="{00000000-0008-0000-0300-000026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8</xdr:col>
      <xdr:colOff>969965</xdr:colOff>
      <xdr:row>6</xdr:row>
      <xdr:rowOff>47625</xdr:rowOff>
    </xdr:from>
    <xdr:to>
      <xdr:col>11</xdr:col>
      <xdr:colOff>413036</xdr:colOff>
      <xdr:row>9</xdr:row>
      <xdr:rowOff>512057</xdr:rowOff>
    </xdr:to>
    <xdr:grpSp>
      <xdr:nvGrpSpPr>
        <xdr:cNvPr id="39" name="Gruppieren 38">
          <a:extLst>
            <a:ext uri="{FF2B5EF4-FFF2-40B4-BE49-F238E27FC236}">
              <a16:creationId xmlns:a16="http://schemas.microsoft.com/office/drawing/2014/main" id="{00000000-0008-0000-0300-000027000000}"/>
            </a:ext>
          </a:extLst>
        </xdr:cNvPr>
        <xdr:cNvGrpSpPr/>
      </xdr:nvGrpSpPr>
      <xdr:grpSpPr>
        <a:xfrm>
          <a:off x="7218365" y="1190625"/>
          <a:ext cx="5119971" cy="1035932"/>
          <a:chOff x="7477128" y="1141905"/>
          <a:chExt cx="5354921" cy="1012120"/>
        </a:xfrm>
      </xdr:grpSpPr>
      <xdr:sp macro="" textlink="">
        <xdr:nvSpPr>
          <xdr:cNvPr id="40" name="Textfeld 39">
            <a:extLst>
              <a:ext uri="{FF2B5EF4-FFF2-40B4-BE49-F238E27FC236}">
                <a16:creationId xmlns:a16="http://schemas.microsoft.com/office/drawing/2014/main" id="{00000000-0008-0000-0300-000028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41" name="Textfeld 40">
            <a:extLst>
              <a:ext uri="{FF2B5EF4-FFF2-40B4-BE49-F238E27FC236}">
                <a16:creationId xmlns:a16="http://schemas.microsoft.com/office/drawing/2014/main" id="{00000000-0008-0000-0300-000029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76200</xdr:colOff>
      <xdr:row>0</xdr:row>
      <xdr:rowOff>76200</xdr:rowOff>
    </xdr:from>
    <xdr:to>
      <xdr:col>7</xdr:col>
      <xdr:colOff>935567</xdr:colOff>
      <xdr:row>4</xdr:row>
      <xdr:rowOff>86783</xdr:rowOff>
    </xdr:to>
    <xdr:pic>
      <xdr:nvPicPr>
        <xdr:cNvPr id="43" name="Grafik 42" descr="C:\Users\U80855315\AppData\Local\Microsoft\Windows\INetCache\Content.Word\FR_Bundeslogo_FBMA_für Marktbericht.emf">
          <a:extLst>
            <a:ext uri="{FF2B5EF4-FFF2-40B4-BE49-F238E27FC236}">
              <a16:creationId xmlns:a16="http://schemas.microsoft.com/office/drawing/2014/main" id="{00000000-0008-0000-0300-00002B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76200" y="76200"/>
          <a:ext cx="5850467" cy="77258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953023</xdr:colOff>
      <xdr:row>71</xdr:row>
      <xdr:rowOff>15353</xdr:rowOff>
    </xdr:from>
    <xdr:to>
      <xdr:col>7</xdr:col>
      <xdr:colOff>215879</xdr:colOff>
      <xdr:row>72</xdr:row>
      <xdr:rowOff>40854</xdr:rowOff>
    </xdr:to>
    <xdr:sp macro="" textlink="">
      <xdr:nvSpPr>
        <xdr:cNvPr id="2" name="Rechteck 1">
          <a:extLst>
            <a:ext uri="{FF2B5EF4-FFF2-40B4-BE49-F238E27FC236}">
              <a16:creationId xmlns:a16="http://schemas.microsoft.com/office/drawing/2014/main" id="{00000000-0008-0000-0400-000002000000}"/>
            </a:ext>
          </a:extLst>
        </xdr:cNvPr>
        <xdr:cNvSpPr/>
      </xdr:nvSpPr>
      <xdr:spPr>
        <a:xfrm>
          <a:off x="2724673" y="13636103"/>
          <a:ext cx="2853781" cy="216001"/>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absolute">
    <xdr:from>
      <xdr:col>6</xdr:col>
      <xdr:colOff>459936</xdr:colOff>
      <xdr:row>15</xdr:row>
      <xdr:rowOff>1006</xdr:rowOff>
    </xdr:from>
    <xdr:to>
      <xdr:col>9</xdr:col>
      <xdr:colOff>685236</xdr:colOff>
      <xdr:row>37</xdr:row>
      <xdr:rowOff>97312</xdr:rowOff>
    </xdr:to>
    <xdr:grpSp>
      <xdr:nvGrpSpPr>
        <xdr:cNvPr id="3" name="Gruppieren 2">
          <a:extLst>
            <a:ext uri="{FF2B5EF4-FFF2-40B4-BE49-F238E27FC236}">
              <a16:creationId xmlns:a16="http://schemas.microsoft.com/office/drawing/2014/main" id="{00000000-0008-0000-0400-000003000000}"/>
            </a:ext>
          </a:extLst>
        </xdr:cNvPr>
        <xdr:cNvGrpSpPr/>
      </xdr:nvGrpSpPr>
      <xdr:grpSpPr>
        <a:xfrm>
          <a:off x="4403286" y="3191881"/>
          <a:ext cx="6130800" cy="4353981"/>
          <a:chOff x="4945291" y="2858434"/>
          <a:chExt cx="6113851" cy="4395311"/>
        </a:xfrm>
      </xdr:grpSpPr>
      <xdr:grpSp>
        <xdr:nvGrpSpPr>
          <xdr:cNvPr id="4" name="Gruppieren 3">
            <a:extLst>
              <a:ext uri="{FF2B5EF4-FFF2-40B4-BE49-F238E27FC236}">
                <a16:creationId xmlns:a16="http://schemas.microsoft.com/office/drawing/2014/main" id="{00000000-0008-0000-0400-000004000000}"/>
              </a:ext>
            </a:extLst>
          </xdr:cNvPr>
          <xdr:cNvGrpSpPr/>
        </xdr:nvGrpSpPr>
        <xdr:grpSpPr>
          <a:xfrm>
            <a:off x="4945291" y="2858434"/>
            <a:ext cx="6113851" cy="4395311"/>
            <a:chOff x="349768" y="4436011"/>
            <a:chExt cx="6162608" cy="4346948"/>
          </a:xfrm>
        </xdr:grpSpPr>
        <xdr:grpSp>
          <xdr:nvGrpSpPr>
            <xdr:cNvPr id="6" name="Gruppieren 5">
              <a:extLst>
                <a:ext uri="{FF2B5EF4-FFF2-40B4-BE49-F238E27FC236}">
                  <a16:creationId xmlns:a16="http://schemas.microsoft.com/office/drawing/2014/main" id="{00000000-0008-0000-0400-000006000000}"/>
                </a:ext>
              </a:extLst>
            </xdr:cNvPr>
            <xdr:cNvGrpSpPr/>
          </xdr:nvGrpSpPr>
          <xdr:grpSpPr>
            <a:xfrm>
              <a:off x="349768" y="4436011"/>
              <a:ext cx="6162608" cy="4346948"/>
              <a:chOff x="-9962776" y="1516678"/>
              <a:chExt cx="5901486" cy="4356190"/>
            </a:xfrm>
          </xdr:grpSpPr>
          <xdr:graphicFrame macro="">
            <xdr:nvGraphicFramePr>
              <xdr:cNvPr id="11" name="Diagramm 10">
                <a:extLst>
                  <a:ext uri="{FF2B5EF4-FFF2-40B4-BE49-F238E27FC236}">
                    <a16:creationId xmlns:a16="http://schemas.microsoft.com/office/drawing/2014/main" id="{00000000-0008-0000-0400-00000B000000}"/>
                  </a:ext>
                </a:extLst>
              </xdr:cNvPr>
              <xdr:cNvGraphicFramePr>
                <a:graphicFrameLocks/>
              </xdr:cNvGraphicFramePr>
            </xdr:nvGraphicFramePr>
            <xdr:xfrm>
              <a:off x="-9962776" y="1945431"/>
              <a:ext cx="5901486" cy="38533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2" name="Gruppieren 11">
                <a:extLst>
                  <a:ext uri="{FF2B5EF4-FFF2-40B4-BE49-F238E27FC236}">
                    <a16:creationId xmlns:a16="http://schemas.microsoft.com/office/drawing/2014/main" id="{00000000-0008-0000-0400-00000C000000}"/>
                  </a:ext>
                </a:extLst>
              </xdr:cNvPr>
              <xdr:cNvGrpSpPr/>
            </xdr:nvGrpSpPr>
            <xdr:grpSpPr>
              <a:xfrm>
                <a:off x="-9962776" y="1516678"/>
                <a:ext cx="5364327" cy="1142574"/>
                <a:chOff x="-9962776" y="1516678"/>
                <a:chExt cx="5364327" cy="1142574"/>
              </a:xfrm>
            </xdr:grpSpPr>
            <xdr:sp macro="" textlink="">
              <xdr:nvSpPr>
                <xdr:cNvPr id="14" name="Textfeld 1">
                  <a:extLst>
                    <a:ext uri="{FF2B5EF4-FFF2-40B4-BE49-F238E27FC236}">
                      <a16:creationId xmlns:a16="http://schemas.microsoft.com/office/drawing/2014/main" id="{00000000-0008-0000-0400-00000E000000}"/>
                    </a:ext>
                  </a:extLst>
                </xdr:cNvPr>
                <xdr:cNvSpPr txBox="1"/>
              </xdr:nvSpPr>
              <xdr:spPr>
                <a:xfrm>
                  <a:off x="-9962776" y="1531487"/>
                  <a:ext cx="5364327" cy="1127765"/>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Nombre de produits à base de succédanés de viande dans le panel Nielsen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Nombre de produits saisis, évolution par rapport à l'année précédente en %</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 (données annuelles)</a:t>
                  </a:r>
                </a:p>
              </xdr:txBody>
            </xdr:sp>
            <xdr:cxnSp macro="">
              <xdr:nvCxnSpPr>
                <xdr:cNvPr id="15" name="Gerader Verbinder 14">
                  <a:extLst>
                    <a:ext uri="{FF2B5EF4-FFF2-40B4-BE49-F238E27FC236}">
                      <a16:creationId xmlns:a16="http://schemas.microsoft.com/office/drawing/2014/main" id="{00000000-0008-0000-0400-00000F000000}"/>
                    </a:ext>
                  </a:extLst>
                </xdr:cNvPr>
                <xdr:cNvCxnSpPr/>
              </xdr:nvCxnSpPr>
              <xdr:spPr>
                <a:xfrm>
                  <a:off x="-9962776" y="1516678"/>
                  <a:ext cx="471287"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feld 2">
                <a:extLst>
                  <a:ext uri="{FF2B5EF4-FFF2-40B4-BE49-F238E27FC236}">
                    <a16:creationId xmlns:a16="http://schemas.microsoft.com/office/drawing/2014/main" id="{00000000-0008-0000-0400-00000D000000}"/>
                  </a:ext>
                </a:extLst>
              </xdr:cNvPr>
              <xdr:cNvSpPr txBox="1"/>
            </xdr:nvSpPr>
            <xdr:spPr>
              <a:xfrm>
                <a:off x="-9962776" y="5660394"/>
                <a:ext cx="5849586" cy="212474"/>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grpSp>
        <xdr:grpSp>
          <xdr:nvGrpSpPr>
            <xdr:cNvPr id="7" name="Gruppieren 6">
              <a:extLst>
                <a:ext uri="{FF2B5EF4-FFF2-40B4-BE49-F238E27FC236}">
                  <a16:creationId xmlns:a16="http://schemas.microsoft.com/office/drawing/2014/main" id="{00000000-0008-0000-0400-000007000000}"/>
                </a:ext>
              </a:extLst>
            </xdr:cNvPr>
            <xdr:cNvGrpSpPr/>
          </xdr:nvGrpSpPr>
          <xdr:grpSpPr>
            <a:xfrm>
              <a:off x="2575284" y="6120893"/>
              <a:ext cx="3092897" cy="951156"/>
              <a:chOff x="2575284" y="6795586"/>
              <a:chExt cx="3092897" cy="951156"/>
            </a:xfrm>
          </xdr:grpSpPr>
          <xdr:sp macro="" textlink="$D$18">
            <xdr:nvSpPr>
              <xdr:cNvPr id="8" name="Abgerundetes Rechteck 7">
                <a:extLst>
                  <a:ext uri="{FF2B5EF4-FFF2-40B4-BE49-F238E27FC236}">
                    <a16:creationId xmlns:a16="http://schemas.microsoft.com/office/drawing/2014/main" id="{00000000-0008-0000-0400-000008000000}"/>
                  </a:ext>
                </a:extLst>
              </xdr:cNvPr>
              <xdr:cNvSpPr/>
            </xdr:nvSpPr>
            <xdr:spPr>
              <a:xfrm>
                <a:off x="2575284" y="7505550"/>
                <a:ext cx="623110" cy="241192"/>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455AB1F8-DFE9-4CEE-886B-E4D821D8ACA7}" type="TxLink">
                  <a:rPr lang="en-US" sz="1150" b="1" i="0" u="none" strike="noStrike">
                    <a:solidFill>
                      <a:schemeClr val="bg1"/>
                    </a:solidFill>
                    <a:latin typeface="Roboto"/>
                    <a:ea typeface="Roboto"/>
                    <a:cs typeface="Calibri"/>
                  </a:rPr>
                  <a:pPr marL="0" indent="0" algn="ctr"/>
                  <a:t>+18.7 %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E$18">
            <xdr:nvSpPr>
              <xdr:cNvPr id="9" name="Abgerundetes Rechteck 8">
                <a:extLst>
                  <a:ext uri="{FF2B5EF4-FFF2-40B4-BE49-F238E27FC236}">
                    <a16:creationId xmlns:a16="http://schemas.microsoft.com/office/drawing/2014/main" id="{00000000-0008-0000-0400-000009000000}"/>
                  </a:ext>
                </a:extLst>
              </xdr:cNvPr>
              <xdr:cNvSpPr/>
            </xdr:nvSpPr>
            <xdr:spPr>
              <a:xfrm>
                <a:off x="3810275" y="7170592"/>
                <a:ext cx="623110" cy="241192"/>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6304FC57-05B0-4832-9A51-3AA811EFE65A}" type="TxLink">
                  <a:rPr lang="en-US" sz="1150" b="1" i="0" u="none" strike="noStrike">
                    <a:solidFill>
                      <a:schemeClr val="bg1"/>
                    </a:solidFill>
                    <a:latin typeface="Roboto"/>
                    <a:ea typeface="Roboto"/>
                    <a:cs typeface="Calibri"/>
                  </a:rPr>
                  <a:pPr marL="0" indent="0" algn="ctr"/>
                  <a:t>+24.7 %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F$18">
            <xdr:nvSpPr>
              <xdr:cNvPr id="10" name="Abgerundetes Rechteck 9">
                <a:extLst>
                  <a:ext uri="{FF2B5EF4-FFF2-40B4-BE49-F238E27FC236}">
                    <a16:creationId xmlns:a16="http://schemas.microsoft.com/office/drawing/2014/main" id="{00000000-0008-0000-0400-00000A000000}"/>
                  </a:ext>
                </a:extLst>
              </xdr:cNvPr>
              <xdr:cNvSpPr/>
            </xdr:nvSpPr>
            <xdr:spPr>
              <a:xfrm>
                <a:off x="5045071" y="6795586"/>
                <a:ext cx="623110" cy="241192"/>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01C66A7E-97E4-4526-AE82-B6622F9C44F6}" type="TxLink">
                  <a:rPr lang="en-US" sz="1150" b="1" i="0" u="none" strike="noStrike">
                    <a:solidFill>
                      <a:schemeClr val="bg1"/>
                    </a:solidFill>
                    <a:latin typeface="Roboto"/>
                    <a:ea typeface="Roboto"/>
                    <a:cs typeface="Calibri"/>
                  </a:rPr>
                  <a:pPr marL="0" indent="0" algn="ctr"/>
                  <a:t>+22.5 %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grpSp>
      <xdr:sp macro="" textlink="$C$18">
        <xdr:nvSpPr>
          <xdr:cNvPr id="5" name="Abgerundetes Rechteck 4">
            <a:extLst>
              <a:ext uri="{FF2B5EF4-FFF2-40B4-BE49-F238E27FC236}">
                <a16:creationId xmlns:a16="http://schemas.microsoft.com/office/drawing/2014/main" id="{00000000-0008-0000-0400-000005000000}"/>
              </a:ext>
            </a:extLst>
          </xdr:cNvPr>
          <xdr:cNvSpPr/>
        </xdr:nvSpPr>
        <xdr:spPr>
          <a:xfrm>
            <a:off x="5932638" y="5495500"/>
            <a:ext cx="618181" cy="243875"/>
          </a:xfrm>
          <a:prstGeom prst="roundRect">
            <a:avLst/>
          </a:prstGeom>
          <a:solidFill>
            <a:srgbClr val="9395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18000" rIns="36000" bIns="18000" rtlCol="0" anchor="ctr">
            <a:spAutoFit/>
          </a:bodyPr>
          <a:lstStyle/>
          <a:p>
            <a:pPr marL="0" indent="0" algn="ctr"/>
            <a:fld id="{EA80B932-8A25-42FD-9EE1-98A6B6F4B317}" type="TxLink">
              <a:rPr lang="en-US" sz="1150" b="1" i="0" u="none" strike="noStrike">
                <a:solidFill>
                  <a:schemeClr val="bg1"/>
                </a:solidFill>
                <a:latin typeface="Roboto"/>
                <a:ea typeface="Roboto"/>
                <a:cs typeface="Calibri"/>
              </a:rPr>
              <a:pPr marL="0" indent="0" algn="ctr"/>
              <a:t>+35.9 %</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grpSp>
    <xdr:clientData/>
  </xdr:twoCellAnchor>
  <xdr:twoCellAnchor editAs="absolute">
    <xdr:from>
      <xdr:col>0</xdr:col>
      <xdr:colOff>0</xdr:colOff>
      <xdr:row>6</xdr:row>
      <xdr:rowOff>15900</xdr:rowOff>
    </xdr:from>
    <xdr:to>
      <xdr:col>7</xdr:col>
      <xdr:colOff>762000</xdr:colOff>
      <xdr:row>9</xdr:row>
      <xdr:rowOff>571500</xdr:rowOff>
    </xdr:to>
    <xdr:grpSp>
      <xdr:nvGrpSpPr>
        <xdr:cNvPr id="30" name="Gruppieren 29">
          <a:extLst>
            <a:ext uri="{FF2B5EF4-FFF2-40B4-BE49-F238E27FC236}">
              <a16:creationId xmlns:a16="http://schemas.microsoft.com/office/drawing/2014/main" id="{00000000-0008-0000-0400-00001E000000}"/>
            </a:ext>
          </a:extLst>
        </xdr:cNvPr>
        <xdr:cNvGrpSpPr/>
      </xdr:nvGrpSpPr>
      <xdr:grpSpPr>
        <a:xfrm>
          <a:off x="0" y="1158900"/>
          <a:ext cx="6124575" cy="1127100"/>
          <a:chOff x="0" y="1111275"/>
          <a:chExt cx="6359034" cy="1103288"/>
        </a:xfrm>
      </xdr:grpSpPr>
      <xdr:sp macro="" textlink="">
        <xdr:nvSpPr>
          <xdr:cNvPr id="31" name="Textfeld 30">
            <a:extLst>
              <a:ext uri="{FF2B5EF4-FFF2-40B4-BE49-F238E27FC236}">
                <a16:creationId xmlns:a16="http://schemas.microsoft.com/office/drawing/2014/main" id="{00000000-0008-0000-0400-00001F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Nombre de produits à base de succédanés de viande dans le panel Nielsen</a:t>
            </a:r>
          </a:p>
        </xdr:txBody>
      </xdr:sp>
      <xdr:cxnSp macro="">
        <xdr:nvCxnSpPr>
          <xdr:cNvPr id="32" name="Gerader Verbinder 31">
            <a:extLst>
              <a:ext uri="{FF2B5EF4-FFF2-40B4-BE49-F238E27FC236}">
                <a16:creationId xmlns:a16="http://schemas.microsoft.com/office/drawing/2014/main" id="{00000000-0008-0000-0400-000020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7</xdr:col>
      <xdr:colOff>1855790</xdr:colOff>
      <xdr:row>6</xdr:row>
      <xdr:rowOff>47625</xdr:rowOff>
    </xdr:from>
    <xdr:to>
      <xdr:col>12</xdr:col>
      <xdr:colOff>203486</xdr:colOff>
      <xdr:row>9</xdr:row>
      <xdr:rowOff>512057</xdr:rowOff>
    </xdr:to>
    <xdr:grpSp>
      <xdr:nvGrpSpPr>
        <xdr:cNvPr id="33" name="Gruppieren 32">
          <a:extLst>
            <a:ext uri="{FF2B5EF4-FFF2-40B4-BE49-F238E27FC236}">
              <a16:creationId xmlns:a16="http://schemas.microsoft.com/office/drawing/2014/main" id="{00000000-0008-0000-0400-000021000000}"/>
            </a:ext>
          </a:extLst>
        </xdr:cNvPr>
        <xdr:cNvGrpSpPr/>
      </xdr:nvGrpSpPr>
      <xdr:grpSpPr>
        <a:xfrm>
          <a:off x="7218365" y="1190625"/>
          <a:ext cx="5119971" cy="1035932"/>
          <a:chOff x="7477128" y="1141905"/>
          <a:chExt cx="5354921" cy="1012120"/>
        </a:xfrm>
      </xdr:grpSpPr>
      <xdr:sp macro="" textlink="">
        <xdr:nvSpPr>
          <xdr:cNvPr id="34" name="Textfeld 33">
            <a:extLst>
              <a:ext uri="{FF2B5EF4-FFF2-40B4-BE49-F238E27FC236}">
                <a16:creationId xmlns:a16="http://schemas.microsoft.com/office/drawing/2014/main" id="{00000000-0008-0000-0400-000022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5" name="Textfeld 34">
            <a:extLst>
              <a:ext uri="{FF2B5EF4-FFF2-40B4-BE49-F238E27FC236}">
                <a16:creationId xmlns:a16="http://schemas.microsoft.com/office/drawing/2014/main" id="{00000000-0008-0000-0400-000023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7</xdr:col>
      <xdr:colOff>554567</xdr:colOff>
      <xdr:row>4</xdr:row>
      <xdr:rowOff>77258</xdr:rowOff>
    </xdr:to>
    <xdr:pic>
      <xdr:nvPicPr>
        <xdr:cNvPr id="25" name="Grafik 24" descr="C:\Users\U80855315\AppData\Local\Microsoft\Windows\INetCache\Content.Word\FR_Bundeslogo_FBMA_für Marktbericht.emf">
          <a:extLst>
            <a:ext uri="{FF2B5EF4-FFF2-40B4-BE49-F238E27FC236}">
              <a16:creationId xmlns:a16="http://schemas.microsoft.com/office/drawing/2014/main" id="{00000000-0008-0000-0400-000019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65212</xdr:colOff>
      <xdr:row>13</xdr:row>
      <xdr:rowOff>119836</xdr:rowOff>
    </xdr:from>
    <xdr:to>
      <xdr:col>14</xdr:col>
      <xdr:colOff>185737</xdr:colOff>
      <xdr:row>38</xdr:row>
      <xdr:rowOff>143165</xdr:rowOff>
    </xdr:to>
    <xdr:grpSp>
      <xdr:nvGrpSpPr>
        <xdr:cNvPr id="2" name="Gruppieren 1">
          <a:extLst>
            <a:ext uri="{FF2B5EF4-FFF2-40B4-BE49-F238E27FC236}">
              <a16:creationId xmlns:a16="http://schemas.microsoft.com/office/drawing/2014/main" id="{00000000-0008-0000-0500-000002000000}"/>
            </a:ext>
          </a:extLst>
        </xdr:cNvPr>
        <xdr:cNvGrpSpPr/>
      </xdr:nvGrpSpPr>
      <xdr:grpSpPr>
        <a:xfrm>
          <a:off x="11123737" y="2939236"/>
          <a:ext cx="6130800" cy="4633429"/>
          <a:chOff x="12748021" y="1060600"/>
          <a:chExt cx="6131250" cy="4546990"/>
        </a:xfrm>
      </xdr:grpSpPr>
      <xdr:grpSp>
        <xdr:nvGrpSpPr>
          <xdr:cNvPr id="3" name="Gruppieren 2">
            <a:extLst>
              <a:ext uri="{FF2B5EF4-FFF2-40B4-BE49-F238E27FC236}">
                <a16:creationId xmlns:a16="http://schemas.microsoft.com/office/drawing/2014/main" id="{00000000-0008-0000-0500-000003000000}"/>
              </a:ext>
            </a:extLst>
          </xdr:cNvPr>
          <xdr:cNvGrpSpPr/>
        </xdr:nvGrpSpPr>
        <xdr:grpSpPr>
          <a:xfrm>
            <a:off x="12748021" y="1060600"/>
            <a:ext cx="6131250" cy="4546990"/>
            <a:chOff x="12828894" y="1123501"/>
            <a:chExt cx="6131250" cy="4546990"/>
          </a:xfrm>
        </xdr:grpSpPr>
        <xdr:grpSp>
          <xdr:nvGrpSpPr>
            <xdr:cNvPr id="5" name="Gruppieren 4">
              <a:extLst>
                <a:ext uri="{FF2B5EF4-FFF2-40B4-BE49-F238E27FC236}">
                  <a16:creationId xmlns:a16="http://schemas.microsoft.com/office/drawing/2014/main" id="{00000000-0008-0000-0500-000005000000}"/>
                </a:ext>
              </a:extLst>
            </xdr:cNvPr>
            <xdr:cNvGrpSpPr/>
          </xdr:nvGrpSpPr>
          <xdr:grpSpPr>
            <a:xfrm>
              <a:off x="12828894" y="1123501"/>
              <a:ext cx="6131250" cy="4546990"/>
              <a:chOff x="8084365" y="3145314"/>
              <a:chExt cx="6131249" cy="4546990"/>
            </a:xfrm>
          </xdr:grpSpPr>
          <xdr:grpSp>
            <xdr:nvGrpSpPr>
              <xdr:cNvPr id="9" name="Gruppieren 8">
                <a:extLst>
                  <a:ext uri="{FF2B5EF4-FFF2-40B4-BE49-F238E27FC236}">
                    <a16:creationId xmlns:a16="http://schemas.microsoft.com/office/drawing/2014/main" id="{00000000-0008-0000-0500-000009000000}"/>
                  </a:ext>
                </a:extLst>
              </xdr:cNvPr>
              <xdr:cNvGrpSpPr/>
            </xdr:nvGrpSpPr>
            <xdr:grpSpPr>
              <a:xfrm>
                <a:off x="8084365" y="3145314"/>
                <a:ext cx="6131249" cy="4546990"/>
                <a:chOff x="11328257" y="2201800"/>
                <a:chExt cx="6131250" cy="4546990"/>
              </a:xfrm>
            </xdr:grpSpPr>
            <xdr:grpSp>
              <xdr:nvGrpSpPr>
                <xdr:cNvPr id="12" name="Gruppieren 11">
                  <a:extLst>
                    <a:ext uri="{FF2B5EF4-FFF2-40B4-BE49-F238E27FC236}">
                      <a16:creationId xmlns:a16="http://schemas.microsoft.com/office/drawing/2014/main" id="{00000000-0008-0000-0500-00000C000000}"/>
                    </a:ext>
                  </a:extLst>
                </xdr:cNvPr>
                <xdr:cNvGrpSpPr/>
              </xdr:nvGrpSpPr>
              <xdr:grpSpPr>
                <a:xfrm>
                  <a:off x="11328257" y="2201800"/>
                  <a:ext cx="6131250" cy="4546990"/>
                  <a:chOff x="11328257" y="2201800"/>
                  <a:chExt cx="6131250" cy="4546990"/>
                </a:xfrm>
              </xdr:grpSpPr>
              <xdr:grpSp>
                <xdr:nvGrpSpPr>
                  <xdr:cNvPr id="17" name="Gruppieren 16">
                    <a:extLst>
                      <a:ext uri="{FF2B5EF4-FFF2-40B4-BE49-F238E27FC236}">
                        <a16:creationId xmlns:a16="http://schemas.microsoft.com/office/drawing/2014/main" id="{00000000-0008-0000-0500-000011000000}"/>
                      </a:ext>
                    </a:extLst>
                  </xdr:cNvPr>
                  <xdr:cNvGrpSpPr/>
                </xdr:nvGrpSpPr>
                <xdr:grpSpPr>
                  <a:xfrm>
                    <a:off x="11328257" y="2201800"/>
                    <a:ext cx="6131250" cy="4546990"/>
                    <a:chOff x="10366771" y="2201800"/>
                    <a:chExt cx="6131250" cy="4546990"/>
                  </a:xfrm>
                </xdr:grpSpPr>
                <xdr:grpSp>
                  <xdr:nvGrpSpPr>
                    <xdr:cNvPr id="21" name="Gruppieren 20">
                      <a:extLst>
                        <a:ext uri="{FF2B5EF4-FFF2-40B4-BE49-F238E27FC236}">
                          <a16:creationId xmlns:a16="http://schemas.microsoft.com/office/drawing/2014/main" id="{00000000-0008-0000-0500-000015000000}"/>
                        </a:ext>
                      </a:extLst>
                    </xdr:cNvPr>
                    <xdr:cNvGrpSpPr/>
                  </xdr:nvGrpSpPr>
                  <xdr:grpSpPr>
                    <a:xfrm>
                      <a:off x="10366771" y="2201800"/>
                      <a:ext cx="6131250" cy="4546990"/>
                      <a:chOff x="382130" y="13389800"/>
                      <a:chExt cx="6141291" cy="4484199"/>
                    </a:xfrm>
                  </xdr:grpSpPr>
                  <xdr:graphicFrame macro="">
                    <xdr:nvGraphicFramePr>
                      <xdr:cNvPr id="23" name="Diagramm 22">
                        <a:extLst>
                          <a:ext uri="{FF2B5EF4-FFF2-40B4-BE49-F238E27FC236}">
                            <a16:creationId xmlns:a16="http://schemas.microsoft.com/office/drawing/2014/main" id="{00000000-0008-0000-0500-000017000000}"/>
                          </a:ext>
                        </a:extLst>
                      </xdr:cNvPr>
                      <xdr:cNvGraphicFramePr>
                        <a:graphicFrameLocks/>
                      </xdr:cNvGraphicFramePr>
                    </xdr:nvGraphicFramePr>
                    <xdr:xfrm>
                      <a:off x="403034" y="13946494"/>
                      <a:ext cx="6120387" cy="3705516"/>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mc:Choice xmlns:cx1="http://schemas.microsoft.com/office/drawing/2015/9/8/chartex" Requires="cx1">
                      <xdr:graphicFrame macro="">
                        <xdr:nvGraphicFramePr>
                          <xdr:cNvPr id="24" name="Diagramm 23">
                            <a:extLst>
                              <a:ext uri="{FF2B5EF4-FFF2-40B4-BE49-F238E27FC236}">
                                <a16:creationId xmlns:a16="http://schemas.microsoft.com/office/drawing/2014/main" id="{00000000-0008-0000-0500-000018000000}"/>
                              </a:ext>
                            </a:extLst>
                          </xdr:cNvPr>
                          <xdr:cNvGraphicFramePr/>
                        </xdr:nvGraphicFramePr>
                        <xdr:xfrm>
                          <a:off x="382130" y="15093419"/>
                          <a:ext cx="5688080" cy="2145305"/>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de-CH" sz="1100"/>
                              <a:t>Dieses Diagramm ist in Ihrer Version von Excel nicht verfügbar.
Wenn Sie diese Form bearbeiten oder diese Arbeitsmappe in einem anderen Dateiformat speichern, wird das Diagramm dauerhaft beschädigt.</a:t>
                            </a:r>
                          </a:p>
                        </xdr:txBody>
                      </xdr:sp>
                    </mc:Fallback>
                  </mc:AlternateContent>
                  <xdr:grpSp>
                    <xdr:nvGrpSpPr>
                      <xdr:cNvPr id="25" name="Gruppieren 24">
                        <a:extLst>
                          <a:ext uri="{FF2B5EF4-FFF2-40B4-BE49-F238E27FC236}">
                            <a16:creationId xmlns:a16="http://schemas.microsoft.com/office/drawing/2014/main" id="{00000000-0008-0000-0500-000019000000}"/>
                          </a:ext>
                        </a:extLst>
                      </xdr:cNvPr>
                      <xdr:cNvGrpSpPr/>
                    </xdr:nvGrpSpPr>
                    <xdr:grpSpPr>
                      <a:xfrm>
                        <a:off x="382130" y="13389800"/>
                        <a:ext cx="5510390" cy="1303624"/>
                        <a:chOff x="430090" y="7456161"/>
                        <a:chExt cx="5793614" cy="1277303"/>
                      </a:xfrm>
                    </xdr:grpSpPr>
                    <xdr:sp macro="" textlink="">
                      <xdr:nvSpPr>
                        <xdr:cNvPr id="33" name="Textfeld 1">
                          <a:extLst>
                            <a:ext uri="{FF2B5EF4-FFF2-40B4-BE49-F238E27FC236}">
                              <a16:creationId xmlns:a16="http://schemas.microsoft.com/office/drawing/2014/main" id="{00000000-0008-0000-0500-000021000000}"/>
                            </a:ext>
                          </a:extLst>
                        </xdr:cNvPr>
                        <xdr:cNvSpPr txBox="1"/>
                      </xdr:nvSpPr>
                      <xdr:spPr>
                        <a:xfrm>
                          <a:off x="430090" y="7473256"/>
                          <a:ext cx="5793614" cy="1260208"/>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Chiffre d'affaires des produits à base de succédanés de la viande selon le groupe de produits</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Chiffre d'affaires en millions de CHF</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2020</a:t>
                          </a:r>
                        </a:p>
                      </xdr:txBody>
                    </xdr:sp>
                    <xdr:cxnSp macro="">
                      <xdr:nvCxnSpPr>
                        <xdr:cNvPr id="34" name="Gerader Verbinder 33">
                          <a:extLst>
                            <a:ext uri="{FF2B5EF4-FFF2-40B4-BE49-F238E27FC236}">
                              <a16:creationId xmlns:a16="http://schemas.microsoft.com/office/drawing/2014/main" id="{00000000-0008-0000-0500-000022000000}"/>
                            </a:ext>
                          </a:extLst>
                        </xdr:cNvPr>
                        <xdr:cNvCxnSpPr/>
                      </xdr:nvCxnSpPr>
                      <xdr:spPr>
                        <a:xfrm>
                          <a:off x="430090" y="7456161"/>
                          <a:ext cx="515609"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G$16">
                    <xdr:nvSpPr>
                      <xdr:cNvPr id="26" name="Abgerundetes Rechteck 25">
                        <a:extLst>
                          <a:ext uri="{FF2B5EF4-FFF2-40B4-BE49-F238E27FC236}">
                            <a16:creationId xmlns:a16="http://schemas.microsoft.com/office/drawing/2014/main" id="{00000000-0008-0000-0500-00001A000000}"/>
                          </a:ext>
                        </a:extLst>
                      </xdr:cNvPr>
                      <xdr:cNvSpPr/>
                    </xdr:nvSpPr>
                    <xdr:spPr>
                      <a:xfrm>
                        <a:off x="2024546" y="15191303"/>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677D8AA6-ACD3-4174-BA19-0A75DFE78793}" type="TxLink">
                          <a:rPr lang="en-US" sz="1150" b="0" i="0" u="none" strike="noStrike">
                            <a:solidFill>
                              <a:schemeClr val="bg1"/>
                            </a:solidFill>
                            <a:latin typeface="Roboto"/>
                            <a:ea typeface="Roboto"/>
                            <a:cs typeface="Calibri"/>
                          </a:rPr>
                          <a:pPr marL="0" indent="0" algn="r"/>
                          <a:t> 19.5</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
                    <xdr:nvSpPr>
                      <xdr:cNvPr id="27" name="Textfeld 2">
                        <a:extLst>
                          <a:ext uri="{FF2B5EF4-FFF2-40B4-BE49-F238E27FC236}">
                            <a16:creationId xmlns:a16="http://schemas.microsoft.com/office/drawing/2014/main" id="{00000000-0008-0000-0500-00001B000000}"/>
                          </a:ext>
                        </a:extLst>
                      </xdr:cNvPr>
                      <xdr:cNvSpPr txBox="1"/>
                    </xdr:nvSpPr>
                    <xdr:spPr>
                      <a:xfrm>
                        <a:off x="382130" y="17668473"/>
                        <a:ext cx="3939843" cy="20552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  </a:t>
                        </a:r>
                      </a:p>
                    </xdr:txBody>
                  </xdr:sp>
                  <xdr:sp macro="" textlink="$G$17">
                    <xdr:nvSpPr>
                      <xdr:cNvPr id="28" name="Abgerundetes Rechteck 27">
                        <a:extLst>
                          <a:ext uri="{FF2B5EF4-FFF2-40B4-BE49-F238E27FC236}">
                            <a16:creationId xmlns:a16="http://schemas.microsoft.com/office/drawing/2014/main" id="{00000000-0008-0000-0500-00001C000000}"/>
                          </a:ext>
                        </a:extLst>
                      </xdr:cNvPr>
                      <xdr:cNvSpPr/>
                    </xdr:nvSpPr>
                    <xdr:spPr>
                      <a:xfrm>
                        <a:off x="3126612" y="15191303"/>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7963B657-133D-438C-B29D-3B02E191B38F}" type="TxLink">
                          <a:rPr lang="en-US" sz="1150" b="0" i="0" u="none" strike="noStrike">
                            <a:solidFill>
                              <a:schemeClr val="bg1"/>
                            </a:solidFill>
                            <a:latin typeface="Roboto"/>
                            <a:ea typeface="Roboto"/>
                            <a:cs typeface="Calibri"/>
                          </a:rPr>
                          <a:pPr marL="0" indent="0" algn="r"/>
                          <a:t> 12.7</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0">
                    <xdr:nvSpPr>
                      <xdr:cNvPr id="29" name="Abgerundetes Rechteck 28">
                        <a:extLst>
                          <a:ext uri="{FF2B5EF4-FFF2-40B4-BE49-F238E27FC236}">
                            <a16:creationId xmlns:a16="http://schemas.microsoft.com/office/drawing/2014/main" id="{00000000-0008-0000-0500-00001D000000}"/>
                          </a:ext>
                        </a:extLst>
                      </xdr:cNvPr>
                      <xdr:cNvSpPr/>
                    </xdr:nvSpPr>
                    <xdr:spPr>
                      <a:xfrm>
                        <a:off x="4750377" y="15191303"/>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F50BF4C1-5CE2-4B25-9CA6-44564A98BCEF}" type="TxLink">
                          <a:rPr lang="en-US" sz="1150" b="0" i="0" u="none" strike="noStrike">
                            <a:solidFill>
                              <a:schemeClr val="bg1"/>
                            </a:solidFill>
                            <a:latin typeface="Roboto"/>
                            <a:ea typeface="Roboto"/>
                            <a:cs typeface="Calibri"/>
                          </a:rPr>
                          <a:pPr marL="0" indent="0" algn="r"/>
                          <a:t> 6.3</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19">
                    <xdr:nvSpPr>
                      <xdr:cNvPr id="30" name="Abgerundetes Rechteck 29">
                        <a:extLst>
                          <a:ext uri="{FF2B5EF4-FFF2-40B4-BE49-F238E27FC236}">
                            <a16:creationId xmlns:a16="http://schemas.microsoft.com/office/drawing/2014/main" id="{00000000-0008-0000-0500-00001E000000}"/>
                          </a:ext>
                        </a:extLst>
                      </xdr:cNvPr>
                      <xdr:cNvSpPr/>
                    </xdr:nvSpPr>
                    <xdr:spPr>
                      <a:xfrm>
                        <a:off x="3900461" y="15191303"/>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4316BD46-8994-470D-959D-7DE596DB1663}" type="TxLink">
                          <a:rPr lang="en-US" sz="1150" b="0" i="0" u="none" strike="noStrike">
                            <a:solidFill>
                              <a:schemeClr val="bg1"/>
                            </a:solidFill>
                            <a:latin typeface="Roboto"/>
                            <a:ea typeface="Roboto"/>
                            <a:cs typeface="Calibri"/>
                          </a:rPr>
                          <a:pPr marL="0" indent="0" algn="r"/>
                          <a:t> 9.5</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6">
                    <xdr:nvSpPr>
                      <xdr:cNvPr id="31" name="Abgerundetes Rechteck 30">
                        <a:extLst>
                          <a:ext uri="{FF2B5EF4-FFF2-40B4-BE49-F238E27FC236}">
                            <a16:creationId xmlns:a16="http://schemas.microsoft.com/office/drawing/2014/main" id="{00000000-0008-0000-0500-00001F000000}"/>
                          </a:ext>
                        </a:extLst>
                      </xdr:cNvPr>
                      <xdr:cNvSpPr/>
                    </xdr:nvSpPr>
                    <xdr:spPr>
                      <a:xfrm>
                        <a:off x="5584427" y="15191303"/>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998E92EE-2258-43A9-9A1D-6465978B4B5F}" type="TxLink">
                          <a:rPr lang="en-US" sz="1150" b="0" i="0" u="none" strike="noStrike">
                            <a:solidFill>
                              <a:schemeClr val="bg1"/>
                            </a:solidFill>
                            <a:latin typeface="Roboto"/>
                            <a:ea typeface="Roboto"/>
                            <a:cs typeface="Calibri"/>
                          </a:rPr>
                          <a:pPr marL="0" indent="0" algn="r"/>
                          <a:t> 6.3</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7">
                    <xdr:nvSpPr>
                      <xdr:cNvPr id="32" name="Abgerundetes Rechteck 31">
                        <a:extLst>
                          <a:ext uri="{FF2B5EF4-FFF2-40B4-BE49-F238E27FC236}">
                            <a16:creationId xmlns:a16="http://schemas.microsoft.com/office/drawing/2014/main" id="{00000000-0008-0000-0500-000020000000}"/>
                          </a:ext>
                        </a:extLst>
                      </xdr:cNvPr>
                      <xdr:cNvSpPr/>
                    </xdr:nvSpPr>
                    <xdr:spPr>
                      <a:xfrm>
                        <a:off x="4750377" y="15886429"/>
                        <a:ext cx="396649" cy="17751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DC23C4BE-0A9A-4CCF-8549-9FBCAF5B433A}" type="TxLink">
                          <a:rPr lang="en-US" sz="1150" b="0" i="0" u="none" strike="noStrike">
                            <a:solidFill>
                              <a:schemeClr val="bg1"/>
                            </a:solidFill>
                            <a:latin typeface="Roboto"/>
                            <a:ea typeface="Roboto"/>
                            <a:cs typeface="Calibri"/>
                          </a:rPr>
                          <a:pPr marL="0" indent="0" algn="r"/>
                          <a:t> 6.0</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G$18">
                  <xdr:nvSpPr>
                    <xdr:cNvPr id="22" name="Abgerundetes Rechteck 21">
                      <a:extLst>
                        <a:ext uri="{FF2B5EF4-FFF2-40B4-BE49-F238E27FC236}">
                          <a16:creationId xmlns:a16="http://schemas.microsoft.com/office/drawing/2014/main" id="{00000000-0008-0000-0500-000016000000}"/>
                        </a:ext>
                      </a:extLst>
                    </xdr:cNvPr>
                    <xdr:cNvSpPr/>
                  </xdr:nvSpPr>
                  <xdr:spPr>
                    <a:xfrm>
                      <a:off x="13106766" y="5133811"/>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1C3CCB31-CBE4-484E-98F5-F01E5AD4498C}" type="TxLink">
                        <a:rPr lang="en-US" sz="1150" b="0" i="0" u="none" strike="noStrike">
                          <a:solidFill>
                            <a:schemeClr val="bg1"/>
                          </a:solidFill>
                          <a:latin typeface="Roboto"/>
                          <a:ea typeface="Roboto"/>
                          <a:cs typeface="Calibri"/>
                        </a:rPr>
                        <a:pPr marL="0" indent="0" algn="r"/>
                        <a:t> 10.6</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G$21">
                <xdr:nvSpPr>
                  <xdr:cNvPr id="18" name="Abgerundetes Rechteck 17">
                    <a:extLst>
                      <a:ext uri="{FF2B5EF4-FFF2-40B4-BE49-F238E27FC236}">
                        <a16:creationId xmlns:a16="http://schemas.microsoft.com/office/drawing/2014/main" id="{00000000-0008-0000-0500-000012000000}"/>
                      </a:ext>
                    </a:extLst>
                  </xdr:cNvPr>
                  <xdr:cNvSpPr/>
                </xdr:nvSpPr>
                <xdr:spPr>
                  <a:xfrm>
                    <a:off x="15689362" y="5393069"/>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D42D0AAA-A843-4463-9FA3-294CD553BB57}" type="TxLink">
                      <a:rPr lang="en-US" sz="1150" b="0" i="0" u="none" strike="noStrike">
                        <a:solidFill>
                          <a:schemeClr val="bg1"/>
                        </a:solidFill>
                        <a:latin typeface="Roboto"/>
                        <a:ea typeface="Roboto"/>
                        <a:cs typeface="Calibri"/>
                      </a:rPr>
                      <a:pPr marL="0" indent="0" algn="r"/>
                      <a:t> 5.9</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3">
                <xdr:nvSpPr>
                  <xdr:cNvPr id="19" name="Abgerundetes Rechteck 18">
                    <a:extLst>
                      <a:ext uri="{FF2B5EF4-FFF2-40B4-BE49-F238E27FC236}">
                        <a16:creationId xmlns:a16="http://schemas.microsoft.com/office/drawing/2014/main" id="{00000000-0008-0000-0500-000013000000}"/>
                      </a:ext>
                    </a:extLst>
                  </xdr:cNvPr>
                  <xdr:cNvSpPr/>
                </xdr:nvSpPr>
                <xdr:spPr>
                  <a:xfrm>
                    <a:off x="16569677" y="5348144"/>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34C35054-B135-455A-84C5-A6CE3C690F82}" type="TxLink">
                      <a:rPr lang="en-US" sz="1150" b="0" i="0" u="none" strike="noStrike">
                        <a:solidFill>
                          <a:schemeClr val="bg1"/>
                        </a:solidFill>
                        <a:latin typeface="Roboto"/>
                        <a:ea typeface="Roboto"/>
                        <a:cs typeface="Calibri"/>
                      </a:rPr>
                      <a:pPr marL="0" indent="0" algn="r"/>
                      <a:t> 1.1</a:t>
                    </a:fld>
                    <a:endParaRPr lang="de-CH" sz="1150" b="1" i="0" u="none" strike="noStrike">
                      <a:solidFill>
                        <a:schemeClr val="bg1"/>
                      </a:solidFill>
                      <a:latin typeface="Roboto" panose="02000000000000000000" pitchFamily="2" charset="0"/>
                      <a:ea typeface="Roboto" panose="02000000000000000000" pitchFamily="2" charset="0"/>
                      <a:cs typeface="Calibri"/>
                    </a:endParaRPr>
                  </a:p>
                </xdr:txBody>
              </xdr:sp>
              <xdr:sp macro="" textlink="$G$24">
                <xdr:nvSpPr>
                  <xdr:cNvPr id="20" name="Abgerundetes Rechteck 19">
                    <a:extLst>
                      <a:ext uri="{FF2B5EF4-FFF2-40B4-BE49-F238E27FC236}">
                        <a16:creationId xmlns:a16="http://schemas.microsoft.com/office/drawing/2014/main" id="{00000000-0008-0000-0500-000014000000}"/>
                      </a:ext>
                    </a:extLst>
                  </xdr:cNvPr>
                  <xdr:cNvSpPr/>
                </xdr:nvSpPr>
                <xdr:spPr>
                  <a:xfrm>
                    <a:off x="16569677" y="5730841"/>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7655432-2495-42AE-B9A5-DEE0ABE65667}" type="TxLink">
                      <a:rPr lang="en-US" sz="1150" b="0" i="0" u="none" strike="noStrike">
                        <a:solidFill>
                          <a:schemeClr val="bg1"/>
                        </a:solidFill>
                        <a:latin typeface="Roboto"/>
                        <a:ea typeface="Roboto"/>
                        <a:cs typeface="Calibri"/>
                      </a:rPr>
                      <a:pPr marL="0" indent="0" algn="r"/>
                      <a:t> 0.8</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B$23">
              <xdr:nvSpPr>
                <xdr:cNvPr id="13" name="Textfeld 12">
                  <a:extLst>
                    <a:ext uri="{FF2B5EF4-FFF2-40B4-BE49-F238E27FC236}">
                      <a16:creationId xmlns:a16="http://schemas.microsoft.com/office/drawing/2014/main" id="{00000000-0008-0000-0500-00000D000000}"/>
                    </a:ext>
                  </a:extLst>
                </xdr:cNvPr>
                <xdr:cNvSpPr txBox="1"/>
              </xdr:nvSpPr>
              <xdr:spPr>
                <a:xfrm>
                  <a:off x="15554505" y="6284355"/>
                  <a:ext cx="691911" cy="251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fld id="{1F59EDE2-C5CD-472D-AC3E-4CAE04F62967}" type="TxLink">
                    <a:rPr lang="en-US" sz="1150" b="0" i="0" u="none" strike="noStrike">
                      <a:solidFill>
                        <a:srgbClr val="3F3F3F"/>
                      </a:solidFill>
                      <a:latin typeface="Roboto"/>
                      <a:ea typeface="Roboto"/>
                    </a:rPr>
                    <a:pPr/>
                    <a:t>Divers</a:t>
                  </a:fld>
                  <a:endParaRPr lang="de-CH" sz="1150" b="1">
                    <a:solidFill>
                      <a:srgbClr val="3F3F3F"/>
                    </a:solidFill>
                    <a:latin typeface="Roboto" panose="02000000000000000000" pitchFamily="2" charset="0"/>
                    <a:ea typeface="Roboto" panose="02000000000000000000" pitchFamily="2" charset="0"/>
                  </a:endParaRPr>
                </a:p>
              </xdr:txBody>
            </xdr:sp>
            <xdr:cxnSp macro="">
              <xdr:nvCxnSpPr>
                <xdr:cNvPr id="14" name="Gewinkelter Verbinder 13">
                  <a:extLst>
                    <a:ext uri="{FF2B5EF4-FFF2-40B4-BE49-F238E27FC236}">
                      <a16:creationId xmlns:a16="http://schemas.microsoft.com/office/drawing/2014/main" id="{00000000-0008-0000-0500-00000E000000}"/>
                    </a:ext>
                  </a:extLst>
                </xdr:cNvPr>
                <xdr:cNvCxnSpPr>
                  <a:endCxn id="13" idx="3"/>
                </xdr:cNvCxnSpPr>
              </xdr:nvCxnSpPr>
              <xdr:spPr>
                <a:xfrm flipH="1">
                  <a:off x="16246416" y="5447492"/>
                  <a:ext cx="719261" cy="962669"/>
                </a:xfrm>
                <a:prstGeom prst="bentConnector3">
                  <a:avLst>
                    <a:gd name="adj1" fmla="val -31785"/>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sp macro="" textlink="$B$24">
              <xdr:nvSpPr>
                <xdr:cNvPr id="15" name="Textfeld 14">
                  <a:extLst>
                    <a:ext uri="{FF2B5EF4-FFF2-40B4-BE49-F238E27FC236}">
                      <a16:creationId xmlns:a16="http://schemas.microsoft.com/office/drawing/2014/main" id="{00000000-0008-0000-0500-00000F000000}"/>
                    </a:ext>
                  </a:extLst>
                </xdr:cNvPr>
                <xdr:cNvSpPr txBox="1"/>
              </xdr:nvSpPr>
              <xdr:spPr>
                <a:xfrm>
                  <a:off x="15473400" y="6050362"/>
                  <a:ext cx="754683" cy="264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spAutoFit/>
                </a:bodyPr>
                <a:lstStyle/>
                <a:p>
                  <a:fld id="{387F1C86-75E7-43D9-A8C8-F52B6B1225A1}" type="TxLink">
                    <a:rPr lang="en-US" sz="1150" b="0" i="0" u="none" strike="noStrike">
                      <a:solidFill>
                        <a:srgbClr val="3F3F3F"/>
                      </a:solidFill>
                      <a:latin typeface="Roboto"/>
                      <a:ea typeface="Roboto"/>
                    </a:rPr>
                    <a:pPr/>
                    <a:t>Boulettes</a:t>
                  </a:fld>
                  <a:endParaRPr lang="de-CH" sz="1150">
                    <a:solidFill>
                      <a:srgbClr val="3F3F3F"/>
                    </a:solidFill>
                    <a:latin typeface="Roboto" panose="02000000000000000000" pitchFamily="2" charset="0"/>
                    <a:ea typeface="Roboto" panose="02000000000000000000" pitchFamily="2" charset="0"/>
                  </a:endParaRPr>
                </a:p>
              </xdr:txBody>
            </xdr:sp>
            <xdr:cxnSp macro="">
              <xdr:nvCxnSpPr>
                <xdr:cNvPr id="16" name="Gewinkelter Verbinder 15">
                  <a:extLst>
                    <a:ext uri="{FF2B5EF4-FFF2-40B4-BE49-F238E27FC236}">
                      <a16:creationId xmlns:a16="http://schemas.microsoft.com/office/drawing/2014/main" id="{00000000-0008-0000-0500-000010000000}"/>
                    </a:ext>
                  </a:extLst>
                </xdr:cNvPr>
                <xdr:cNvCxnSpPr>
                  <a:endCxn id="15" idx="3"/>
                </xdr:cNvCxnSpPr>
              </xdr:nvCxnSpPr>
              <xdr:spPr>
                <a:xfrm flipH="1">
                  <a:off x="16228084" y="5830192"/>
                  <a:ext cx="737593" cy="352317"/>
                </a:xfrm>
                <a:prstGeom prst="bentConnector3">
                  <a:avLst>
                    <a:gd name="adj1" fmla="val -14206"/>
                  </a:avLst>
                </a:prstGeom>
                <a:ln w="12700">
                  <a:solidFill>
                    <a:srgbClr val="3F3F3F"/>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 name="Textfeld 9">
                <a:extLst>
                  <a:ext uri="{FF2B5EF4-FFF2-40B4-BE49-F238E27FC236}">
                    <a16:creationId xmlns:a16="http://schemas.microsoft.com/office/drawing/2014/main" id="{00000000-0008-0000-0500-00000A000000}"/>
                  </a:ext>
                </a:extLst>
              </xdr:cNvPr>
              <xdr:cNvSpPr txBox="1"/>
            </xdr:nvSpPr>
            <xdr:spPr>
              <a:xfrm>
                <a:off x="13682922" y="4873579"/>
                <a:ext cx="489827" cy="492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lang="fr-CH" sz="1150" b="1" cap="none">
                    <a:solidFill>
                      <a:srgbClr val="3F3F3F"/>
                    </a:solidFill>
                    <a:latin typeface="Roboto"/>
                    <a:ea typeface="Roboto"/>
                    <a:cs typeface="Roboto"/>
                    <a:sym typeface="Roboto"/>
                  </a:rPr>
                  <a:t>Total</a:t>
                </a:r>
              </a:p>
              <a:p>
                <a:r>
                  <a:rPr lang="fr-CH" sz="1150" b="1" cap="none">
                    <a:solidFill>
                      <a:srgbClr val="3F3F3F"/>
                    </a:solidFill>
                    <a:latin typeface="Roboto"/>
                    <a:ea typeface="Roboto"/>
                    <a:cs typeface="Roboto"/>
                    <a:sym typeface="Roboto"/>
                  </a:rPr>
                  <a:t>117</a:t>
                </a:r>
              </a:p>
            </xdr:txBody>
          </xdr:sp>
          <xdr:graphicFrame macro="">
            <xdr:nvGraphicFramePr>
              <xdr:cNvPr id="11" name="Diagramm 10">
                <a:extLst>
                  <a:ext uri="{FF2B5EF4-FFF2-40B4-BE49-F238E27FC236}">
                    <a16:creationId xmlns:a16="http://schemas.microsoft.com/office/drawing/2014/main" id="{00000000-0008-0000-0500-00000B000000}"/>
                  </a:ext>
                </a:extLst>
              </xdr:cNvPr>
              <xdr:cNvGraphicFramePr>
                <a:graphicFrameLocks/>
              </xdr:cNvGraphicFramePr>
            </xdr:nvGraphicFramePr>
            <xdr:xfrm>
              <a:off x="8133457" y="4401769"/>
              <a:ext cx="5650838" cy="399927"/>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G$29">
          <xdr:nvSpPr>
            <xdr:cNvPr id="6" name="Abgerundetes Rechteck 5">
              <a:extLst>
                <a:ext uri="{FF2B5EF4-FFF2-40B4-BE49-F238E27FC236}">
                  <a16:creationId xmlns:a16="http://schemas.microsoft.com/office/drawing/2014/main" id="{00000000-0008-0000-0500-000006000000}"/>
                </a:ext>
              </a:extLst>
            </xdr:cNvPr>
            <xdr:cNvSpPr/>
          </xdr:nvSpPr>
          <xdr:spPr>
            <a:xfrm>
              <a:off x="13553360" y="2950260"/>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079A49B-4444-4FF2-B139-CB76DFFD5A5D}" type="TxLink">
                <a:rPr lang="en-US" sz="1150" b="0" i="0" u="none" strike="noStrike">
                  <a:solidFill>
                    <a:srgbClr val="3F3F3F"/>
                  </a:solidFill>
                  <a:latin typeface="Roboto"/>
                  <a:ea typeface="Roboto"/>
                  <a:cs typeface="Calibri"/>
                </a:rPr>
                <a:pPr marL="0" indent="0" algn="r"/>
                <a:t> 22.2</a:t>
              </a:fld>
              <a:endParaRPr lang="de-CH" sz="1150" b="0" i="0" u="none" strike="noStrike">
                <a:solidFill>
                  <a:srgbClr val="3F3F3F"/>
                </a:solidFill>
                <a:latin typeface="Roboto" panose="02000000000000000000" pitchFamily="2" charset="0"/>
                <a:ea typeface="Roboto" panose="02000000000000000000" pitchFamily="2" charset="0"/>
                <a:cs typeface="Calibri"/>
              </a:endParaRPr>
            </a:p>
          </xdr:txBody>
        </xdr:sp>
        <xdr:sp macro="" textlink="$G$25">
          <xdr:nvSpPr>
            <xdr:cNvPr id="7" name="Abgerundetes Rechteck 6">
              <a:extLst>
                <a:ext uri="{FF2B5EF4-FFF2-40B4-BE49-F238E27FC236}">
                  <a16:creationId xmlns:a16="http://schemas.microsoft.com/office/drawing/2014/main" id="{00000000-0008-0000-0500-000007000000}"/>
                </a:ext>
              </a:extLst>
            </xdr:cNvPr>
            <xdr:cNvSpPr/>
          </xdr:nvSpPr>
          <xdr:spPr>
            <a:xfrm>
              <a:off x="16341473" y="4136382"/>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1F5712A-B091-4BA9-90D5-1D129D731700}" type="TxLink">
                <a:rPr lang="en-US" sz="1150" b="0" i="0" u="none" strike="noStrike">
                  <a:solidFill>
                    <a:schemeClr val="bg1"/>
                  </a:solidFill>
                  <a:latin typeface="Roboto"/>
                  <a:ea typeface="Roboto"/>
                  <a:cs typeface="Calibri"/>
                </a:rPr>
                <a:pPr marL="0" indent="0" algn="r"/>
                <a:t> 6.8</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sp macro="" textlink="$G$22">
          <xdr:nvSpPr>
            <xdr:cNvPr id="8" name="Abgerundetes Rechteck 7">
              <a:extLst>
                <a:ext uri="{FF2B5EF4-FFF2-40B4-BE49-F238E27FC236}">
                  <a16:creationId xmlns:a16="http://schemas.microsoft.com/office/drawing/2014/main" id="{00000000-0008-0000-0500-000008000000}"/>
                </a:ext>
              </a:extLst>
            </xdr:cNvPr>
            <xdr:cNvSpPr/>
          </xdr:nvSpPr>
          <xdr:spPr>
            <a:xfrm>
              <a:off x="18022685" y="3655121"/>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1E459E1A-1B86-4825-880E-6A6A18FF0398}" type="TxLink">
                <a:rPr lang="en-US" sz="1150" b="0" i="0" u="none" strike="noStrike">
                  <a:solidFill>
                    <a:schemeClr val="bg1"/>
                  </a:solidFill>
                  <a:latin typeface="Roboto"/>
                  <a:ea typeface="Roboto"/>
                  <a:cs typeface="Calibri"/>
                </a:rPr>
                <a:pPr marL="0" indent="0" algn="r"/>
                <a:t> 5.2</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sp macro="" textlink="$G$28">
        <xdr:nvSpPr>
          <xdr:cNvPr id="4" name="Abgerundetes Rechteck 3">
            <a:extLst>
              <a:ext uri="{FF2B5EF4-FFF2-40B4-BE49-F238E27FC236}">
                <a16:creationId xmlns:a16="http://schemas.microsoft.com/office/drawing/2014/main" id="{00000000-0008-0000-0500-000004000000}"/>
              </a:ext>
            </a:extLst>
          </xdr:cNvPr>
          <xdr:cNvSpPr/>
        </xdr:nvSpPr>
        <xdr:spPr>
          <a:xfrm>
            <a:off x="17694410" y="4206944"/>
            <a:ext cx="396000" cy="1800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marL="0" indent="0" algn="r"/>
            <a:fld id="{5A347421-01B4-4F87-AF0A-2396BB30DC89}" type="TxLink">
              <a:rPr lang="en-US" sz="1150" b="0" i="0" u="none" strike="noStrike">
                <a:solidFill>
                  <a:schemeClr val="bg1"/>
                </a:solidFill>
                <a:latin typeface="Roboto"/>
                <a:ea typeface="Roboto"/>
                <a:cs typeface="Calibri"/>
              </a:rPr>
              <a:pPr marL="0" indent="0" algn="r"/>
              <a:t> 4.2</a:t>
            </a:fld>
            <a:endParaRPr lang="de-CH" sz="1150" b="0" i="0" u="none" strike="noStrike">
              <a:solidFill>
                <a:schemeClr val="bg1"/>
              </a:solidFill>
              <a:latin typeface="Roboto" panose="02000000000000000000" pitchFamily="2" charset="0"/>
              <a:ea typeface="Roboto" panose="02000000000000000000" pitchFamily="2" charset="0"/>
              <a:cs typeface="Calibri"/>
            </a:endParaRPr>
          </a:p>
        </xdr:txBody>
      </xdr:sp>
    </xdr:grpSp>
    <xdr:clientData/>
  </xdr:twoCellAnchor>
  <xdr:twoCellAnchor editAs="absolute">
    <xdr:from>
      <xdr:col>0</xdr:col>
      <xdr:colOff>0</xdr:colOff>
      <xdr:row>6</xdr:row>
      <xdr:rowOff>15900</xdr:rowOff>
    </xdr:from>
    <xdr:to>
      <xdr:col>4</xdr:col>
      <xdr:colOff>590550</xdr:colOff>
      <xdr:row>9</xdr:row>
      <xdr:rowOff>571500</xdr:rowOff>
    </xdr:to>
    <xdr:grpSp>
      <xdr:nvGrpSpPr>
        <xdr:cNvPr id="42" name="Gruppieren 41">
          <a:extLst>
            <a:ext uri="{FF2B5EF4-FFF2-40B4-BE49-F238E27FC236}">
              <a16:creationId xmlns:a16="http://schemas.microsoft.com/office/drawing/2014/main" id="{00000000-0008-0000-0500-00002A000000}"/>
            </a:ext>
          </a:extLst>
        </xdr:cNvPr>
        <xdr:cNvGrpSpPr/>
      </xdr:nvGrpSpPr>
      <xdr:grpSpPr>
        <a:xfrm>
          <a:off x="0" y="1158900"/>
          <a:ext cx="6124575" cy="1127100"/>
          <a:chOff x="0" y="1111275"/>
          <a:chExt cx="6359034" cy="1103288"/>
        </a:xfrm>
      </xdr:grpSpPr>
      <xdr:sp macro="" textlink="">
        <xdr:nvSpPr>
          <xdr:cNvPr id="43" name="Textfeld 42">
            <a:extLst>
              <a:ext uri="{FF2B5EF4-FFF2-40B4-BE49-F238E27FC236}">
                <a16:creationId xmlns:a16="http://schemas.microsoft.com/office/drawing/2014/main" id="{00000000-0008-0000-0500-00002B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Chiffre d'affaires des produits à base de succédanés de la viande selon le groupe de produits</a:t>
            </a:r>
          </a:p>
        </xdr:txBody>
      </xdr:sp>
      <xdr:cxnSp macro="">
        <xdr:nvCxnSpPr>
          <xdr:cNvPr id="44" name="Gerader Verbinder 43">
            <a:extLst>
              <a:ext uri="{FF2B5EF4-FFF2-40B4-BE49-F238E27FC236}">
                <a16:creationId xmlns:a16="http://schemas.microsoft.com/office/drawing/2014/main" id="{00000000-0008-0000-0500-00002C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6</xdr:col>
      <xdr:colOff>274640</xdr:colOff>
      <xdr:row>6</xdr:row>
      <xdr:rowOff>47625</xdr:rowOff>
    </xdr:from>
    <xdr:to>
      <xdr:col>10</xdr:col>
      <xdr:colOff>1279811</xdr:colOff>
      <xdr:row>9</xdr:row>
      <xdr:rowOff>512057</xdr:rowOff>
    </xdr:to>
    <xdr:grpSp>
      <xdr:nvGrpSpPr>
        <xdr:cNvPr id="45" name="Gruppieren 44">
          <a:extLst>
            <a:ext uri="{FF2B5EF4-FFF2-40B4-BE49-F238E27FC236}">
              <a16:creationId xmlns:a16="http://schemas.microsoft.com/office/drawing/2014/main" id="{00000000-0008-0000-0500-00002D000000}"/>
            </a:ext>
          </a:extLst>
        </xdr:cNvPr>
        <xdr:cNvGrpSpPr/>
      </xdr:nvGrpSpPr>
      <xdr:grpSpPr>
        <a:xfrm>
          <a:off x="7218365" y="1190625"/>
          <a:ext cx="5119971" cy="1035932"/>
          <a:chOff x="7477128" y="1141905"/>
          <a:chExt cx="5354921" cy="1012120"/>
        </a:xfrm>
      </xdr:grpSpPr>
      <xdr:sp macro="" textlink="">
        <xdr:nvSpPr>
          <xdr:cNvPr id="46" name="Textfeld 45">
            <a:extLst>
              <a:ext uri="{FF2B5EF4-FFF2-40B4-BE49-F238E27FC236}">
                <a16:creationId xmlns:a16="http://schemas.microsoft.com/office/drawing/2014/main" id="{00000000-0008-0000-0500-00002E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47" name="Textfeld 46">
            <a:extLst>
              <a:ext uri="{FF2B5EF4-FFF2-40B4-BE49-F238E27FC236}">
                <a16:creationId xmlns:a16="http://schemas.microsoft.com/office/drawing/2014/main" id="{00000000-0008-0000-0500-00002F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57150</xdr:colOff>
      <xdr:row>0</xdr:row>
      <xdr:rowOff>66675</xdr:rowOff>
    </xdr:from>
    <xdr:to>
      <xdr:col>4</xdr:col>
      <xdr:colOff>373592</xdr:colOff>
      <xdr:row>4</xdr:row>
      <xdr:rowOff>77258</xdr:rowOff>
    </xdr:to>
    <xdr:pic>
      <xdr:nvPicPr>
        <xdr:cNvPr id="50" name="Grafik 49" descr="C:\Users\U80855315\AppData\Local\Microsoft\Windows\INetCache\Content.Word\FR_Bundeslogo_FBMA_für Marktbericht.emf">
          <a:extLst>
            <a:ext uri="{FF2B5EF4-FFF2-40B4-BE49-F238E27FC236}">
              <a16:creationId xmlns:a16="http://schemas.microsoft.com/office/drawing/2014/main" id="{00000000-0008-0000-0500-000032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3603"/>
        <a:stretch/>
      </xdr:blipFill>
      <xdr:spPr bwMode="auto">
        <a:xfrm>
          <a:off x="57150" y="66675"/>
          <a:ext cx="5850467" cy="77258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1038225</xdr:colOff>
      <xdr:row>14</xdr:row>
      <xdr:rowOff>19811</xdr:rowOff>
    </xdr:from>
    <xdr:to>
      <xdr:col>10</xdr:col>
      <xdr:colOff>692735</xdr:colOff>
      <xdr:row>44</xdr:row>
      <xdr:rowOff>150022</xdr:rowOff>
    </xdr:to>
    <xdr:grpSp>
      <xdr:nvGrpSpPr>
        <xdr:cNvPr id="2" name="Gruppieren 1">
          <a:extLst>
            <a:ext uri="{FF2B5EF4-FFF2-40B4-BE49-F238E27FC236}">
              <a16:creationId xmlns:a16="http://schemas.microsoft.com/office/drawing/2014/main" id="{00000000-0008-0000-0600-000002000000}"/>
            </a:ext>
          </a:extLst>
        </xdr:cNvPr>
        <xdr:cNvGrpSpPr/>
      </xdr:nvGrpSpPr>
      <xdr:grpSpPr>
        <a:xfrm>
          <a:off x="5876925" y="3029711"/>
          <a:ext cx="6179135" cy="5883311"/>
          <a:chOff x="6715980" y="5863996"/>
          <a:chExt cx="6205190" cy="5815275"/>
        </a:xfrm>
      </xdr:grpSpPr>
      <xdr:grpSp>
        <xdr:nvGrpSpPr>
          <xdr:cNvPr id="3" name="Gruppieren 2">
            <a:extLst>
              <a:ext uri="{FF2B5EF4-FFF2-40B4-BE49-F238E27FC236}">
                <a16:creationId xmlns:a16="http://schemas.microsoft.com/office/drawing/2014/main" id="{00000000-0008-0000-0600-000003000000}"/>
              </a:ext>
            </a:extLst>
          </xdr:cNvPr>
          <xdr:cNvGrpSpPr/>
        </xdr:nvGrpSpPr>
        <xdr:grpSpPr>
          <a:xfrm>
            <a:off x="6715980" y="5863996"/>
            <a:ext cx="6205190" cy="5815275"/>
            <a:chOff x="6680732" y="6474385"/>
            <a:chExt cx="6209914" cy="5742276"/>
          </a:xfrm>
        </xdr:grpSpPr>
        <xdr:grpSp>
          <xdr:nvGrpSpPr>
            <xdr:cNvPr id="5" name="Gruppieren 4">
              <a:extLst>
                <a:ext uri="{FF2B5EF4-FFF2-40B4-BE49-F238E27FC236}">
                  <a16:creationId xmlns:a16="http://schemas.microsoft.com/office/drawing/2014/main" id="{00000000-0008-0000-0600-000005000000}"/>
                </a:ext>
              </a:extLst>
            </xdr:cNvPr>
            <xdr:cNvGrpSpPr/>
          </xdr:nvGrpSpPr>
          <xdr:grpSpPr>
            <a:xfrm>
              <a:off x="6680732" y="6474385"/>
              <a:ext cx="6209914" cy="5742276"/>
              <a:chOff x="6689928" y="6545754"/>
              <a:chExt cx="6199844" cy="5817008"/>
            </a:xfrm>
          </xdr:grpSpPr>
          <xdr:graphicFrame macro="">
            <xdr:nvGraphicFramePr>
              <xdr:cNvPr id="9" name="Diagramm 8">
                <a:extLst>
                  <a:ext uri="{FF2B5EF4-FFF2-40B4-BE49-F238E27FC236}">
                    <a16:creationId xmlns:a16="http://schemas.microsoft.com/office/drawing/2014/main" id="{00000000-0008-0000-0600-000009000000}"/>
                  </a:ext>
                </a:extLst>
              </xdr:cNvPr>
              <xdr:cNvGraphicFramePr>
                <a:graphicFrameLocks/>
              </xdr:cNvGraphicFramePr>
            </xdr:nvGraphicFramePr>
            <xdr:xfrm>
              <a:off x="6689928" y="7606443"/>
              <a:ext cx="6031262" cy="119062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uppieren 9">
                <a:extLst>
                  <a:ext uri="{FF2B5EF4-FFF2-40B4-BE49-F238E27FC236}">
                    <a16:creationId xmlns:a16="http://schemas.microsoft.com/office/drawing/2014/main" id="{00000000-0008-0000-0600-00000A000000}"/>
                  </a:ext>
                </a:extLst>
              </xdr:cNvPr>
              <xdr:cNvGrpSpPr/>
            </xdr:nvGrpSpPr>
            <xdr:grpSpPr>
              <a:xfrm>
                <a:off x="6738426" y="6545754"/>
                <a:ext cx="6151346" cy="5817008"/>
                <a:chOff x="690964" y="-220851"/>
                <a:chExt cx="5885692" cy="5829696"/>
              </a:xfrm>
            </xdr:grpSpPr>
            <xdr:graphicFrame macro="">
              <xdr:nvGraphicFramePr>
                <xdr:cNvPr id="11" name="Diagramm 10">
                  <a:extLst>
                    <a:ext uri="{FF2B5EF4-FFF2-40B4-BE49-F238E27FC236}">
                      <a16:creationId xmlns:a16="http://schemas.microsoft.com/office/drawing/2014/main" id="{00000000-0008-0000-0600-00000B000000}"/>
                    </a:ext>
                  </a:extLst>
                </xdr:cNvPr>
                <xdr:cNvGraphicFramePr>
                  <a:graphicFrameLocks/>
                </xdr:cNvGraphicFramePr>
              </xdr:nvGraphicFramePr>
              <xdr:xfrm>
                <a:off x="690964" y="1563738"/>
                <a:ext cx="5885692" cy="3869468"/>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2" name="Gruppieren 11">
                  <a:extLst>
                    <a:ext uri="{FF2B5EF4-FFF2-40B4-BE49-F238E27FC236}">
                      <a16:creationId xmlns:a16="http://schemas.microsoft.com/office/drawing/2014/main" id="{00000000-0008-0000-0600-00000C000000}"/>
                    </a:ext>
                  </a:extLst>
                </xdr:cNvPr>
                <xdr:cNvGrpSpPr/>
              </xdr:nvGrpSpPr>
              <xdr:grpSpPr>
                <a:xfrm>
                  <a:off x="690965" y="-220851"/>
                  <a:ext cx="5664970" cy="1377217"/>
                  <a:chOff x="690965" y="-220851"/>
                  <a:chExt cx="5664970" cy="1377217"/>
                </a:xfrm>
              </xdr:grpSpPr>
              <xdr:sp macro="" textlink="">
                <xdr:nvSpPr>
                  <xdr:cNvPr id="14" name="Textfeld 1">
                    <a:extLst>
                      <a:ext uri="{FF2B5EF4-FFF2-40B4-BE49-F238E27FC236}">
                        <a16:creationId xmlns:a16="http://schemas.microsoft.com/office/drawing/2014/main" id="{00000000-0008-0000-0600-00000E000000}"/>
                      </a:ext>
                    </a:extLst>
                  </xdr:cNvPr>
                  <xdr:cNvSpPr txBox="1"/>
                </xdr:nvSpPr>
                <xdr:spPr>
                  <a:xfrm>
                    <a:off x="690965" y="-205771"/>
                    <a:ext cx="5664970" cy="1362137"/>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r>
                      <a:rPr lang="fr-CH" sz="1200" b="1" kern="0" cap="none" spc="150">
                        <a:solidFill>
                          <a:schemeClr val="tx1"/>
                        </a:solidFill>
                        <a:latin typeface="Inter"/>
                        <a:ea typeface="Inter"/>
                        <a:cs typeface="Arial"/>
                        <a:sym typeface="Inter"/>
                      </a:rPr>
                      <a:t>SUCCÉDANÉS DE LA VIANDE DANS LE COMMERCE DE </a:t>
                    </a:r>
                  </a:p>
                  <a:p>
                    <a:pPr>
                      <a:lnSpc>
                        <a:spcPct val="120000"/>
                      </a:lnSpc>
                    </a:pPr>
                    <a:r>
                      <a:rPr lang="fr-CH" sz="1200" b="1" kern="0" cap="none" spc="150">
                        <a:solidFill>
                          <a:schemeClr val="tx1"/>
                        </a:solidFill>
                        <a:latin typeface="Inter"/>
                        <a:ea typeface="Inter"/>
                        <a:cs typeface="Arial"/>
                        <a:sym typeface="Inter"/>
                      </a:rPr>
                      <a:t>DÉTAIL SUISSE</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1" kern="0" cap="none" spc="0" normalizeH="0" noProof="0">
                        <a:ln>
                          <a:noFill/>
                        </a:ln>
                        <a:solidFill>
                          <a:srgbClr val="6C84B5"/>
                        </a:solidFill>
                        <a:effectLst/>
                        <a:uLnTx/>
                        <a:uFillTx/>
                        <a:latin typeface="Roboto"/>
                        <a:ea typeface="Roboto"/>
                        <a:cs typeface="Arial"/>
                        <a:sym typeface="Roboto"/>
                      </a:rPr>
                      <a:t>Taux de croissance annuel du chiffre d'affaires des produits à base de succédanés de la viande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CH" sz="600" b="1" i="0" u="none" strike="noStrike" kern="0" cap="none" spc="0" normalizeH="0" baseline="0" noProof="0">
                      <a:ln>
                        <a:noFill/>
                      </a:ln>
                      <a:solidFill>
                        <a:srgbClr val="F47769"/>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Taux de croissance moyen par année en %, </a:t>
                    </a:r>
                    <a:r>
                      <a:rPr kumimoji="0" lang="fr-CH" sz="1150" b="1" kern="0" cap="none" spc="0" normalizeH="0" noProof="0">
                        <a:ln>
                          <a:noFill/>
                        </a:ln>
                        <a:solidFill>
                          <a:srgbClr val="3F3F3F"/>
                        </a:solidFill>
                        <a:effectLst/>
                        <a:uLnTx/>
                        <a:uFillTx/>
                        <a:latin typeface="Roboto"/>
                        <a:ea typeface="Roboto"/>
                        <a:cs typeface="Arial"/>
                        <a:sym typeface="Roboto"/>
                      </a:rPr>
                      <a:t>valeur la plus élevée par groupe de produits</a:t>
                    </a:r>
                  </a:p>
                  <a:p>
                    <a:pPr marL="0" marR="0" lvl="0" indent="0" defTabSz="914400" eaLnBrk="1" fontAlgn="auto" latinLnBrk="0" hangingPunct="1">
                      <a:lnSpc>
                        <a:spcPct val="100000"/>
                      </a:lnSpc>
                      <a:spcBef>
                        <a:spcPts val="0"/>
                      </a:spcBef>
                      <a:spcAft>
                        <a:spcPts val="0"/>
                      </a:spcAft>
                      <a:buClrTx/>
                      <a:buSzTx/>
                      <a:buFontTx/>
                      <a:buNone/>
                      <a:tabLst/>
                      <a:defRPr/>
                    </a:pPr>
                    <a:r>
                      <a:rPr kumimoji="0" lang="fr-CH" sz="1150" b="0" kern="0" cap="none" spc="0" normalizeH="0" noProof="0">
                        <a:ln>
                          <a:noFill/>
                        </a:ln>
                        <a:solidFill>
                          <a:srgbClr val="3F3F3F"/>
                        </a:solidFill>
                        <a:effectLst/>
                        <a:uLnTx/>
                        <a:uFillTx/>
                        <a:latin typeface="Roboto"/>
                        <a:ea typeface="Roboto"/>
                        <a:cs typeface="Arial"/>
                        <a:sym typeface="Roboto"/>
                      </a:rPr>
                      <a:t>2016..2020</a:t>
                    </a:r>
                  </a:p>
                </xdr:txBody>
              </xdr:sp>
              <xdr:cxnSp macro="">
                <xdr:nvCxnSpPr>
                  <xdr:cNvPr id="15" name="Gerader Verbinder 14">
                    <a:extLst>
                      <a:ext uri="{FF2B5EF4-FFF2-40B4-BE49-F238E27FC236}">
                        <a16:creationId xmlns:a16="http://schemas.microsoft.com/office/drawing/2014/main" id="{00000000-0008-0000-0600-00000F000000}"/>
                      </a:ext>
                    </a:extLst>
                  </xdr:cNvPr>
                  <xdr:cNvCxnSpPr/>
                </xdr:nvCxnSpPr>
                <xdr:spPr>
                  <a:xfrm>
                    <a:off x="690965" y="-220851"/>
                    <a:ext cx="470026" cy="0"/>
                  </a:xfrm>
                  <a:prstGeom prst="line">
                    <a:avLst/>
                  </a:prstGeom>
                  <a:ln w="27686">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Textfeld 2">
                  <a:extLst>
                    <a:ext uri="{FF2B5EF4-FFF2-40B4-BE49-F238E27FC236}">
                      <a16:creationId xmlns:a16="http://schemas.microsoft.com/office/drawing/2014/main" id="{00000000-0008-0000-0600-00000D000000}"/>
                    </a:ext>
                  </a:extLst>
                </xdr:cNvPr>
                <xdr:cNvSpPr txBox="1"/>
              </xdr:nvSpPr>
              <xdr:spPr>
                <a:xfrm>
                  <a:off x="690965" y="5398414"/>
                  <a:ext cx="5849586" cy="21043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nSpc>
                      <a:spcPct val="120000"/>
                    </a:lnSpc>
                  </a:pPr>
                  <a:r>
                    <a:rPr kumimoji="0" lang="fr-CH" sz="1150" b="0" kern="0" cap="none" spc="0" normalizeH="0">
                      <a:ln>
                        <a:noFill/>
                      </a:ln>
                      <a:solidFill>
                        <a:srgbClr val="3F3F3F"/>
                      </a:solidFill>
                      <a:effectLst/>
                      <a:uLnTx/>
                      <a:uFillTx/>
                      <a:latin typeface="Roboto"/>
                      <a:ea typeface="Roboto"/>
                      <a:cs typeface="Arial"/>
                      <a:sym typeface="Roboto"/>
                    </a:rPr>
                    <a:t>Sources: OFAG, secteur Analyses du marché; Nielsen Suisse</a:t>
                  </a:r>
                </a:p>
              </xdr:txBody>
            </xdr:sp>
          </xdr:grpSp>
        </xdr:grpSp>
        <xdr:sp macro="" textlink="$A$24">
          <xdr:nvSpPr>
            <xdr:cNvPr id="6" name="Rechteck 5">
              <a:extLst>
                <a:ext uri="{FF2B5EF4-FFF2-40B4-BE49-F238E27FC236}">
                  <a16:creationId xmlns:a16="http://schemas.microsoft.com/office/drawing/2014/main" id="{00000000-0008-0000-0600-000006000000}"/>
                </a:ext>
              </a:extLst>
            </xdr:cNvPr>
            <xdr:cNvSpPr/>
          </xdr:nvSpPr>
          <xdr:spPr>
            <a:xfrm>
              <a:off x="6782243" y="8099794"/>
              <a:ext cx="5741803" cy="2717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l"/>
              <a:fld id="{6B465B09-BAB0-4069-BC3C-3DF7DED2A54A}" type="TxLink">
                <a:rPr lang="en-US" sz="1150" b="1" i="0" u="none" strike="noStrike">
                  <a:solidFill>
                    <a:srgbClr val="3F3F3F"/>
                  </a:solidFill>
                  <a:latin typeface="Roboto"/>
                  <a:ea typeface="Roboto"/>
                </a:rPr>
                <a:pPr algn="l"/>
                <a:t>Produit analogue à la viande</a:t>
              </a:fld>
              <a:endParaRPr lang="de-CH" sz="1150" b="1">
                <a:solidFill>
                  <a:srgbClr val="3F3F3F"/>
                </a:solidFill>
                <a:latin typeface="Roboto" panose="02000000000000000000" pitchFamily="2" charset="0"/>
                <a:ea typeface="Roboto" panose="02000000000000000000" pitchFamily="2" charset="0"/>
              </a:endParaRPr>
            </a:p>
          </xdr:txBody>
        </xdr:sp>
        <xdr:sp macro="" textlink="$A$18">
          <xdr:nvSpPr>
            <xdr:cNvPr id="7" name="Rechteck 6">
              <a:extLst>
                <a:ext uri="{FF2B5EF4-FFF2-40B4-BE49-F238E27FC236}">
                  <a16:creationId xmlns:a16="http://schemas.microsoft.com/office/drawing/2014/main" id="{00000000-0008-0000-0600-000007000000}"/>
                </a:ext>
              </a:extLst>
            </xdr:cNvPr>
            <xdr:cNvSpPr/>
          </xdr:nvSpPr>
          <xdr:spPr>
            <a:xfrm>
              <a:off x="6782243" y="10162572"/>
              <a:ext cx="5741803" cy="3199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fld id="{89DEFED7-EAEB-476E-A21C-05C9207922A6}" type="TxLink">
                <a:rPr lang="en-US" sz="1150" b="1" i="0" u="none" strike="noStrike">
                  <a:solidFill>
                    <a:srgbClr val="3F3F3F"/>
                  </a:solidFill>
                  <a:latin typeface="Roboto"/>
                  <a:ea typeface="Roboto"/>
                </a:rPr>
                <a:pPr algn="l"/>
                <a:t>Produit végétatien prêt à l'emploi</a:t>
              </a:fld>
              <a:endParaRPr lang="de-CH" sz="1150" b="1">
                <a:solidFill>
                  <a:srgbClr val="3F3F3F"/>
                </a:solidFill>
                <a:latin typeface="Roboto" panose="02000000000000000000" pitchFamily="2" charset="0"/>
                <a:ea typeface="Roboto" panose="02000000000000000000" pitchFamily="2" charset="0"/>
              </a:endParaRPr>
            </a:p>
          </xdr:txBody>
        </xdr:sp>
        <xdr:sp macro="" textlink="$A$15">
          <xdr:nvSpPr>
            <xdr:cNvPr id="8" name="Rechteck 7">
              <a:extLst>
                <a:ext uri="{FF2B5EF4-FFF2-40B4-BE49-F238E27FC236}">
                  <a16:creationId xmlns:a16="http://schemas.microsoft.com/office/drawing/2014/main" id="{00000000-0008-0000-0600-000008000000}"/>
                </a:ext>
              </a:extLst>
            </xdr:cNvPr>
            <xdr:cNvSpPr/>
          </xdr:nvSpPr>
          <xdr:spPr>
            <a:xfrm>
              <a:off x="6782243" y="11309828"/>
              <a:ext cx="5741803" cy="3199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b"/>
            <a:lstStyle/>
            <a:p>
              <a:pPr algn="l"/>
              <a:fld id="{53B13F21-BC10-40B0-9F7E-9639FFDCC8A1}" type="TxLink">
                <a:rPr lang="en-US" sz="1150" b="1" i="0" u="none" strike="noStrike">
                  <a:solidFill>
                    <a:srgbClr val="3F3F3F"/>
                  </a:solidFill>
                  <a:latin typeface="Roboto"/>
                  <a:ea typeface="Roboto"/>
                </a:rPr>
                <a:pPr algn="l"/>
                <a:t>Tofu/ Tempeh/ Seitan</a:t>
              </a:fld>
              <a:endParaRPr lang="de-CH" sz="1150" b="1">
                <a:solidFill>
                  <a:srgbClr val="3F3F3F"/>
                </a:solidFill>
                <a:latin typeface="Roboto" panose="02000000000000000000" pitchFamily="2" charset="0"/>
                <a:ea typeface="Roboto" panose="02000000000000000000" pitchFamily="2" charset="0"/>
              </a:endParaRPr>
            </a:p>
          </xdr:txBody>
        </xdr:sp>
      </xdr:grpSp>
      <xdr:sp macro="" textlink="">
        <xdr:nvSpPr>
          <xdr:cNvPr id="4" name="Rechteck 3">
            <a:extLst>
              <a:ext uri="{FF2B5EF4-FFF2-40B4-BE49-F238E27FC236}">
                <a16:creationId xmlns:a16="http://schemas.microsoft.com/office/drawing/2014/main" id="{00000000-0008-0000-0600-000004000000}"/>
              </a:ext>
            </a:extLst>
          </xdr:cNvPr>
          <xdr:cNvSpPr/>
        </xdr:nvSpPr>
        <xdr:spPr>
          <a:xfrm>
            <a:off x="6836833" y="11345333"/>
            <a:ext cx="3217334" cy="127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twoCellAnchor>
  <xdr:twoCellAnchor editAs="absolute">
    <xdr:from>
      <xdr:col>0</xdr:col>
      <xdr:colOff>0</xdr:colOff>
      <xdr:row>6</xdr:row>
      <xdr:rowOff>15900</xdr:rowOff>
    </xdr:from>
    <xdr:to>
      <xdr:col>3</xdr:col>
      <xdr:colOff>1285875</xdr:colOff>
      <xdr:row>9</xdr:row>
      <xdr:rowOff>571500</xdr:rowOff>
    </xdr:to>
    <xdr:grpSp>
      <xdr:nvGrpSpPr>
        <xdr:cNvPr id="30" name="Gruppieren 29">
          <a:extLst>
            <a:ext uri="{FF2B5EF4-FFF2-40B4-BE49-F238E27FC236}">
              <a16:creationId xmlns:a16="http://schemas.microsoft.com/office/drawing/2014/main" id="{00000000-0008-0000-0600-00001E000000}"/>
            </a:ext>
          </a:extLst>
        </xdr:cNvPr>
        <xdr:cNvGrpSpPr/>
      </xdr:nvGrpSpPr>
      <xdr:grpSpPr>
        <a:xfrm>
          <a:off x="0" y="1158900"/>
          <a:ext cx="6124575" cy="1127100"/>
          <a:chOff x="0" y="1111275"/>
          <a:chExt cx="6359034" cy="1103288"/>
        </a:xfrm>
      </xdr:grpSpPr>
      <xdr:sp macro="" textlink="">
        <xdr:nvSpPr>
          <xdr:cNvPr id="31" name="Textfeld 30">
            <a:extLst>
              <a:ext uri="{FF2B5EF4-FFF2-40B4-BE49-F238E27FC236}">
                <a16:creationId xmlns:a16="http://schemas.microsoft.com/office/drawing/2014/main" id="{00000000-0008-0000-0600-00001F000000}"/>
              </a:ext>
            </a:extLst>
          </xdr:cNvPr>
          <xdr:cNvSpPr txBox="1"/>
        </xdr:nvSpPr>
        <xdr:spPr>
          <a:xfrm>
            <a:off x="0" y="1111275"/>
            <a:ext cx="6359034" cy="1103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de-CH" sz="9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a:p>
            <a:pPr marL="0" marR="0" lvl="0" indent="0" defTabSz="914400" eaLnBrk="1" fontAlgn="auto" latinLnBrk="0" hangingPunct="1">
              <a:lnSpc>
                <a:spcPct val="120000"/>
              </a:lnSpc>
              <a:spcBef>
                <a:spcPts val="0"/>
              </a:spcBef>
              <a:spcAft>
                <a:spcPts val="0"/>
              </a:spcAft>
              <a:buClrTx/>
              <a:buSzTx/>
              <a:buFontTx/>
              <a:buNone/>
              <a:tabLst/>
              <a:defRPr/>
            </a:pPr>
            <a:r>
              <a:rPr kumimoji="0" lang="fr-CH" sz="1600" b="1" kern="0" cap="none" spc="150" normalizeH="0" noProof="0">
                <a:ln>
                  <a:noFill/>
                </a:ln>
                <a:solidFill>
                  <a:sysClr val="windowText" lastClr="000000"/>
                </a:solidFill>
                <a:effectLst/>
                <a:uLnTx/>
                <a:uFillTx/>
                <a:latin typeface="Inter"/>
                <a:ea typeface="Inter"/>
                <a:cs typeface="Arial"/>
                <a:sym typeface="Inter"/>
              </a:rPr>
              <a:t>SUCCÉDANÉS DE LA VIANDE DANS LE COMMERCE DE DÉTAIL SUISSE</a:t>
            </a:r>
          </a:p>
          <a:p>
            <a:pPr marL="0" marR="0" lvl="0" indent="0" defTabSz="914400" eaLnBrk="1" fontAlgn="auto" latinLnBrk="0" hangingPunct="1">
              <a:lnSpc>
                <a:spcPct val="120000"/>
              </a:lnSpc>
              <a:spcBef>
                <a:spcPts val="0"/>
              </a:spcBef>
              <a:spcAft>
                <a:spcPts val="0"/>
              </a:spcAft>
              <a:buClrTx/>
              <a:buSzTx/>
              <a:buFontTx/>
              <a:buNone/>
              <a:tabLst/>
              <a:defRPr/>
            </a:pPr>
            <a:r>
              <a:rPr kumimoji="0" lang="fr-CH" sz="1400" b="1" kern="0" cap="none" spc="0" normalizeH="0" noProof="0">
                <a:ln>
                  <a:noFill/>
                </a:ln>
                <a:solidFill>
                  <a:srgbClr val="6C84B5"/>
                </a:solidFill>
                <a:effectLst/>
                <a:uLnTx/>
                <a:uFillTx/>
                <a:latin typeface="Roboto"/>
                <a:ea typeface="Roboto"/>
                <a:cs typeface="Arial"/>
                <a:sym typeface="Roboto"/>
              </a:rPr>
              <a:t>Taux de croissance annuel du chiffre d'affaires des produits à base de succédanés de la viande</a:t>
            </a:r>
          </a:p>
        </xdr:txBody>
      </xdr:sp>
      <xdr:cxnSp macro="">
        <xdr:nvCxnSpPr>
          <xdr:cNvPr id="32" name="Gerader Verbinder 31">
            <a:extLst>
              <a:ext uri="{FF2B5EF4-FFF2-40B4-BE49-F238E27FC236}">
                <a16:creationId xmlns:a16="http://schemas.microsoft.com/office/drawing/2014/main" id="{00000000-0008-0000-0600-000020000000}"/>
              </a:ext>
            </a:extLst>
          </xdr:cNvPr>
          <xdr:cNvCxnSpPr/>
        </xdr:nvCxnSpPr>
        <xdr:spPr>
          <a:xfrm>
            <a:off x="100318" y="1254142"/>
            <a:ext cx="648850" cy="0"/>
          </a:xfrm>
          <a:prstGeom prst="line">
            <a:avLst/>
          </a:prstGeom>
          <a:noFill/>
          <a:ln w="36830" cap="flat" cmpd="sng" algn="ctr">
            <a:solidFill>
              <a:sysClr val="windowText" lastClr="000000"/>
            </a:solidFill>
            <a:prstDash val="solid"/>
            <a:miter lim="800000"/>
          </a:ln>
          <a:effectLst/>
        </xdr:spPr>
      </xdr:cxnSp>
    </xdr:grpSp>
    <xdr:clientData/>
  </xdr:twoCellAnchor>
  <xdr:twoCellAnchor editAs="absolute">
    <xdr:from>
      <xdr:col>4</xdr:col>
      <xdr:colOff>427040</xdr:colOff>
      <xdr:row>6</xdr:row>
      <xdr:rowOff>47625</xdr:rowOff>
    </xdr:from>
    <xdr:to>
      <xdr:col>11</xdr:col>
      <xdr:colOff>213011</xdr:colOff>
      <xdr:row>9</xdr:row>
      <xdr:rowOff>512057</xdr:rowOff>
    </xdr:to>
    <xdr:grpSp>
      <xdr:nvGrpSpPr>
        <xdr:cNvPr id="33" name="Gruppieren 32">
          <a:extLst>
            <a:ext uri="{FF2B5EF4-FFF2-40B4-BE49-F238E27FC236}">
              <a16:creationId xmlns:a16="http://schemas.microsoft.com/office/drawing/2014/main" id="{00000000-0008-0000-0600-000021000000}"/>
            </a:ext>
          </a:extLst>
        </xdr:cNvPr>
        <xdr:cNvGrpSpPr/>
      </xdr:nvGrpSpPr>
      <xdr:grpSpPr>
        <a:xfrm>
          <a:off x="7218365" y="1190625"/>
          <a:ext cx="5119971" cy="1035932"/>
          <a:chOff x="7477128" y="1141905"/>
          <a:chExt cx="5354921" cy="1012120"/>
        </a:xfrm>
      </xdr:grpSpPr>
      <xdr:sp macro="" textlink="">
        <xdr:nvSpPr>
          <xdr:cNvPr id="34" name="Textfeld 33">
            <a:extLst>
              <a:ext uri="{FF2B5EF4-FFF2-40B4-BE49-F238E27FC236}">
                <a16:creationId xmlns:a16="http://schemas.microsoft.com/office/drawing/2014/main" id="{00000000-0008-0000-0600-000022000000}"/>
              </a:ext>
            </a:extLst>
          </xdr:cNvPr>
          <xdr:cNvSpPr txBox="1"/>
        </xdr:nvSpPr>
        <xdr:spPr>
          <a:xfrm>
            <a:off x="7477128" y="1578468"/>
            <a:ext cx="5354921" cy="57555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0" kern="0" cap="none" spc="0" normalizeH="0" noProof="0">
                <a:ln>
                  <a:noFill/>
                </a:ln>
                <a:solidFill>
                  <a:srgbClr val="3F3F3F"/>
                </a:solidFill>
                <a:effectLst/>
                <a:uLnTx/>
                <a:uFillTx/>
                <a:latin typeface="Roboto"/>
                <a:ea typeface="Roboto"/>
                <a:cs typeface="Arial"/>
                <a:sym typeface="Roboto"/>
              </a:rPr>
              <a:t>Droit relatif aux publications: Modification et publication autorisés à condition que la source soit mentionnée.</a:t>
            </a:r>
          </a:p>
        </xdr:txBody>
      </xdr:sp>
      <xdr:sp macro="" textlink="">
        <xdr:nvSpPr>
          <xdr:cNvPr id="35" name="Textfeld 34">
            <a:extLst>
              <a:ext uri="{FF2B5EF4-FFF2-40B4-BE49-F238E27FC236}">
                <a16:creationId xmlns:a16="http://schemas.microsoft.com/office/drawing/2014/main" id="{00000000-0008-0000-0600-000023000000}"/>
              </a:ext>
            </a:extLst>
          </xdr:cNvPr>
          <xdr:cNvSpPr txBox="1"/>
        </xdr:nvSpPr>
        <xdr:spPr>
          <a:xfrm>
            <a:off x="7477128" y="1141905"/>
            <a:ext cx="5318126" cy="306716"/>
          </a:xfrm>
          <a:prstGeom prst="rect">
            <a:avLst/>
          </a:prstGeom>
          <a:noFill/>
          <a:ln w="9525" cmpd="sng">
            <a:noFill/>
          </a:ln>
          <a:effectLst/>
        </xdr:spPr>
        <xdr:txBody>
          <a:bodyPr vertOverflow="clip" horzOverflow="clip" wrap="square" rtlCol="0" anchor="t">
            <a:spAutoFit/>
          </a:bodyPr>
          <a:lstStyle/>
          <a:p>
            <a:pPr marL="0" marR="0" lvl="0" indent="0" defTabSz="914400" eaLnBrk="1" fontAlgn="auto" latinLnBrk="0" hangingPunct="1">
              <a:lnSpc>
                <a:spcPct val="120000"/>
              </a:lnSpc>
              <a:spcBef>
                <a:spcPts val="0"/>
              </a:spcBef>
              <a:spcAft>
                <a:spcPts val="0"/>
              </a:spcAft>
              <a:buClrTx/>
              <a:buSzTx/>
              <a:buFontTx/>
              <a:buNone/>
              <a:tabLst/>
              <a:defRPr/>
            </a:pPr>
            <a:r>
              <a:rPr kumimoji="0" lang="fr-CH" sz="1200" b="1" kern="0" cap="none" spc="0" normalizeH="0" noProof="0">
                <a:ln>
                  <a:noFill/>
                </a:ln>
                <a:solidFill>
                  <a:srgbClr val="3F3F3F"/>
                </a:solidFill>
                <a:effectLst/>
                <a:uLnTx/>
                <a:uFillTx/>
                <a:latin typeface="Roboto"/>
                <a:ea typeface="Roboto"/>
                <a:cs typeface="Arial"/>
                <a:sym typeface="Roboto"/>
              </a:rPr>
              <a:t>Sources: OFAG, secteur Analyses du marché; Nielsen Suisse </a:t>
            </a:r>
          </a:p>
        </xdr:txBody>
      </xdr:sp>
    </xdr:grpSp>
    <xdr:clientData/>
  </xdr:twoCellAnchor>
  <xdr:twoCellAnchor editAs="absolute">
    <xdr:from>
      <xdr:col>0</xdr:col>
      <xdr:colOff>66675</xdr:colOff>
      <xdr:row>0</xdr:row>
      <xdr:rowOff>66675</xdr:rowOff>
    </xdr:from>
    <xdr:to>
      <xdr:col>3</xdr:col>
      <xdr:colOff>1078442</xdr:colOff>
      <xdr:row>4</xdr:row>
      <xdr:rowOff>77258</xdr:rowOff>
    </xdr:to>
    <xdr:pic>
      <xdr:nvPicPr>
        <xdr:cNvPr id="24" name="Grafik 23" descr="C:\Users\U80855315\AppData\Local\Microsoft\Windows\INetCache\Content.Word\FR_Bundeslogo_FBMA_für Marktbericht.emf">
          <a:extLst>
            <a:ext uri="{FF2B5EF4-FFF2-40B4-BE49-F238E27FC236}">
              <a16:creationId xmlns:a16="http://schemas.microsoft.com/office/drawing/2014/main" id="{00000000-0008-0000-0600-00001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3603"/>
        <a:stretch/>
      </xdr:blipFill>
      <xdr:spPr bwMode="auto">
        <a:xfrm>
          <a:off x="66675" y="66675"/>
          <a:ext cx="5850467" cy="772583"/>
        </a:xfrm>
        <a:prstGeom prst="rect">
          <a:avLst/>
        </a:prstGeom>
        <a:noFill/>
        <a:ln>
          <a:noFill/>
        </a:ln>
      </xdr:spPr>
    </xdr:pic>
    <xdr:clientData/>
  </xdr:twoCellAnchor>
</xdr:wsDr>
</file>

<file path=xl/drawings/drawing9.xml><?xml version="1.0" encoding="utf-8"?>
<c:userShapes xmlns:c="http://schemas.openxmlformats.org/drawingml/2006/chart">
  <cdr:relSizeAnchor xmlns:cdr="http://schemas.openxmlformats.org/drawingml/2006/chartDrawing">
    <cdr:from>
      <cdr:x>0.73992</cdr:x>
      <cdr:y>0.4769</cdr:y>
    </cdr:from>
    <cdr:to>
      <cdr:x>0.98589</cdr:x>
      <cdr:y>0.98454</cdr:y>
    </cdr:to>
    <cdr:sp macro="" textlink="">
      <cdr:nvSpPr>
        <cdr:cNvPr id="2" name="Rechteck 1"/>
        <cdr:cNvSpPr/>
      </cdr:nvSpPr>
      <cdr:spPr>
        <a:xfrm xmlns:a="http://schemas.openxmlformats.org/drawingml/2006/main">
          <a:off x="4447745" y="574285"/>
          <a:ext cx="1478554" cy="61129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7.bin"/><Relationship Id="rId1" Type="http://schemas.openxmlformats.org/officeDocument/2006/relationships/hyperlink" Target="https://www.kearney.com/consumer-retail/article/?/a/when-consumers-go-vegan-how-much-meat-will-be-left-on-the-table-for-agribusines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zoomScaleNormal="100" workbookViewId="0">
      <selection activeCell="A11" sqref="A11"/>
    </sheetView>
  </sheetViews>
  <sheetFormatPr baseColWidth="10" defaultColWidth="11.42578125" defaultRowHeight="15" x14ac:dyDescent="0.25"/>
  <cols>
    <col min="1" max="1" width="25.42578125" style="40" customWidth="1"/>
    <col min="2" max="2" width="14.140625" style="40" bestFit="1" customWidth="1"/>
    <col min="3" max="7" width="10.5703125" style="40" bestFit="1" customWidth="1"/>
    <col min="8" max="8" width="11.140625" style="40" bestFit="1" customWidth="1"/>
    <col min="9" max="10" width="20" style="40" bestFit="1" customWidth="1"/>
    <col min="11" max="11" width="38" style="11" bestFit="1" customWidth="1"/>
    <col min="12" max="12" width="29.28515625" style="11" bestFit="1" customWidth="1"/>
    <col min="13" max="15" width="11.42578125" style="11"/>
    <col min="16" max="16" width="22.140625" style="11" customWidth="1"/>
    <col min="17" max="17" width="10.85546875" style="11" customWidth="1"/>
    <col min="18" max="18" width="16.85546875" style="11" customWidth="1"/>
    <col min="19" max="16384" width="11.42578125" style="11"/>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2" spans="1:10" x14ac:dyDescent="0.25">
      <c r="A12" s="109" t="s">
        <v>1</v>
      </c>
      <c r="B12" s="23"/>
    </row>
    <row r="13" spans="1:10" ht="3" customHeight="1" x14ac:dyDescent="0.25">
      <c r="A13" s="141"/>
      <c r="B13" s="141"/>
      <c r="C13" s="141"/>
      <c r="D13" s="141"/>
      <c r="E13" s="141"/>
      <c r="F13" s="141"/>
      <c r="G13" s="141"/>
      <c r="H13" s="141"/>
      <c r="I13" s="141"/>
      <c r="J13" s="141"/>
    </row>
    <row r="14" spans="1:10" x14ac:dyDescent="0.25">
      <c r="A14" s="34" t="s">
        <v>2</v>
      </c>
      <c r="B14" s="34"/>
      <c r="C14" s="34"/>
      <c r="D14" s="34"/>
      <c r="E14" s="34"/>
      <c r="F14" s="34"/>
      <c r="G14" s="34"/>
      <c r="H14" s="34"/>
      <c r="I14" s="34" t="s">
        <v>3</v>
      </c>
      <c r="J14" s="34"/>
    </row>
    <row r="15" spans="1:10" x14ac:dyDescent="0.25">
      <c r="A15" s="34" t="s">
        <v>4</v>
      </c>
      <c r="B15" s="34" t="s">
        <v>5</v>
      </c>
      <c r="C15" s="34">
        <v>2016</v>
      </c>
      <c r="D15" s="34">
        <v>2017</v>
      </c>
      <c r="E15" s="34">
        <v>2018</v>
      </c>
      <c r="F15" s="34">
        <v>2019</v>
      </c>
      <c r="G15" s="34">
        <v>2020</v>
      </c>
      <c r="H15" s="34" t="s">
        <v>6</v>
      </c>
      <c r="I15" s="34" t="s">
        <v>7</v>
      </c>
      <c r="J15" s="34" t="s">
        <v>8</v>
      </c>
    </row>
    <row r="16" spans="1:10" x14ac:dyDescent="0.25">
      <c r="A16" s="41" t="s">
        <v>9</v>
      </c>
      <c r="B16" s="41" t="s">
        <v>10</v>
      </c>
      <c r="C16" s="48">
        <v>2030472664.9000001</v>
      </c>
      <c r="D16" s="48">
        <v>2015627425.3999979</v>
      </c>
      <c r="E16" s="48">
        <v>2023297405.3000002</v>
      </c>
      <c r="F16" s="48">
        <v>2046131107.9999981</v>
      </c>
      <c r="G16" s="48">
        <v>2274501695.6999998</v>
      </c>
      <c r="H16" s="49">
        <f t="shared" ref="H16:H27" si="0">G16/F16-1</f>
        <v>0.1116109260091469</v>
      </c>
      <c r="I16" s="49">
        <f t="shared" ref="I16:I25" si="1">_xlfn.RRI(COUNT(C16:F16),C16,G16)</f>
        <v>2.8779447288056037E-2</v>
      </c>
      <c r="J16" s="49">
        <f t="shared" ref="J16:J25" si="2">_xlfn.RRI(COUNT(C16:E16),C16,F16)</f>
        <v>2.5639947031987909E-3</v>
      </c>
    </row>
    <row r="17" spans="1:10" x14ac:dyDescent="0.25">
      <c r="A17" s="41" t="s">
        <v>11</v>
      </c>
      <c r="B17" s="41" t="s">
        <v>464</v>
      </c>
      <c r="C17" s="48">
        <v>850045361.79999888</v>
      </c>
      <c r="D17" s="48">
        <v>848615774.299999</v>
      </c>
      <c r="E17" s="48">
        <v>864222337.20000017</v>
      </c>
      <c r="F17" s="48">
        <v>876334218.4999994</v>
      </c>
      <c r="G17" s="48">
        <v>997514172.69999969</v>
      </c>
      <c r="H17" s="49">
        <f t="shared" si="0"/>
        <v>0.13828052316320716</v>
      </c>
      <c r="I17" s="49">
        <f t="shared" si="1"/>
        <v>4.0804696395540407E-2</v>
      </c>
      <c r="J17" s="49">
        <f t="shared" si="2"/>
        <v>1.0204323026049789E-2</v>
      </c>
    </row>
    <row r="18" spans="1:10" x14ac:dyDescent="0.25">
      <c r="A18" s="41"/>
      <c r="B18" s="41" t="s">
        <v>479</v>
      </c>
      <c r="C18" s="48">
        <v>698762345.39999914</v>
      </c>
      <c r="D18" s="48">
        <v>681202081.30000007</v>
      </c>
      <c r="E18" s="48">
        <v>681750884.79999971</v>
      </c>
      <c r="F18" s="48">
        <v>678031727.40000045</v>
      </c>
      <c r="G18" s="48">
        <v>814815260.0999999</v>
      </c>
      <c r="H18" s="49">
        <f t="shared" si="0"/>
        <v>0.20173618309059593</v>
      </c>
      <c r="I18" s="49">
        <f t="shared" si="1"/>
        <v>3.9159985121315355E-2</v>
      </c>
      <c r="J18" s="49">
        <f t="shared" si="2"/>
        <v>-9.9886486501686855E-3</v>
      </c>
    </row>
    <row r="19" spans="1:10" x14ac:dyDescent="0.25">
      <c r="A19" s="41"/>
      <c r="B19" s="41" t="s">
        <v>12</v>
      </c>
      <c r="C19" s="48">
        <v>531942084.90000004</v>
      </c>
      <c r="D19" s="48">
        <v>510566199.80000013</v>
      </c>
      <c r="E19" s="48">
        <v>501400513.79999983</v>
      </c>
      <c r="F19" s="48">
        <v>495017884.10000008</v>
      </c>
      <c r="G19" s="48">
        <v>583425455.4000001</v>
      </c>
      <c r="H19" s="49">
        <f t="shared" si="0"/>
        <v>0.17859470160504443</v>
      </c>
      <c r="I19" s="49">
        <f t="shared" si="1"/>
        <v>2.3364283789932383E-2</v>
      </c>
      <c r="J19" s="49">
        <f t="shared" si="2"/>
        <v>-2.3695001586083175E-2</v>
      </c>
    </row>
    <row r="20" spans="1:10" x14ac:dyDescent="0.25">
      <c r="A20" s="41"/>
      <c r="B20" s="41" t="s">
        <v>474</v>
      </c>
      <c r="C20" s="48">
        <v>235973784.49999994</v>
      </c>
      <c r="D20" s="48">
        <v>231347414.90000015</v>
      </c>
      <c r="E20" s="48">
        <v>223232833.89999995</v>
      </c>
      <c r="F20" s="48">
        <v>208468098.70000002</v>
      </c>
      <c r="G20" s="48">
        <v>242657660.70000008</v>
      </c>
      <c r="H20" s="49">
        <f t="shared" si="0"/>
        <v>0.16400380784016844</v>
      </c>
      <c r="I20" s="49">
        <f t="shared" si="1"/>
        <v>7.0071686485138063E-3</v>
      </c>
      <c r="J20" s="49">
        <f t="shared" si="2"/>
        <v>-4.0469871204453334E-2</v>
      </c>
    </row>
    <row r="21" spans="1:10" x14ac:dyDescent="0.25">
      <c r="A21" s="41"/>
      <c r="B21" s="41" t="s">
        <v>479</v>
      </c>
      <c r="C21" s="48">
        <v>179178134.80000004</v>
      </c>
      <c r="D21" s="48">
        <v>167082938.30000004</v>
      </c>
      <c r="E21" s="48">
        <v>159030883.90000004</v>
      </c>
      <c r="F21" s="48">
        <v>154445494.49999997</v>
      </c>
      <c r="G21" s="48">
        <v>166084570.19999999</v>
      </c>
      <c r="H21" s="49">
        <f t="shared" si="0"/>
        <v>7.5360409429101383E-2</v>
      </c>
      <c r="I21" s="49">
        <f t="shared" si="1"/>
        <v>-1.8792026102940396E-2</v>
      </c>
      <c r="J21" s="49">
        <f t="shared" si="2"/>
        <v>-4.8307286845096775E-2</v>
      </c>
    </row>
    <row r="22" spans="1:10" x14ac:dyDescent="0.25">
      <c r="A22" s="85"/>
      <c r="B22" s="85" t="s">
        <v>480</v>
      </c>
      <c r="C22" s="93">
        <v>132698697.59999996</v>
      </c>
      <c r="D22" s="93">
        <v>127893394.60000005</v>
      </c>
      <c r="E22" s="93">
        <v>122962937.40000004</v>
      </c>
      <c r="F22" s="93">
        <v>112503743.69999999</v>
      </c>
      <c r="G22" s="93">
        <v>128184659.80000004</v>
      </c>
      <c r="H22" s="94">
        <f t="shared" si="0"/>
        <v>0.13938128265148619</v>
      </c>
      <c r="I22" s="94">
        <f t="shared" si="1"/>
        <v>-8.6149883941918359E-3</v>
      </c>
      <c r="J22" s="94">
        <f t="shared" si="2"/>
        <v>-5.3544706318943702E-2</v>
      </c>
    </row>
    <row r="23" spans="1:10" x14ac:dyDescent="0.25">
      <c r="A23" s="85" t="s">
        <v>13</v>
      </c>
      <c r="B23" s="85" t="s">
        <v>14</v>
      </c>
      <c r="C23" s="93">
        <v>41300589</v>
      </c>
      <c r="D23" s="93">
        <v>45265586</v>
      </c>
      <c r="E23" s="93">
        <v>64011264</v>
      </c>
      <c r="F23" s="93">
        <v>63929502</v>
      </c>
      <c r="G23" s="93">
        <v>77315846</v>
      </c>
      <c r="H23" s="94">
        <f t="shared" si="0"/>
        <v>0.20939227713677488</v>
      </c>
      <c r="I23" s="94">
        <f t="shared" si="1"/>
        <v>0.16970963370412662</v>
      </c>
      <c r="J23" s="94">
        <f t="shared" si="2"/>
        <v>0.15677357372434297</v>
      </c>
    </row>
    <row r="24" spans="1:10" x14ac:dyDescent="0.25">
      <c r="A24" s="88"/>
      <c r="B24" s="88" t="s">
        <v>15</v>
      </c>
      <c r="C24" s="93">
        <v>29753616.900000013</v>
      </c>
      <c r="D24" s="93">
        <v>27819409.100000001</v>
      </c>
      <c r="E24" s="93">
        <v>26720247.599999994</v>
      </c>
      <c r="F24" s="93">
        <v>26649186.599999998</v>
      </c>
      <c r="G24" s="93">
        <v>31027744.299999993</v>
      </c>
      <c r="H24" s="94">
        <f t="shared" si="0"/>
        <v>0.16430361518050973</v>
      </c>
      <c r="I24" s="94">
        <f t="shared" si="1"/>
        <v>1.053790687306555E-2</v>
      </c>
      <c r="J24" s="94">
        <f t="shared" si="2"/>
        <v>-3.6064302885135513E-2</v>
      </c>
    </row>
    <row r="25" spans="1:10" x14ac:dyDescent="0.25">
      <c r="A25" s="85" t="s">
        <v>16</v>
      </c>
      <c r="B25" s="85" t="s">
        <v>17</v>
      </c>
      <c r="C25" s="93">
        <v>59636454.399999991</v>
      </c>
      <c r="D25" s="93">
        <v>62349501.800000004</v>
      </c>
      <c r="E25" s="93">
        <v>69079847.399999991</v>
      </c>
      <c r="F25" s="93">
        <v>76920032.5</v>
      </c>
      <c r="G25" s="93">
        <v>117111407.60000008</v>
      </c>
      <c r="H25" s="94">
        <f t="shared" si="0"/>
        <v>0.52250855588237144</v>
      </c>
      <c r="I25" s="94">
        <f t="shared" si="1"/>
        <v>0.18378231186859462</v>
      </c>
      <c r="J25" s="94">
        <f t="shared" si="2"/>
        <v>8.8535376848170699E-2</v>
      </c>
    </row>
    <row r="26" spans="1:10" x14ac:dyDescent="0.25">
      <c r="A26" s="88" t="s">
        <v>18</v>
      </c>
      <c r="B26" s="88" t="s">
        <v>19</v>
      </c>
      <c r="C26" s="113" t="s">
        <v>20</v>
      </c>
      <c r="D26" s="114">
        <v>100938</v>
      </c>
      <c r="E26" s="114">
        <v>411919</v>
      </c>
      <c r="F26" s="114">
        <v>424940</v>
      </c>
      <c r="G26" s="114">
        <v>287609.69999999995</v>
      </c>
      <c r="H26" s="94">
        <f t="shared" si="0"/>
        <v>-0.32317574245775882</v>
      </c>
      <c r="I26" s="107" t="s">
        <v>21</v>
      </c>
      <c r="J26" s="107" t="s">
        <v>22</v>
      </c>
    </row>
    <row r="27" spans="1:10" x14ac:dyDescent="0.25">
      <c r="A27" s="101" t="s">
        <v>23</v>
      </c>
      <c r="B27" s="101"/>
      <c r="C27" s="102">
        <f>SUM(C16:C26)</f>
        <v>4789763734.1999979</v>
      </c>
      <c r="D27" s="102">
        <f>SUM(D16:D26)</f>
        <v>4717870663.4999981</v>
      </c>
      <c r="E27" s="102">
        <f>SUM(E16:E26)</f>
        <v>4736121074.2999992</v>
      </c>
      <c r="F27" s="102">
        <f>SUM(F16:F26)</f>
        <v>4738855935.9999981</v>
      </c>
      <c r="G27" s="102">
        <f>SUM(G16:G26)</f>
        <v>5432926082.1999998</v>
      </c>
      <c r="H27" s="103">
        <f t="shared" si="0"/>
        <v>0.14646365189692956</v>
      </c>
      <c r="I27" s="103">
        <f>_xlfn.RRI(COUNT(C27:F27),C27,G27)</f>
        <v>3.2000543992357189E-2</v>
      </c>
      <c r="J27" s="103">
        <f>_xlfn.RRI(COUNT(C27:E27),C27,F27)</f>
        <v>-3.5554452307376971E-3</v>
      </c>
    </row>
    <row r="28" spans="1:10" x14ac:dyDescent="0.25">
      <c r="A28" s="101" t="s">
        <v>24</v>
      </c>
      <c r="B28" s="101"/>
      <c r="C28" s="102">
        <f>SUM(C16:C24,C26)</f>
        <v>4730127279.7999983</v>
      </c>
      <c r="D28" s="102">
        <f t="shared" ref="D28:G28" si="3">SUM(D16:D24,D26)</f>
        <v>4655521161.6999979</v>
      </c>
      <c r="E28" s="102">
        <f t="shared" si="3"/>
        <v>4667041226.8999996</v>
      </c>
      <c r="F28" s="102">
        <f t="shared" si="3"/>
        <v>4661935903.4999981</v>
      </c>
      <c r="G28" s="102">
        <f t="shared" si="3"/>
        <v>5315814674.5999994</v>
      </c>
      <c r="H28" s="103">
        <f t="shared" ref="H28" si="4">G28/F28-1</f>
        <v>0.14025906503971775</v>
      </c>
      <c r="I28" s="103">
        <f>_xlfn.RRI(COUNT(C28:F28),C28,G28)</f>
        <v>2.9613554268809628E-2</v>
      </c>
      <c r="J28" s="103">
        <f>_xlfn.RRI(COUNT(C28:E28),C28,F28)</f>
        <v>-4.8287437450388326E-3</v>
      </c>
    </row>
    <row r="29" spans="1:10" x14ac:dyDescent="0.25">
      <c r="B29" s="92"/>
      <c r="C29" s="92"/>
      <c r="D29" s="92"/>
      <c r="E29" s="92"/>
      <c r="F29" s="92"/>
      <c r="G29" s="92"/>
      <c r="H29" s="92"/>
      <c r="I29" s="92"/>
      <c r="J29" s="92"/>
    </row>
    <row r="30" spans="1:10" x14ac:dyDescent="0.25">
      <c r="B30" s="92"/>
      <c r="C30" s="92"/>
      <c r="D30" s="92"/>
      <c r="E30" s="92"/>
      <c r="F30" s="92"/>
      <c r="G30" s="92"/>
      <c r="H30" s="92"/>
      <c r="I30" s="92"/>
      <c r="J30" s="92"/>
    </row>
    <row r="31" spans="1:10" x14ac:dyDescent="0.25">
      <c r="A31" s="109" t="s">
        <v>25</v>
      </c>
      <c r="B31" s="23"/>
      <c r="C31" s="92"/>
      <c r="D31" s="92"/>
      <c r="E31" s="92"/>
      <c r="F31" s="92"/>
      <c r="G31" s="92"/>
      <c r="H31" s="92"/>
      <c r="I31" s="92"/>
      <c r="J31" s="92"/>
    </row>
    <row r="32" spans="1:10" ht="3" customHeight="1" x14ac:dyDescent="0.25">
      <c r="A32" s="141"/>
      <c r="B32" s="141"/>
      <c r="C32" s="141"/>
      <c r="D32" s="141"/>
      <c r="E32" s="141"/>
      <c r="F32" s="141"/>
      <c r="G32" s="141"/>
      <c r="H32" s="141"/>
      <c r="I32" s="141"/>
      <c r="J32" s="141"/>
    </row>
    <row r="33" spans="1:10" x14ac:dyDescent="0.25">
      <c r="A33" s="34" t="s">
        <v>26</v>
      </c>
      <c r="B33" s="34"/>
      <c r="C33" s="34"/>
      <c r="D33" s="34"/>
      <c r="E33" s="34"/>
      <c r="F33" s="34"/>
      <c r="G33" s="34"/>
      <c r="H33" s="34"/>
      <c r="I33" s="34" t="s">
        <v>27</v>
      </c>
      <c r="J33" s="34"/>
    </row>
    <row r="34" spans="1:10" x14ac:dyDescent="0.25">
      <c r="A34" s="34" t="s">
        <v>28</v>
      </c>
      <c r="B34" s="34" t="s">
        <v>29</v>
      </c>
      <c r="C34" s="34">
        <v>2016</v>
      </c>
      <c r="D34" s="34">
        <v>2017</v>
      </c>
      <c r="E34" s="34">
        <v>2018</v>
      </c>
      <c r="F34" s="34">
        <v>2019</v>
      </c>
      <c r="G34" s="34">
        <v>2020</v>
      </c>
      <c r="H34" s="34" t="s">
        <v>30</v>
      </c>
      <c r="I34" s="34" t="s">
        <v>31</v>
      </c>
      <c r="J34" s="34" t="s">
        <v>32</v>
      </c>
    </row>
    <row r="35" spans="1:10" x14ac:dyDescent="0.25">
      <c r="A35" s="41" t="s">
        <v>33</v>
      </c>
      <c r="B35" s="85" t="s">
        <v>34</v>
      </c>
      <c r="C35" s="104">
        <v>92793151.499999985</v>
      </c>
      <c r="D35" s="104">
        <v>91280511.800000057</v>
      </c>
      <c r="E35" s="104">
        <v>90792803.90000008</v>
      </c>
      <c r="F35" s="104">
        <v>88846906.4000002</v>
      </c>
      <c r="G35" s="104">
        <v>97705890.099999964</v>
      </c>
      <c r="H35" s="94">
        <f t="shared" ref="H35:H47" si="5">G35/F35-1</f>
        <v>9.9710660268974127E-2</v>
      </c>
      <c r="I35" s="94">
        <f t="shared" ref="I35:I40" si="6">_xlfn.RRI(COUNT(C35:F35),C35,G35)</f>
        <v>1.2980779824984578E-2</v>
      </c>
      <c r="J35" s="94">
        <f t="shared" ref="J35:J40" si="7">_xlfn.RRI(COUNT(C35:E35),C35,F35)</f>
        <v>-1.4381616485484749E-2</v>
      </c>
    </row>
    <row r="36" spans="1:10" x14ac:dyDescent="0.25">
      <c r="A36" s="41" t="s">
        <v>35</v>
      </c>
      <c r="B36" s="85" t="s">
        <v>464</v>
      </c>
      <c r="C36" s="104">
        <v>52840176.199999996</v>
      </c>
      <c r="D36" s="104">
        <v>52740658.99999997</v>
      </c>
      <c r="E36" s="104">
        <v>53800911.200000003</v>
      </c>
      <c r="F36" s="104">
        <v>54522902.800000012</v>
      </c>
      <c r="G36" s="104">
        <v>62386894.599999964</v>
      </c>
      <c r="H36" s="94">
        <f t="shared" si="5"/>
        <v>0.14423281586540826</v>
      </c>
      <c r="I36" s="94">
        <f t="shared" si="6"/>
        <v>4.2394899894342863E-2</v>
      </c>
      <c r="J36" s="94">
        <f t="shared" si="7"/>
        <v>1.0504466564527748E-2</v>
      </c>
    </row>
    <row r="37" spans="1:10" x14ac:dyDescent="0.25">
      <c r="A37" s="41"/>
      <c r="B37" s="85" t="s">
        <v>479</v>
      </c>
      <c r="C37" s="104">
        <v>27954560.799999963</v>
      </c>
      <c r="D37" s="104">
        <v>27219659.500000007</v>
      </c>
      <c r="E37" s="104">
        <v>26972477.700000003</v>
      </c>
      <c r="F37" s="104">
        <v>27039197.800000034</v>
      </c>
      <c r="G37" s="104">
        <v>31090018.799999997</v>
      </c>
      <c r="H37" s="94">
        <f t="shared" si="5"/>
        <v>0.14981291345854775</v>
      </c>
      <c r="I37" s="94">
        <f t="shared" si="6"/>
        <v>2.6932924093697075E-2</v>
      </c>
      <c r="J37" s="94">
        <f t="shared" si="7"/>
        <v>-1.1036242143541042E-2</v>
      </c>
    </row>
    <row r="38" spans="1:10" x14ac:dyDescent="0.25">
      <c r="A38" s="41"/>
      <c r="B38" s="85" t="s">
        <v>36</v>
      </c>
      <c r="C38" s="104">
        <v>28659166.699999996</v>
      </c>
      <c r="D38" s="104">
        <v>27759709.999999989</v>
      </c>
      <c r="E38" s="104">
        <v>26224157.600000005</v>
      </c>
      <c r="F38" s="104">
        <v>25043274.700000007</v>
      </c>
      <c r="G38" s="104">
        <v>28726917.700000037</v>
      </c>
      <c r="H38" s="94">
        <f t="shared" si="5"/>
        <v>0.14709110705877571</v>
      </c>
      <c r="I38" s="94">
        <f t="shared" si="6"/>
        <v>5.9048315580767508E-4</v>
      </c>
      <c r="J38" s="94">
        <f t="shared" si="7"/>
        <v>-4.3960462968721581E-2</v>
      </c>
    </row>
    <row r="39" spans="1:10" x14ac:dyDescent="0.25">
      <c r="A39" s="41"/>
      <c r="B39" s="85" t="s">
        <v>479</v>
      </c>
      <c r="C39" s="104">
        <v>4618666.6999999955</v>
      </c>
      <c r="D39" s="104">
        <v>4310446.2999999989</v>
      </c>
      <c r="E39" s="104">
        <v>4027914.2000000025</v>
      </c>
      <c r="F39" s="104">
        <v>3957352.7999999975</v>
      </c>
      <c r="G39" s="104">
        <v>3973694.0000000009</v>
      </c>
      <c r="H39" s="94">
        <f t="shared" si="5"/>
        <v>4.1293260484642769E-3</v>
      </c>
      <c r="I39" s="94">
        <f t="shared" si="6"/>
        <v>-3.6904287722760443E-2</v>
      </c>
      <c r="J39" s="94">
        <f t="shared" si="7"/>
        <v>-5.0206086579224873E-2</v>
      </c>
    </row>
    <row r="40" spans="1:10" x14ac:dyDescent="0.25">
      <c r="A40" s="41"/>
      <c r="B40" s="85" t="s">
        <v>480</v>
      </c>
      <c r="C40" s="104">
        <v>3617667.0999999992</v>
      </c>
      <c r="D40" s="104">
        <v>3419859.6000000006</v>
      </c>
      <c r="E40" s="104">
        <v>3197900.0999999982</v>
      </c>
      <c r="F40" s="104">
        <v>2968294.6000000006</v>
      </c>
      <c r="G40" s="104">
        <v>3274722.5000000014</v>
      </c>
      <c r="H40" s="94">
        <f t="shared" si="5"/>
        <v>0.10323365477267687</v>
      </c>
      <c r="I40" s="94">
        <f t="shared" si="6"/>
        <v>-2.4591634709584365E-2</v>
      </c>
      <c r="J40" s="94">
        <f t="shared" si="7"/>
        <v>-6.3819766434269565E-2</v>
      </c>
    </row>
    <row r="41" spans="1:10" x14ac:dyDescent="0.25">
      <c r="B41" s="88" t="s">
        <v>474</v>
      </c>
      <c r="C41" s="105">
        <v>12285548.300000001</v>
      </c>
      <c r="D41" s="105">
        <v>11937601.299999999</v>
      </c>
      <c r="E41" s="105">
        <v>11487924.20000001</v>
      </c>
      <c r="F41" s="105">
        <v>10906331.200000009</v>
      </c>
      <c r="G41" s="105">
        <v>12317946.600000005</v>
      </c>
      <c r="H41" s="94">
        <f t="shared" si="5"/>
        <v>0.12943082087952695</v>
      </c>
      <c r="I41" s="94">
        <f t="shared" ref="I41:I44" si="8">_xlfn.RRI(COUNT(C41:F41),C41,G41)</f>
        <v>6.5862567227714663E-4</v>
      </c>
      <c r="J41" s="94">
        <f t="shared" ref="J41:J44" si="9">_xlfn.RRI(COUNT(C41:E41),C41,F41)</f>
        <v>-3.8915928670361533E-2</v>
      </c>
    </row>
    <row r="42" spans="1:10" x14ac:dyDescent="0.25">
      <c r="A42" s="41" t="s">
        <v>37</v>
      </c>
      <c r="B42" s="85" t="s">
        <v>38</v>
      </c>
      <c r="C42" s="104">
        <v>2004694.2205310278</v>
      </c>
      <c r="D42" s="104">
        <v>2182542.9162217444</v>
      </c>
      <c r="E42" s="104">
        <v>3077920.4470659681</v>
      </c>
      <c r="F42" s="104">
        <v>3028617.6565597448</v>
      </c>
      <c r="G42" s="104">
        <v>3609044.2404781105</v>
      </c>
      <c r="H42" s="94">
        <f t="shared" si="5"/>
        <v>0.1916473618454968</v>
      </c>
      <c r="I42" s="94">
        <f>_xlfn.RRI(COUNT(C42:F42),C42,G42)</f>
        <v>0.15833990165276868</v>
      </c>
      <c r="J42" s="94">
        <f>_xlfn.RRI(COUNT(C42:E42),C42,F42)</f>
        <v>0.1474455971450761</v>
      </c>
    </row>
    <row r="43" spans="1:10" x14ac:dyDescent="0.25">
      <c r="A43" s="41"/>
      <c r="B43" s="85" t="s">
        <v>39</v>
      </c>
      <c r="C43" s="104">
        <v>2636468.5</v>
      </c>
      <c r="D43" s="104">
        <v>2441992.3000000003</v>
      </c>
      <c r="E43" s="104">
        <v>2306431.5</v>
      </c>
      <c r="F43" s="104">
        <v>2331287.3000000003</v>
      </c>
      <c r="G43" s="104">
        <v>2651040.5999999992</v>
      </c>
      <c r="H43" s="94">
        <f t="shared" si="5"/>
        <v>0.13715739797492943</v>
      </c>
      <c r="I43" s="94">
        <f>_xlfn.RRI(COUNT(C43:F43),C43,G43)</f>
        <v>1.3789273236926025E-3</v>
      </c>
      <c r="J43" s="94">
        <f>_xlfn.RRI(COUNT(C43:E43),C43,F43)</f>
        <v>-4.0177181860493683E-2</v>
      </c>
    </row>
    <row r="44" spans="1:10" x14ac:dyDescent="0.25">
      <c r="A44" s="41" t="s">
        <v>40</v>
      </c>
      <c r="B44" s="88" t="s">
        <v>41</v>
      </c>
      <c r="C44" s="104">
        <v>2935967.1999999993</v>
      </c>
      <c r="D44" s="104">
        <v>3114945.3999999994</v>
      </c>
      <c r="E44" s="104">
        <v>3445152.2999999984</v>
      </c>
      <c r="F44" s="104">
        <v>3817707</v>
      </c>
      <c r="G44" s="104">
        <v>5704858</v>
      </c>
      <c r="H44" s="94">
        <f t="shared" si="5"/>
        <v>0.49431530497233034</v>
      </c>
      <c r="I44" s="94">
        <f t="shared" si="8"/>
        <v>0.18065608521323995</v>
      </c>
      <c r="J44" s="94">
        <f t="shared" si="9"/>
        <v>9.148339133765182E-2</v>
      </c>
    </row>
    <row r="45" spans="1:10" x14ac:dyDescent="0.25">
      <c r="A45" s="38" t="s">
        <v>42</v>
      </c>
      <c r="B45" s="85" t="s">
        <v>43</v>
      </c>
      <c r="C45" s="105" t="s">
        <v>44</v>
      </c>
      <c r="D45" s="106">
        <v>1992</v>
      </c>
      <c r="E45" s="106">
        <v>5834</v>
      </c>
      <c r="F45" s="106">
        <v>4321.6000000000004</v>
      </c>
      <c r="G45" s="106">
        <v>3790.2</v>
      </c>
      <c r="H45" s="94">
        <f t="shared" si="5"/>
        <v>-0.12296371714179943</v>
      </c>
      <c r="I45" s="107" t="s">
        <v>45</v>
      </c>
      <c r="J45" s="107" t="s">
        <v>46</v>
      </c>
    </row>
    <row r="46" spans="1:10" x14ac:dyDescent="0.25">
      <c r="A46" s="101" t="s">
        <v>47</v>
      </c>
      <c r="B46" s="101" t="s">
        <v>48</v>
      </c>
      <c r="C46" s="108">
        <f>SUM(C35:C45)</f>
        <v>230346067.22053093</v>
      </c>
      <c r="D46" s="108">
        <f>SUM(D35:D45)</f>
        <v>226409920.11622179</v>
      </c>
      <c r="E46" s="108">
        <f>SUM(E35:E45)</f>
        <v>225339427.14706606</v>
      </c>
      <c r="F46" s="108">
        <f>SUM(F35:F45)</f>
        <v>222466193.85656005</v>
      </c>
      <c r="G46" s="108">
        <f>SUM(G35:G45)</f>
        <v>251444817.34047806</v>
      </c>
      <c r="H46" s="103">
        <f t="shared" si="5"/>
        <v>0.1302607959508788</v>
      </c>
      <c r="I46" s="103">
        <f>_xlfn.RRI(COUNT(C46:F46),C46,G46)</f>
        <v>2.2151974013900677E-2</v>
      </c>
      <c r="J46" s="103">
        <f>_xlfn.RRI(COUNT(C46:E46),C46,F46)</f>
        <v>-1.1535505202271867E-2</v>
      </c>
    </row>
    <row r="47" spans="1:10" x14ac:dyDescent="0.25">
      <c r="A47" s="101" t="s">
        <v>49</v>
      </c>
      <c r="B47" s="101"/>
      <c r="C47" s="108">
        <f>SUM(C35:C43,C45)</f>
        <v>227410100.02053094</v>
      </c>
      <c r="D47" s="108">
        <f t="shared" ref="D47:G47" si="10">SUM(D35:D43,D45)</f>
        <v>223294974.71622178</v>
      </c>
      <c r="E47" s="108">
        <f t="shared" si="10"/>
        <v>221894274.84706604</v>
      </c>
      <c r="F47" s="108">
        <f t="shared" si="10"/>
        <v>218648486.85656005</v>
      </c>
      <c r="G47" s="108">
        <f t="shared" si="10"/>
        <v>245739959.34047806</v>
      </c>
      <c r="H47" s="103">
        <f t="shared" si="5"/>
        <v>0.12390423036264053</v>
      </c>
      <c r="I47" s="103">
        <f>_xlfn.RRI(COUNT(C47:F47),C47,G47)</f>
        <v>1.9568732241765252E-2</v>
      </c>
      <c r="J47" s="103">
        <f>_xlfn.RRI(COUNT(C47:E47),C47,F47)</f>
        <v>-1.3011159438507502E-2</v>
      </c>
    </row>
    <row r="50" spans="1:10" x14ac:dyDescent="0.25">
      <c r="A50" s="109" t="s">
        <v>50</v>
      </c>
      <c r="B50" s="23"/>
    </row>
    <row r="51" spans="1:10" ht="3" customHeight="1" x14ac:dyDescent="0.25">
      <c r="A51" s="141"/>
      <c r="B51" s="141"/>
      <c r="C51" s="141"/>
      <c r="D51" s="141"/>
      <c r="E51" s="141"/>
      <c r="F51" s="141"/>
      <c r="G51" s="141"/>
      <c r="H51" s="141"/>
      <c r="I51" s="141"/>
      <c r="J51" s="141"/>
    </row>
    <row r="52" spans="1:10" x14ac:dyDescent="0.25">
      <c r="A52" s="34" t="s">
        <v>51</v>
      </c>
      <c r="B52" s="34"/>
      <c r="C52" s="34"/>
      <c r="D52" s="34"/>
      <c r="E52" s="34"/>
      <c r="F52" s="34"/>
      <c r="G52" s="34"/>
      <c r="H52" s="34"/>
      <c r="I52" s="34" t="s">
        <v>52</v>
      </c>
      <c r="J52" s="34"/>
    </row>
    <row r="53" spans="1:10" x14ac:dyDescent="0.25">
      <c r="A53" s="34" t="s">
        <v>53</v>
      </c>
      <c r="B53" s="34" t="s">
        <v>54</v>
      </c>
      <c r="C53" s="34">
        <v>2016</v>
      </c>
      <c r="D53" s="34">
        <v>2017</v>
      </c>
      <c r="E53" s="34">
        <v>2018</v>
      </c>
      <c r="F53" s="34">
        <v>2019</v>
      </c>
      <c r="G53" s="34">
        <v>2020</v>
      </c>
      <c r="H53" s="34" t="s">
        <v>55</v>
      </c>
      <c r="I53" s="34" t="s">
        <v>56</v>
      </c>
      <c r="J53" s="34" t="s">
        <v>57</v>
      </c>
    </row>
    <row r="54" spans="1:10" x14ac:dyDescent="0.25">
      <c r="A54" s="41" t="s">
        <v>58</v>
      </c>
      <c r="B54" s="41" t="s">
        <v>59</v>
      </c>
      <c r="C54" s="50">
        <f t="shared" ref="C54:C63" si="11">C16/C$27</f>
        <v>0.42391916962458198</v>
      </c>
      <c r="D54" s="50">
        <f t="shared" ref="D54:G54" si="12">D16/D$27</f>
        <v>0.42723244640722841</v>
      </c>
      <c r="E54" s="50">
        <f t="shared" si="12"/>
        <v>0.42720559157137772</v>
      </c>
      <c r="F54" s="50">
        <f t="shared" si="12"/>
        <v>0.43177744494320053</v>
      </c>
      <c r="G54" s="50">
        <f t="shared" si="12"/>
        <v>0.4186513236673684</v>
      </c>
      <c r="H54" s="49">
        <f t="shared" ref="H54:H64" si="13">G54/F54-1</f>
        <v>-3.0400201375870517E-2</v>
      </c>
      <c r="I54" s="49">
        <f t="shared" ref="I54:I63" si="14">_xlfn.RRI(COUNT(C54:F54),C54,G54)</f>
        <v>-3.1212160914568798E-3</v>
      </c>
      <c r="J54" s="49">
        <f t="shared" ref="J54:J63" si="15">_xlfn.RRI(COUNT(C54:E54),C54,F54)</f>
        <v>6.1412749004920997E-3</v>
      </c>
    </row>
    <row r="55" spans="1:10" x14ac:dyDescent="0.25">
      <c r="A55" s="41" t="s">
        <v>60</v>
      </c>
      <c r="B55" s="41" t="s">
        <v>464</v>
      </c>
      <c r="C55" s="50">
        <f t="shared" si="11"/>
        <v>0.17747125097851538</v>
      </c>
      <c r="D55" s="50">
        <f t="shared" ref="D55:G64" si="16">D17/D$27</f>
        <v>0.17987262365315568</v>
      </c>
      <c r="E55" s="50">
        <f t="shared" si="16"/>
        <v>0.18247471372503554</v>
      </c>
      <c r="F55" s="50">
        <f t="shared" si="16"/>
        <v>0.18492527106441239</v>
      </c>
      <c r="G55" s="50">
        <f t="shared" si="16"/>
        <v>0.18360532751737127</v>
      </c>
      <c r="H55" s="49">
        <f t="shared" si="13"/>
        <v>-7.1377131932464088E-3</v>
      </c>
      <c r="I55" s="49">
        <f t="shared" si="14"/>
        <v>8.5311509324634827E-3</v>
      </c>
      <c r="J55" s="49">
        <f t="shared" si="15"/>
        <v>1.3808864919708119E-2</v>
      </c>
    </row>
    <row r="56" spans="1:10" x14ac:dyDescent="0.25">
      <c r="A56" s="41"/>
      <c r="B56" s="41" t="s">
        <v>479</v>
      </c>
      <c r="C56" s="50">
        <f t="shared" si="11"/>
        <v>0.14588659987770958</v>
      </c>
      <c r="D56" s="50">
        <f t="shared" si="16"/>
        <v>0.14438761252404569</v>
      </c>
      <c r="E56" s="50">
        <f t="shared" si="16"/>
        <v>0.14394709807978523</v>
      </c>
      <c r="F56" s="50">
        <f t="shared" si="16"/>
        <v>0.14307920235539331</v>
      </c>
      <c r="G56" s="50">
        <f t="shared" si="16"/>
        <v>0.14997724021491748</v>
      </c>
      <c r="H56" s="49">
        <f t="shared" si="13"/>
        <v>4.8211324538909528E-2</v>
      </c>
      <c r="I56" s="49">
        <f t="shared" si="14"/>
        <v>6.93743929752344E-3</v>
      </c>
      <c r="J56" s="49">
        <f t="shared" si="15"/>
        <v>-6.4561579353711318E-3</v>
      </c>
    </row>
    <row r="57" spans="1:10" x14ac:dyDescent="0.25">
      <c r="A57" s="41"/>
      <c r="B57" s="41" t="s">
        <v>61</v>
      </c>
      <c r="C57" s="50">
        <f t="shared" si="11"/>
        <v>0.11105810524678139</v>
      </c>
      <c r="D57" s="50">
        <f t="shared" si="16"/>
        <v>0.10821962622884444</v>
      </c>
      <c r="E57" s="50">
        <f t="shared" si="16"/>
        <v>0.10586733445662748</v>
      </c>
      <c r="F57" s="50">
        <f t="shared" si="16"/>
        <v>0.10445936546402754</v>
      </c>
      <c r="G57" s="50">
        <f t="shared" si="16"/>
        <v>0.10738696727560644</v>
      </c>
      <c r="H57" s="49">
        <f t="shared" si="13"/>
        <v>2.8026226261034237E-2</v>
      </c>
      <c r="I57" s="49">
        <f t="shared" si="14"/>
        <v>-8.3684647771743448E-3</v>
      </c>
      <c r="J57" s="49">
        <f t="shared" si="15"/>
        <v>-2.0211416941315896E-2</v>
      </c>
    </row>
    <row r="58" spans="1:10" x14ac:dyDescent="0.25">
      <c r="A58" s="41"/>
      <c r="B58" s="41" t="s">
        <v>474</v>
      </c>
      <c r="C58" s="50">
        <f t="shared" si="11"/>
        <v>4.9266268149114258E-2</v>
      </c>
      <c r="D58" s="50">
        <f t="shared" si="16"/>
        <v>4.9036404641150722E-2</v>
      </c>
      <c r="E58" s="50">
        <f t="shared" si="16"/>
        <v>4.7134106243893657E-2</v>
      </c>
      <c r="F58" s="50">
        <f t="shared" si="16"/>
        <v>4.3991229426561765E-2</v>
      </c>
      <c r="G58" s="50">
        <f t="shared" si="16"/>
        <v>4.4664266921470554E-2</v>
      </c>
      <c r="H58" s="49">
        <f t="shared" si="13"/>
        <v>1.5299356341753167E-2</v>
      </c>
      <c r="I58" s="49">
        <f t="shared" si="14"/>
        <v>-2.4218374194993064E-2</v>
      </c>
      <c r="J58" s="49">
        <f t="shared" si="15"/>
        <v>-3.7046141500831964E-2</v>
      </c>
    </row>
    <row r="59" spans="1:10" x14ac:dyDescent="0.25">
      <c r="A59" s="41"/>
      <c r="B59" s="41" t="s">
        <v>479</v>
      </c>
      <c r="C59" s="50">
        <f t="shared" si="11"/>
        <v>3.740855389601528E-2</v>
      </c>
      <c r="D59" s="50">
        <f t="shared" si="16"/>
        <v>3.5414904353492378E-2</v>
      </c>
      <c r="E59" s="50">
        <f t="shared" si="16"/>
        <v>3.3578297810620238E-2</v>
      </c>
      <c r="F59" s="50">
        <f t="shared" si="16"/>
        <v>3.2591304016379372E-2</v>
      </c>
      <c r="G59" s="50">
        <f t="shared" si="16"/>
        <v>3.057000365680403E-2</v>
      </c>
      <c r="H59" s="49">
        <f t="shared" si="13"/>
        <v>-6.201962212249934E-2</v>
      </c>
      <c r="I59" s="49">
        <f t="shared" si="14"/>
        <v>-4.9217580737703215E-2</v>
      </c>
      <c r="J59" s="49">
        <f t="shared" si="15"/>
        <v>-4.4911522071312659E-2</v>
      </c>
    </row>
    <row r="60" spans="1:10" x14ac:dyDescent="0.25">
      <c r="A60" s="41"/>
      <c r="B60" s="41" t="s">
        <v>480</v>
      </c>
      <c r="C60" s="50">
        <f t="shared" si="11"/>
        <v>2.7704643686806765E-2</v>
      </c>
      <c r="D60" s="50">
        <f t="shared" si="16"/>
        <v>2.7108287556386952E-2</v>
      </c>
      <c r="E60" s="50">
        <f t="shared" si="16"/>
        <v>2.5962794335483496E-2</v>
      </c>
      <c r="F60" s="50">
        <f t="shared" si="16"/>
        <v>2.3740697168136076E-2</v>
      </c>
      <c r="G60" s="50">
        <f t="shared" si="16"/>
        <v>2.3594037146938904E-2</v>
      </c>
      <c r="H60" s="49">
        <f t="shared" si="13"/>
        <v>-6.1775785335408395E-3</v>
      </c>
      <c r="I60" s="49">
        <f t="shared" si="14"/>
        <v>-3.9356115287909943E-2</v>
      </c>
      <c r="J60" s="49">
        <f t="shared" si="15"/>
        <v>-5.0167629346704046E-2</v>
      </c>
    </row>
    <row r="61" spans="1:10" x14ac:dyDescent="0.25">
      <c r="A61" s="41" t="s">
        <v>62</v>
      </c>
      <c r="B61" s="41" t="s">
        <v>63</v>
      </c>
      <c r="C61" s="50">
        <f t="shared" si="11"/>
        <v>8.6226777127031209E-3</v>
      </c>
      <c r="D61" s="50">
        <f t="shared" si="16"/>
        <v>9.5944948958009979E-3</v>
      </c>
      <c r="E61" s="50">
        <f t="shared" si="16"/>
        <v>1.3515546371343745E-2</v>
      </c>
      <c r="F61" s="50">
        <f t="shared" si="16"/>
        <v>1.3490492824300119E-2</v>
      </c>
      <c r="G61" s="50">
        <f t="shared" si="16"/>
        <v>1.4230976978190701E-2</v>
      </c>
      <c r="H61" s="49">
        <f t="shared" si="13"/>
        <v>5.4889333068452784E-2</v>
      </c>
      <c r="I61" s="49">
        <f t="shared" si="14"/>
        <v>0.13343897007944738</v>
      </c>
      <c r="J61" s="49">
        <f t="shared" si="15"/>
        <v>0.16090109398230057</v>
      </c>
    </row>
    <row r="62" spans="1:10" x14ac:dyDescent="0.25">
      <c r="A62" s="38"/>
      <c r="B62" s="38" t="s">
        <v>64</v>
      </c>
      <c r="C62" s="50">
        <f t="shared" si="11"/>
        <v>6.2119174454373293E-3</v>
      </c>
      <c r="D62" s="50">
        <f t="shared" si="16"/>
        <v>5.8966027439509971E-3</v>
      </c>
      <c r="E62" s="50">
        <f t="shared" si="16"/>
        <v>5.6417999415163305E-3</v>
      </c>
      <c r="F62" s="50">
        <f t="shared" si="16"/>
        <v>5.6235485863902843E-3</v>
      </c>
      <c r="G62" s="50">
        <f t="shared" si="16"/>
        <v>5.7110558528776579E-3</v>
      </c>
      <c r="H62" s="49">
        <f t="shared" si="13"/>
        <v>1.5560862530671793E-2</v>
      </c>
      <c r="I62" s="49">
        <f t="shared" si="14"/>
        <v>-2.0797118028893724E-2</v>
      </c>
      <c r="J62" s="49">
        <f t="shared" si="15"/>
        <v>-3.2624853534299891E-2</v>
      </c>
    </row>
    <row r="63" spans="1:10" x14ac:dyDescent="0.25">
      <c r="A63" s="85" t="s">
        <v>65</v>
      </c>
      <c r="B63" s="85" t="s">
        <v>66</v>
      </c>
      <c r="C63" s="86">
        <f t="shared" si="11"/>
        <v>1.2450813382334957E-2</v>
      </c>
      <c r="D63" s="86">
        <f t="shared" si="16"/>
        <v>1.3215602174593192E-2</v>
      </c>
      <c r="E63" s="86">
        <f t="shared" si="16"/>
        <v>1.4585743547573903E-2</v>
      </c>
      <c r="F63" s="86">
        <f t="shared" si="16"/>
        <v>1.6231772718739181E-2</v>
      </c>
      <c r="G63" s="86">
        <f t="shared" si="16"/>
        <v>2.1555862499895672E-2</v>
      </c>
      <c r="H63" s="94">
        <f t="shared" si="13"/>
        <v>0.32800420960860066</v>
      </c>
      <c r="I63" s="94">
        <f t="shared" si="14"/>
        <v>0.1470752789422578</v>
      </c>
      <c r="J63" s="94">
        <f t="shared" si="15"/>
        <v>9.2419414244511389E-2</v>
      </c>
    </row>
    <row r="64" spans="1:10" x14ac:dyDescent="0.25">
      <c r="A64" s="88" t="s">
        <v>67</v>
      </c>
      <c r="B64" s="88" t="s">
        <v>68</v>
      </c>
      <c r="C64" s="86" t="s">
        <v>69</v>
      </c>
      <c r="D64" s="110">
        <f t="shared" si="16"/>
        <v>2.1394821350426375E-5</v>
      </c>
      <c r="E64" s="110">
        <f t="shared" si="16"/>
        <v>8.6973916742802407E-5</v>
      </c>
      <c r="F64" s="110">
        <f t="shared" si="16"/>
        <v>8.9671432459431522E-5</v>
      </c>
      <c r="G64" s="110">
        <f t="shared" si="16"/>
        <v>5.2938268558871275E-5</v>
      </c>
      <c r="H64" s="94">
        <f t="shared" si="13"/>
        <v>-0.40964176542154374</v>
      </c>
      <c r="I64" s="107" t="s">
        <v>70</v>
      </c>
      <c r="J64" s="107" t="s">
        <v>71</v>
      </c>
    </row>
    <row r="65" spans="1:10" x14ac:dyDescent="0.25">
      <c r="A65" s="101" t="s">
        <v>72</v>
      </c>
      <c r="B65" s="101" t="s">
        <v>73</v>
      </c>
      <c r="C65" s="111">
        <f>SUM(C54:C64)</f>
        <v>1</v>
      </c>
      <c r="D65" s="111">
        <f t="shared" ref="D65:G65" si="17">SUM(D54:D64)</f>
        <v>0.99999999999999967</v>
      </c>
      <c r="E65" s="111">
        <f t="shared" si="17"/>
        <v>1.0000000000000002</v>
      </c>
      <c r="F65" s="111">
        <f t="shared" si="17"/>
        <v>1</v>
      </c>
      <c r="G65" s="111">
        <f t="shared" si="17"/>
        <v>1</v>
      </c>
      <c r="H65" s="103" t="s">
        <v>74</v>
      </c>
      <c r="I65" s="112" t="s">
        <v>75</v>
      </c>
      <c r="J65" s="112" t="s">
        <v>76</v>
      </c>
    </row>
    <row r="68" spans="1:10" x14ac:dyDescent="0.25">
      <c r="A68" s="109" t="s">
        <v>77</v>
      </c>
      <c r="B68" s="23"/>
    </row>
    <row r="69" spans="1:10" ht="3" customHeight="1" x14ac:dyDescent="0.25">
      <c r="A69" s="141"/>
      <c r="B69" s="141"/>
      <c r="C69" s="141"/>
      <c r="D69" s="141"/>
      <c r="E69" s="141"/>
      <c r="F69" s="141"/>
      <c r="G69" s="141"/>
      <c r="H69" s="141"/>
      <c r="I69" s="141"/>
      <c r="J69" s="141"/>
    </row>
    <row r="70" spans="1:10" x14ac:dyDescent="0.25">
      <c r="A70" s="34" t="s">
        <v>78</v>
      </c>
      <c r="B70" s="34"/>
      <c r="C70" s="34"/>
      <c r="D70" s="34"/>
      <c r="E70" s="34"/>
      <c r="F70" s="34"/>
      <c r="G70" s="34"/>
      <c r="H70" s="34"/>
      <c r="I70" s="34" t="s">
        <v>79</v>
      </c>
      <c r="J70" s="34"/>
    </row>
    <row r="71" spans="1:10" x14ac:dyDescent="0.25">
      <c r="A71" s="34" t="s">
        <v>80</v>
      </c>
      <c r="B71" s="34" t="s">
        <v>81</v>
      </c>
      <c r="C71" s="34">
        <v>2016</v>
      </c>
      <c r="D71" s="34">
        <v>2017</v>
      </c>
      <c r="E71" s="34">
        <v>2018</v>
      </c>
      <c r="F71" s="34">
        <v>2019</v>
      </c>
      <c r="G71" s="34">
        <v>2020</v>
      </c>
      <c r="H71" s="34" t="s">
        <v>82</v>
      </c>
      <c r="I71" s="34" t="s">
        <v>83</v>
      </c>
      <c r="J71" s="34" t="s">
        <v>84</v>
      </c>
    </row>
    <row r="72" spans="1:10" x14ac:dyDescent="0.25">
      <c r="A72" s="41" t="s">
        <v>85</v>
      </c>
      <c r="B72" s="41" t="s">
        <v>86</v>
      </c>
      <c r="C72" s="50">
        <f t="shared" ref="C72:G81" si="18">C35/C$46</f>
        <v>0.40284235203009039</v>
      </c>
      <c r="D72" s="50">
        <f t="shared" si="18"/>
        <v>0.40316480723611192</v>
      </c>
      <c r="E72" s="50">
        <f t="shared" si="18"/>
        <v>0.40291574825361054</v>
      </c>
      <c r="F72" s="50">
        <f t="shared" si="18"/>
        <v>0.39937261864284057</v>
      </c>
      <c r="G72" s="50">
        <f t="shared" si="18"/>
        <v>0.38857786425439711</v>
      </c>
      <c r="H72" s="49">
        <f t="shared" ref="H72:H82" si="19">G72/F72-1</f>
        <v>-2.702928013724748E-2</v>
      </c>
      <c r="I72" s="49">
        <f t="shared" ref="I72:I81" si="20">_xlfn.RRI(COUNT(C72:F72),C72,G72)</f>
        <v>-8.9724369977017826E-3</v>
      </c>
      <c r="J72" s="49">
        <f t="shared" ref="J72:J81" si="21">_xlfn.RRI(COUNT(C72:E72),C72,F72)</f>
        <v>-2.8793257605020939E-3</v>
      </c>
    </row>
    <row r="73" spans="1:10" x14ac:dyDescent="0.25">
      <c r="A73" s="41" t="s">
        <v>87</v>
      </c>
      <c r="B73" s="41" t="s">
        <v>464</v>
      </c>
      <c r="C73" s="50">
        <f t="shared" si="18"/>
        <v>0.22939473999966911</v>
      </c>
      <c r="D73" s="50">
        <f t="shared" si="18"/>
        <v>0.23294323399313463</v>
      </c>
      <c r="E73" s="50">
        <f t="shared" si="18"/>
        <v>0.23875498345385981</v>
      </c>
      <c r="F73" s="50">
        <f t="shared" si="18"/>
        <v>0.24508399166101996</v>
      </c>
      <c r="G73" s="50">
        <f t="shared" si="18"/>
        <v>0.24811366271082336</v>
      </c>
      <c r="H73" s="49">
        <f t="shared" si="19"/>
        <v>1.2361766385761364E-2</v>
      </c>
      <c r="I73" s="49">
        <f t="shared" si="20"/>
        <v>1.9804223241823626E-2</v>
      </c>
      <c r="J73" s="49">
        <f t="shared" si="21"/>
        <v>2.2297181014387046E-2</v>
      </c>
    </row>
    <row r="74" spans="1:10" x14ac:dyDescent="0.25">
      <c r="A74" s="41"/>
      <c r="B74" s="41" t="s">
        <v>479</v>
      </c>
      <c r="C74" s="50">
        <f t="shared" si="18"/>
        <v>0.12135896712851867</v>
      </c>
      <c r="D74" s="50">
        <f t="shared" si="18"/>
        <v>0.12022291022419639</v>
      </c>
      <c r="E74" s="50">
        <f t="shared" si="18"/>
        <v>0.11969710778751834</v>
      </c>
      <c r="F74" s="50">
        <f t="shared" si="18"/>
        <v>0.12154295145371233</v>
      </c>
      <c r="G74" s="50">
        <f t="shared" si="18"/>
        <v>0.12364549458142705</v>
      </c>
      <c r="H74" s="49">
        <f t="shared" si="19"/>
        <v>1.7298766424274747E-2</v>
      </c>
      <c r="I74" s="49">
        <f t="shared" si="20"/>
        <v>4.6773378140845256E-3</v>
      </c>
      <c r="J74" s="49">
        <f t="shared" si="21"/>
        <v>5.0508952153416331E-4</v>
      </c>
    </row>
    <row r="75" spans="1:10" x14ac:dyDescent="0.25">
      <c r="A75" s="41"/>
      <c r="B75" s="41" t="s">
        <v>88</v>
      </c>
      <c r="C75" s="50">
        <f t="shared" si="18"/>
        <v>0.12441786849593577</v>
      </c>
      <c r="D75" s="50">
        <f t="shared" si="18"/>
        <v>0.12260818777618157</v>
      </c>
      <c r="E75" s="50">
        <f t="shared" si="18"/>
        <v>0.11637625040594875</v>
      </c>
      <c r="F75" s="50">
        <f t="shared" si="18"/>
        <v>0.11257114739935366</v>
      </c>
      <c r="G75" s="50">
        <f t="shared" si="18"/>
        <v>0.11424740427678531</v>
      </c>
      <c r="H75" s="49">
        <f t="shared" si="19"/>
        <v>1.4890643971896544E-2</v>
      </c>
      <c r="I75" s="49">
        <f t="shared" si="20"/>
        <v>-2.1094212412879121E-2</v>
      </c>
      <c r="J75" s="49">
        <f t="shared" si="21"/>
        <v>-3.2803361109176588E-2</v>
      </c>
    </row>
    <row r="76" spans="1:10" x14ac:dyDescent="0.25">
      <c r="A76" s="41"/>
      <c r="B76" s="41" t="s">
        <v>474</v>
      </c>
      <c r="C76" s="50">
        <f t="shared" si="18"/>
        <v>2.005099004177107E-2</v>
      </c>
      <c r="D76" s="50">
        <f t="shared" si="18"/>
        <v>1.9038239569129041E-2</v>
      </c>
      <c r="E76" s="50">
        <f t="shared" si="18"/>
        <v>1.7874875475614015E-2</v>
      </c>
      <c r="F76" s="50">
        <f t="shared" si="18"/>
        <v>1.7788558033907782E-2</v>
      </c>
      <c r="G76" s="50">
        <f t="shared" si="18"/>
        <v>1.5803443642345091E-2</v>
      </c>
      <c r="H76" s="49">
        <f t="shared" si="19"/>
        <v>-0.1115950144907053</v>
      </c>
      <c r="I76" s="49">
        <f t="shared" si="20"/>
        <v>-5.7776400416028606E-2</v>
      </c>
      <c r="J76" s="49">
        <f t="shared" si="21"/>
        <v>-3.912187193417227E-2</v>
      </c>
    </row>
    <row r="77" spans="1:10" x14ac:dyDescent="0.25">
      <c r="A77" s="41"/>
      <c r="B77" s="41" t="s">
        <v>479</v>
      </c>
      <c r="C77" s="50">
        <f t="shared" si="18"/>
        <v>1.5705356482324843E-2</v>
      </c>
      <c r="D77" s="50">
        <f t="shared" si="18"/>
        <v>1.5104725085563842E-2</v>
      </c>
      <c r="E77" s="50">
        <f t="shared" si="18"/>
        <v>1.4191480561068939E-2</v>
      </c>
      <c r="F77" s="50">
        <f t="shared" si="18"/>
        <v>1.3342677143628724E-2</v>
      </c>
      <c r="G77" s="50">
        <f t="shared" si="18"/>
        <v>1.3023622974760873E-2</v>
      </c>
      <c r="H77" s="49">
        <f t="shared" si="19"/>
        <v>-2.3912305261782008E-2</v>
      </c>
      <c r="I77" s="49">
        <f t="shared" si="20"/>
        <v>-4.5730585971406001E-2</v>
      </c>
      <c r="J77" s="49">
        <f t="shared" si="21"/>
        <v>-5.2894425148468982E-2</v>
      </c>
    </row>
    <row r="78" spans="1:10" x14ac:dyDescent="0.25">
      <c r="A78" s="41"/>
      <c r="B78" s="41" t="s">
        <v>480</v>
      </c>
      <c r="C78" s="50">
        <f t="shared" si="18"/>
        <v>5.3335177145603034E-2</v>
      </c>
      <c r="D78" s="50">
        <f t="shared" si="18"/>
        <v>5.2725610670557782E-2</v>
      </c>
      <c r="E78" s="50">
        <f t="shared" si="18"/>
        <v>5.0980533435467129E-2</v>
      </c>
      <c r="F78" s="50">
        <f t="shared" si="18"/>
        <v>4.9024667572782336E-2</v>
      </c>
      <c r="G78" s="50">
        <f t="shared" si="18"/>
        <v>4.898866769371682E-2</v>
      </c>
      <c r="H78" s="49">
        <f t="shared" si="19"/>
        <v>-7.3432173735943351E-4</v>
      </c>
      <c r="I78" s="49">
        <f t="shared" si="20"/>
        <v>-2.1027546674122322E-2</v>
      </c>
      <c r="J78" s="49">
        <f t="shared" si="21"/>
        <v>-2.7699956459935948E-2</v>
      </c>
    </row>
    <row r="79" spans="1:10" x14ac:dyDescent="0.25">
      <c r="A79" s="41" t="s">
        <v>89</v>
      </c>
      <c r="B79" s="41" t="s">
        <v>90</v>
      </c>
      <c r="C79" s="50">
        <f t="shared" si="18"/>
        <v>8.7029669953590065E-3</v>
      </c>
      <c r="D79" s="50">
        <f t="shared" si="18"/>
        <v>9.6397848429140894E-3</v>
      </c>
      <c r="E79" s="50">
        <f t="shared" si="18"/>
        <v>1.3659040879061021E-2</v>
      </c>
      <c r="F79" s="50">
        <f t="shared" si="18"/>
        <v>1.3613833203405782E-2</v>
      </c>
      <c r="G79" s="50">
        <f t="shared" si="18"/>
        <v>1.4353225803780048E-2</v>
      </c>
      <c r="H79" s="49">
        <f t="shared" si="19"/>
        <v>5.4311859806633445E-2</v>
      </c>
      <c r="I79" s="49">
        <f t="shared" si="20"/>
        <v>0.13323647666997096</v>
      </c>
      <c r="J79" s="49">
        <f t="shared" si="21"/>
        <v>0.16083643184359464</v>
      </c>
    </row>
    <row r="80" spans="1:10" x14ac:dyDescent="0.25">
      <c r="A80" s="38"/>
      <c r="B80" s="38" t="s">
        <v>91</v>
      </c>
      <c r="C80" s="50">
        <f t="shared" si="18"/>
        <v>1.1445684885411447E-2</v>
      </c>
      <c r="D80" s="50">
        <f t="shared" si="18"/>
        <v>1.0785712475612665E-2</v>
      </c>
      <c r="E80" s="50">
        <f t="shared" si="18"/>
        <v>1.023536595082726E-2</v>
      </c>
      <c r="F80" s="50">
        <f t="shared" si="18"/>
        <v>1.0479287929487159E-2</v>
      </c>
      <c r="G80" s="50">
        <f t="shared" si="18"/>
        <v>1.0543230232541483E-2</v>
      </c>
      <c r="H80" s="49">
        <f t="shared" si="19"/>
        <v>6.1017793846851465E-3</v>
      </c>
      <c r="I80" s="49">
        <f t="shared" si="20"/>
        <v>-2.0322855327113531E-2</v>
      </c>
      <c r="J80" s="49">
        <f t="shared" si="21"/>
        <v>-2.8975928633716674E-2</v>
      </c>
    </row>
    <row r="81" spans="1:10" x14ac:dyDescent="0.25">
      <c r="A81" s="85" t="s">
        <v>92</v>
      </c>
      <c r="B81" s="85" t="s">
        <v>93</v>
      </c>
      <c r="C81" s="86">
        <f t="shared" si="18"/>
        <v>1.2745896795316826E-2</v>
      </c>
      <c r="D81" s="86">
        <f t="shared" si="18"/>
        <v>1.3757989925534276E-2</v>
      </c>
      <c r="E81" s="86">
        <f t="shared" si="18"/>
        <v>1.52887239646329E-2</v>
      </c>
      <c r="F81" s="86">
        <f t="shared" si="18"/>
        <v>1.7160841086990279E-2</v>
      </c>
      <c r="G81" s="86">
        <f t="shared" si="18"/>
        <v>2.2688310144309429E-2</v>
      </c>
      <c r="H81" s="94">
        <f t="shared" si="19"/>
        <v>0.32209779400087513</v>
      </c>
      <c r="I81" s="94">
        <f t="shared" si="20"/>
        <v>0.1550690261614498</v>
      </c>
      <c r="J81" s="94">
        <f t="shared" si="21"/>
        <v>0.10422114004307725</v>
      </c>
    </row>
    <row r="82" spans="1:10" x14ac:dyDescent="0.25">
      <c r="A82" s="88" t="s">
        <v>94</v>
      </c>
      <c r="B82" s="88" t="s">
        <v>95</v>
      </c>
      <c r="C82" s="86" t="s">
        <v>96</v>
      </c>
      <c r="D82" s="86">
        <f>D45/D$46</f>
        <v>8.7982010637054133E-6</v>
      </c>
      <c r="E82" s="86">
        <f>E45/E$46</f>
        <v>2.5889832391348383E-5</v>
      </c>
      <c r="F82" s="86">
        <f>F45/F$46</f>
        <v>1.9425872871212272E-5</v>
      </c>
      <c r="G82" s="86">
        <f>G45/G$46</f>
        <v>1.5073685113452709E-5</v>
      </c>
      <c r="H82" s="94">
        <f t="shared" si="19"/>
        <v>-0.22404078244582704</v>
      </c>
      <c r="I82" s="107" t="s">
        <v>97</v>
      </c>
      <c r="J82" s="107" t="s">
        <v>98</v>
      </c>
    </row>
    <row r="83" spans="1:10" x14ac:dyDescent="0.25">
      <c r="A83" s="101" t="s">
        <v>99</v>
      </c>
      <c r="B83" s="101" t="s">
        <v>100</v>
      </c>
      <c r="C83" s="111">
        <f>SUM(C72:C82)</f>
        <v>1</v>
      </c>
      <c r="D83" s="111">
        <f t="shared" ref="D83" si="22">SUM(D72:D82)</f>
        <v>0.99999999999999989</v>
      </c>
      <c r="E83" s="111">
        <f t="shared" ref="E83" si="23">SUM(E72:E82)</f>
        <v>1</v>
      </c>
      <c r="F83" s="111">
        <f t="shared" ref="F83" si="24">SUM(F72:F82)</f>
        <v>0.99999999999999967</v>
      </c>
      <c r="G83" s="111">
        <f t="shared" ref="G83" si="25">SUM(G72:G82)</f>
        <v>0.99999999999999989</v>
      </c>
      <c r="H83" s="103" t="s">
        <v>101</v>
      </c>
      <c r="I83" s="112" t="s">
        <v>102</v>
      </c>
      <c r="J83" s="112" t="s">
        <v>103</v>
      </c>
    </row>
  </sheetData>
  <autoFilter ref="A34:J45">
    <sortState ref="A23:J34">
      <sortCondition descending="1" ref="G22:G33"/>
    </sortState>
  </autoFilter>
  <pageMargins left="0.7" right="0.7" top="0.78740157499999996" bottom="0.78740157499999996" header="0.3" footer="0.3"/>
  <pageSetup paperSize="9" orientation="portrait" r:id="rId1"/>
  <ignoredErrors>
    <ignoredError sqref="D27:G27 D30:G31 C28:G28 C47 D33:G46" formulaRange="1"/>
  </ignoredErrors>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112" zoomScaleNormal="112" workbookViewId="0">
      <selection activeCell="P21" sqref="P21"/>
    </sheetView>
  </sheetViews>
  <sheetFormatPr baseColWidth="10" defaultColWidth="11.42578125" defaultRowHeight="15" x14ac:dyDescent="0.25"/>
  <cols>
    <col min="1" max="1" width="31" style="62" customWidth="1"/>
    <col min="2" max="4" width="18" style="62" customWidth="1"/>
    <col min="5" max="5" width="15.140625" style="63" bestFit="1" customWidth="1"/>
    <col min="6" max="6" width="11.42578125" style="63"/>
    <col min="7" max="16384" width="11.42578125" style="1"/>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1" spans="1:10" s="11" customFormat="1" x14ac:dyDescent="0.25">
      <c r="A11" s="40"/>
      <c r="B11" s="40"/>
      <c r="C11" s="40"/>
      <c r="D11" s="40"/>
      <c r="E11" s="40"/>
      <c r="F11" s="40"/>
      <c r="G11" s="40"/>
      <c r="H11" s="40"/>
      <c r="I11" s="40"/>
      <c r="J11" s="40"/>
    </row>
    <row r="12" spans="1:10" x14ac:dyDescent="0.25">
      <c r="A12" s="125" t="s">
        <v>322</v>
      </c>
    </row>
    <row r="13" spans="1:10" ht="3" customHeight="1" x14ac:dyDescent="0.25">
      <c r="A13" s="141"/>
      <c r="B13" s="141"/>
      <c r="C13" s="141"/>
      <c r="D13" s="141"/>
    </row>
    <row r="14" spans="1:10" x14ac:dyDescent="0.25">
      <c r="A14" s="64"/>
      <c r="B14" s="65" t="s">
        <v>323</v>
      </c>
      <c r="C14" s="65" t="s">
        <v>324</v>
      </c>
      <c r="D14" s="65" t="s">
        <v>325</v>
      </c>
    </row>
    <row r="15" spans="1:10" x14ac:dyDescent="0.25">
      <c r="A15" s="64"/>
      <c r="B15" s="65" t="s">
        <v>326</v>
      </c>
      <c r="C15" s="65" t="s">
        <v>327</v>
      </c>
      <c r="D15" s="65" t="s">
        <v>328</v>
      </c>
    </row>
    <row r="16" spans="1:10" x14ac:dyDescent="0.25">
      <c r="A16" s="62" t="s">
        <v>329</v>
      </c>
      <c r="B16" s="66">
        <v>0.68879683780798806</v>
      </c>
      <c r="C16" s="66">
        <v>0.66738886195113567</v>
      </c>
      <c r="D16" s="55">
        <v>10361137.5</v>
      </c>
      <c r="E16" s="67"/>
    </row>
    <row r="17" spans="1:8" x14ac:dyDescent="0.25">
      <c r="A17" s="62" t="s">
        <v>330</v>
      </c>
      <c r="B17" s="66">
        <v>-1.2848223304898876E-2</v>
      </c>
      <c r="C17" s="66">
        <v>-2.3697991491609005E-2</v>
      </c>
      <c r="D17" s="55">
        <v>2457334.4999999995</v>
      </c>
      <c r="E17" s="67"/>
    </row>
    <row r="18" spans="1:8" x14ac:dyDescent="0.25">
      <c r="A18" s="62" t="s">
        <v>331</v>
      </c>
      <c r="B18" s="66">
        <v>0.15560315927291968</v>
      </c>
      <c r="C18" s="66">
        <v>0.17174279188971475</v>
      </c>
      <c r="D18" s="55">
        <v>104793756</v>
      </c>
      <c r="E18" s="67"/>
    </row>
    <row r="19" spans="1:8" x14ac:dyDescent="0.25">
      <c r="B19" s="66"/>
      <c r="C19" s="66"/>
      <c r="D19" s="68">
        <v>211111111</v>
      </c>
    </row>
    <row r="20" spans="1:8" x14ac:dyDescent="0.25">
      <c r="G20" s="2"/>
      <c r="H20" s="2"/>
    </row>
    <row r="21" spans="1:8" x14ac:dyDescent="0.25">
      <c r="A21" s="125" t="s">
        <v>332</v>
      </c>
      <c r="G21" s="2"/>
      <c r="H21" s="2"/>
    </row>
    <row r="22" spans="1:8" ht="3" customHeight="1" x14ac:dyDescent="0.25">
      <c r="A22" s="141"/>
      <c r="B22" s="141"/>
      <c r="C22" s="141"/>
      <c r="D22" s="141"/>
      <c r="E22" s="141"/>
      <c r="F22" s="141"/>
      <c r="G22" s="2"/>
      <c r="H22" s="2"/>
    </row>
    <row r="23" spans="1:8" x14ac:dyDescent="0.25">
      <c r="A23" s="65" t="s">
        <v>333</v>
      </c>
      <c r="B23" s="65">
        <v>2016</v>
      </c>
      <c r="C23" s="65">
        <v>2017</v>
      </c>
      <c r="D23" s="65">
        <v>2018</v>
      </c>
      <c r="E23" s="65">
        <v>2019</v>
      </c>
      <c r="F23" s="65">
        <v>2020</v>
      </c>
      <c r="G23" s="2"/>
      <c r="H23" s="2"/>
    </row>
    <row r="24" spans="1:8" x14ac:dyDescent="0.25">
      <c r="A24" s="62" t="s">
        <v>334</v>
      </c>
      <c r="B24" s="69">
        <v>93.332499999999982</v>
      </c>
      <c r="C24" s="69">
        <v>136.97959999999998</v>
      </c>
      <c r="D24" s="69">
        <v>193.30019999999996</v>
      </c>
      <c r="E24" s="70">
        <v>288.28569999999991</v>
      </c>
      <c r="F24" s="70">
        <v>759.17610000000025</v>
      </c>
      <c r="G24" s="2"/>
      <c r="H24" s="2"/>
    </row>
    <row r="25" spans="1:8" x14ac:dyDescent="0.25">
      <c r="A25" s="62" t="s">
        <v>335</v>
      </c>
      <c r="B25" s="69">
        <v>122.52709999999999</v>
      </c>
      <c r="C25" s="69">
        <v>110.63589999999999</v>
      </c>
      <c r="D25" s="69">
        <v>138.87900000000002</v>
      </c>
      <c r="E25" s="70">
        <v>115.46359999999996</v>
      </c>
      <c r="F25" s="70">
        <v>116.35040000000001</v>
      </c>
    </row>
    <row r="26" spans="1:8" x14ac:dyDescent="0.25">
      <c r="A26" s="62" t="s">
        <v>336</v>
      </c>
      <c r="B26" s="69">
        <v>2720.1060000000002</v>
      </c>
      <c r="C26" s="69">
        <v>2878.7379999999998</v>
      </c>
      <c r="D26" s="69">
        <v>3131.6909999999998</v>
      </c>
      <c r="E26" s="70">
        <v>3439.7489999999998</v>
      </c>
      <c r="F26" s="70">
        <v>4850.8819999999996</v>
      </c>
    </row>
    <row r="29" spans="1:8" x14ac:dyDescent="0.25">
      <c r="A29" s="125" t="s">
        <v>337</v>
      </c>
    </row>
    <row r="30" spans="1:8" ht="3" customHeight="1" x14ac:dyDescent="0.25">
      <c r="A30" s="141"/>
      <c r="B30" s="141"/>
      <c r="C30" s="141"/>
      <c r="D30" s="141"/>
      <c r="E30" s="141"/>
      <c r="F30" s="141"/>
    </row>
    <row r="31" spans="1:8" x14ac:dyDescent="0.25">
      <c r="A31" s="65" t="s">
        <v>477</v>
      </c>
      <c r="B31" s="65">
        <v>2016</v>
      </c>
      <c r="C31" s="65">
        <v>2017</v>
      </c>
      <c r="D31" s="65">
        <v>2018</v>
      </c>
      <c r="E31" s="65">
        <v>2019</v>
      </c>
      <c r="F31" s="65">
        <v>2020</v>
      </c>
    </row>
    <row r="32" spans="1:8" x14ac:dyDescent="0.25">
      <c r="A32" s="62" t="s">
        <v>338</v>
      </c>
      <c r="B32" s="71">
        <v>1.3404784999999999</v>
      </c>
      <c r="C32" s="71">
        <v>1.7815496000000002</v>
      </c>
      <c r="D32" s="71">
        <v>2.6319870000000005</v>
      </c>
      <c r="E32" s="72">
        <v>3.9186536999999992</v>
      </c>
      <c r="F32" s="72">
        <v>10.3611375</v>
      </c>
    </row>
    <row r="33" spans="1:6" x14ac:dyDescent="0.25">
      <c r="A33" s="62" t="s">
        <v>339</v>
      </c>
      <c r="B33" s="71">
        <v>2.7047525999999995</v>
      </c>
      <c r="C33" s="71">
        <v>2.1332648999999999</v>
      </c>
      <c r="D33" s="71">
        <v>2.5436744000000004</v>
      </c>
      <c r="E33" s="72">
        <v>2.4209504999999991</v>
      </c>
      <c r="F33" s="72">
        <v>2.4573344999999995</v>
      </c>
    </row>
    <row r="34" spans="1:6" x14ac:dyDescent="0.25">
      <c r="A34" s="62" t="s">
        <v>340</v>
      </c>
      <c r="B34" s="71">
        <v>55.591225000000001</v>
      </c>
      <c r="C34" s="71">
        <v>58.624454</v>
      </c>
      <c r="D34" s="71">
        <v>64.178461999999996</v>
      </c>
      <c r="E34" s="72">
        <v>71.168071999999995</v>
      </c>
      <c r="F34" s="72">
        <v>104.793756</v>
      </c>
    </row>
    <row r="37" spans="1:6" x14ac:dyDescent="0.25">
      <c r="A37" s="125" t="s">
        <v>341</v>
      </c>
    </row>
    <row r="38" spans="1:6" ht="3" customHeight="1" x14ac:dyDescent="0.25">
      <c r="A38" s="141"/>
      <c r="B38" s="141"/>
      <c r="C38" s="141"/>
      <c r="D38" s="141"/>
      <c r="E38" s="141"/>
      <c r="F38" s="141"/>
    </row>
    <row r="39" spans="1:6" x14ac:dyDescent="0.25">
      <c r="A39" s="65" t="s">
        <v>342</v>
      </c>
      <c r="B39" s="65">
        <v>2016</v>
      </c>
      <c r="C39" s="65">
        <v>2017</v>
      </c>
      <c r="D39" s="65">
        <v>2018</v>
      </c>
      <c r="E39" s="65">
        <v>2019</v>
      </c>
      <c r="F39" s="65">
        <v>2020</v>
      </c>
    </row>
    <row r="40" spans="1:6" x14ac:dyDescent="0.25">
      <c r="A40" s="62" t="s">
        <v>343</v>
      </c>
      <c r="B40" s="73">
        <v>14.362397878552489</v>
      </c>
      <c r="C40" s="73">
        <v>13.005948330992355</v>
      </c>
      <c r="D40" s="73">
        <v>13.616059372933918</v>
      </c>
      <c r="E40" s="74">
        <v>13.592952061097726</v>
      </c>
      <c r="F40" s="74">
        <v>13.647871027552101</v>
      </c>
    </row>
    <row r="41" spans="1:6" x14ac:dyDescent="0.25">
      <c r="A41" s="62" t="s">
        <v>344</v>
      </c>
      <c r="B41" s="73">
        <v>22.074729590433463</v>
      </c>
      <c r="C41" s="73">
        <v>19.281850647032293</v>
      </c>
      <c r="D41" s="73">
        <v>18.315759762095059</v>
      </c>
      <c r="E41" s="74">
        <v>20.967218240207302</v>
      </c>
      <c r="F41" s="74">
        <v>21.120120773112937</v>
      </c>
    </row>
    <row r="42" spans="1:6" x14ac:dyDescent="0.25">
      <c r="A42" s="62" t="s">
        <v>345</v>
      </c>
      <c r="B42" s="73">
        <v>20.43715391973695</v>
      </c>
      <c r="C42" s="73">
        <v>20.364636865181897</v>
      </c>
      <c r="D42" s="73">
        <v>20.493229376716926</v>
      </c>
      <c r="E42" s="74">
        <v>20.689902664409527</v>
      </c>
      <c r="F42" s="74">
        <v>21.603031366254633</v>
      </c>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A31" sqref="A31"/>
    </sheetView>
  </sheetViews>
  <sheetFormatPr baseColWidth="10" defaultColWidth="11.42578125" defaultRowHeight="15" x14ac:dyDescent="0.25"/>
  <cols>
    <col min="1" max="1" width="23.42578125" style="76" customWidth="1"/>
    <col min="2" max="2" width="25.28515625" style="76" bestFit="1" customWidth="1"/>
    <col min="3" max="3" width="11.5703125" style="76" bestFit="1" customWidth="1"/>
    <col min="4" max="4" width="19.28515625" style="76" bestFit="1" customWidth="1"/>
    <col min="5" max="6" width="9.140625" style="76" customWidth="1"/>
    <col min="7" max="7" width="9.5703125" style="76" bestFit="1" customWidth="1"/>
    <col min="8" max="8" width="7.5703125" style="18" bestFit="1" customWidth="1"/>
    <col min="9" max="9" width="38" style="18" bestFit="1" customWidth="1"/>
    <col min="10" max="10" width="29.28515625" style="18" bestFit="1" customWidth="1"/>
    <col min="11" max="16384" width="11.42578125" style="18"/>
  </cols>
  <sheetData>
    <row r="1" spans="1:10" x14ac:dyDescent="0.25">
      <c r="A1" s="18"/>
      <c r="B1" s="18"/>
      <c r="C1" s="18"/>
      <c r="D1" s="18"/>
      <c r="E1" s="18"/>
      <c r="F1" s="18"/>
      <c r="G1" s="18"/>
    </row>
    <row r="2" spans="1:10" x14ac:dyDescent="0.25">
      <c r="A2" s="18"/>
      <c r="B2" s="18"/>
      <c r="C2" s="18"/>
      <c r="D2" s="18"/>
      <c r="E2" s="18"/>
      <c r="F2" s="18"/>
      <c r="G2" s="18"/>
    </row>
    <row r="3" spans="1:10" x14ac:dyDescent="0.25">
      <c r="A3" s="18"/>
      <c r="B3" s="18"/>
      <c r="C3" s="18"/>
      <c r="D3" s="18"/>
      <c r="E3" s="18"/>
      <c r="F3" s="18"/>
      <c r="G3" s="18"/>
    </row>
    <row r="4" spans="1:10" x14ac:dyDescent="0.25">
      <c r="A4" s="18"/>
      <c r="B4" s="18"/>
      <c r="C4" s="18"/>
      <c r="D4" s="18"/>
      <c r="E4" s="18"/>
      <c r="F4" s="18"/>
      <c r="G4" s="18"/>
    </row>
    <row r="5" spans="1:10" x14ac:dyDescent="0.25">
      <c r="A5" s="18"/>
      <c r="B5" s="18"/>
      <c r="C5" s="18"/>
      <c r="D5" s="18"/>
      <c r="E5" s="18"/>
      <c r="F5" s="18"/>
      <c r="G5" s="18"/>
    </row>
    <row r="6" spans="1:10" x14ac:dyDescent="0.25">
      <c r="A6" s="18"/>
      <c r="B6" s="18"/>
      <c r="C6" s="18"/>
      <c r="D6" s="18"/>
      <c r="E6" s="18"/>
      <c r="F6" s="18"/>
      <c r="G6" s="18"/>
    </row>
    <row r="7" spans="1:10" x14ac:dyDescent="0.25">
      <c r="A7" s="18"/>
      <c r="B7" s="18"/>
      <c r="C7" s="18"/>
      <c r="D7" s="18"/>
      <c r="E7" s="18"/>
      <c r="F7" s="18"/>
      <c r="G7" s="18"/>
    </row>
    <row r="8" spans="1:10" x14ac:dyDescent="0.25">
      <c r="A8" s="18"/>
      <c r="B8" s="18"/>
      <c r="C8" s="18"/>
      <c r="D8" s="18"/>
      <c r="E8" s="18"/>
      <c r="F8" s="18"/>
      <c r="G8" s="18"/>
    </row>
    <row r="9" spans="1:10" x14ac:dyDescent="0.25">
      <c r="A9" s="18"/>
      <c r="B9" s="18"/>
      <c r="C9" s="18"/>
      <c r="D9" s="18"/>
      <c r="E9" s="18"/>
      <c r="F9" s="18"/>
      <c r="G9" s="18"/>
    </row>
    <row r="10" spans="1:10" ht="54" customHeight="1" x14ac:dyDescent="0.25">
      <c r="A10" s="18"/>
      <c r="B10" s="18"/>
      <c r="C10" s="18"/>
      <c r="D10" s="18"/>
      <c r="E10" s="18"/>
      <c r="F10" s="18"/>
      <c r="G10" s="18"/>
    </row>
    <row r="11" spans="1:10" s="11" customFormat="1" x14ac:dyDescent="0.25">
      <c r="A11" s="40"/>
      <c r="B11" s="40"/>
      <c r="C11" s="40"/>
      <c r="D11" s="40"/>
      <c r="E11" s="40"/>
      <c r="F11" s="40"/>
      <c r="G11" s="40"/>
      <c r="H11" s="40"/>
      <c r="I11" s="40"/>
      <c r="J11" s="40"/>
    </row>
    <row r="12" spans="1:10" x14ac:dyDescent="0.25">
      <c r="A12" s="125" t="s">
        <v>346</v>
      </c>
      <c r="B12" s="75"/>
      <c r="C12" s="75"/>
      <c r="D12" s="75"/>
      <c r="E12" s="75"/>
      <c r="F12" s="75"/>
      <c r="H12" s="17"/>
    </row>
    <row r="13" spans="1:10" ht="3" customHeight="1" x14ac:dyDescent="0.25">
      <c r="A13" s="141"/>
      <c r="B13" s="141"/>
      <c r="C13" s="141"/>
      <c r="D13" s="141"/>
      <c r="E13" s="141"/>
      <c r="F13" s="141"/>
      <c r="G13" s="141"/>
      <c r="H13" s="17"/>
    </row>
    <row r="14" spans="1:10" x14ac:dyDescent="0.25">
      <c r="A14" s="77" t="s">
        <v>347</v>
      </c>
      <c r="B14" s="77">
        <v>2016</v>
      </c>
      <c r="C14" s="77">
        <v>2017</v>
      </c>
      <c r="D14" s="77">
        <v>2018</v>
      </c>
      <c r="E14" s="77">
        <v>2019</v>
      </c>
      <c r="F14" s="77">
        <v>2020</v>
      </c>
      <c r="G14" s="77" t="s">
        <v>348</v>
      </c>
      <c r="H14" s="17"/>
    </row>
    <row r="15" spans="1:10" x14ac:dyDescent="0.25">
      <c r="A15" s="128" t="s">
        <v>349</v>
      </c>
      <c r="B15" s="55">
        <v>55591225</v>
      </c>
      <c r="C15" s="55">
        <v>58624454</v>
      </c>
      <c r="D15" s="55">
        <v>64178462</v>
      </c>
      <c r="E15" s="55">
        <v>71168072</v>
      </c>
      <c r="F15" s="55">
        <v>104793756</v>
      </c>
      <c r="G15" s="87">
        <f>F15/E15-1</f>
        <v>0.4724827166878991</v>
      </c>
      <c r="H15" s="17"/>
    </row>
    <row r="16" spans="1:10" x14ac:dyDescent="0.25">
      <c r="A16" s="128" t="s">
        <v>350</v>
      </c>
      <c r="B16" s="55">
        <v>1340478.5</v>
      </c>
      <c r="C16" s="55">
        <v>1781549.6</v>
      </c>
      <c r="D16" s="55">
        <v>2631987.0000000005</v>
      </c>
      <c r="E16" s="55">
        <v>3918653.6999999993</v>
      </c>
      <c r="F16" s="55">
        <v>10361137.5</v>
      </c>
      <c r="G16" s="87">
        <f t="shared" ref="G16:G17" si="0">F16/E16-1</f>
        <v>1.6440554060696924</v>
      </c>
      <c r="H16" s="17"/>
    </row>
    <row r="17" spans="1:8" x14ac:dyDescent="0.25">
      <c r="A17" s="128" t="s">
        <v>351</v>
      </c>
      <c r="B17" s="55">
        <v>2704752.5999999996</v>
      </c>
      <c r="C17" s="55">
        <v>2133264.9</v>
      </c>
      <c r="D17" s="55">
        <v>2543674.4000000004</v>
      </c>
      <c r="E17" s="55">
        <v>2420950.4999999991</v>
      </c>
      <c r="F17" s="55">
        <v>2457334.4999999995</v>
      </c>
      <c r="G17" s="87">
        <f t="shared" si="0"/>
        <v>1.5028807900037799E-2</v>
      </c>
      <c r="H17" s="17"/>
    </row>
    <row r="18" spans="1:8" x14ac:dyDescent="0.25">
      <c r="H18" s="17"/>
    </row>
    <row r="19" spans="1:8" x14ac:dyDescent="0.25">
      <c r="B19" s="78"/>
      <c r="C19" s="78"/>
      <c r="D19" s="78"/>
      <c r="E19" s="78"/>
      <c r="F19" s="78"/>
      <c r="G19" s="78"/>
      <c r="H19" s="17"/>
    </row>
    <row r="20" spans="1:8" x14ac:dyDescent="0.25">
      <c r="A20" s="125" t="s">
        <v>352</v>
      </c>
    </row>
    <row r="21" spans="1:8" ht="3" customHeight="1" x14ac:dyDescent="0.25">
      <c r="A21" s="141"/>
      <c r="B21" s="141"/>
      <c r="C21" s="141"/>
      <c r="D21" s="141"/>
    </row>
    <row r="22" spans="1:8" x14ac:dyDescent="0.25">
      <c r="A22" s="77" t="s">
        <v>353</v>
      </c>
      <c r="B22" s="77" t="s">
        <v>354</v>
      </c>
      <c r="C22" s="77" t="s">
        <v>355</v>
      </c>
      <c r="D22" s="77" t="s">
        <v>356</v>
      </c>
    </row>
    <row r="23" spans="1:8" x14ac:dyDescent="0.25">
      <c r="A23" s="128" t="s">
        <v>481</v>
      </c>
      <c r="B23" s="91">
        <v>60.661835615473123</v>
      </c>
      <c r="C23" s="91">
        <v>71.249164486042204</v>
      </c>
      <c r="D23" s="91">
        <v>47.9514775054027</v>
      </c>
    </row>
    <row r="24" spans="1:8" x14ac:dyDescent="0.25">
      <c r="A24" s="128" t="s">
        <v>357</v>
      </c>
      <c r="B24" s="91">
        <v>19.267573537492062</v>
      </c>
      <c r="C24" s="91">
        <v>11.852736246382214</v>
      </c>
      <c r="D24" s="91">
        <v>31.875778409492078</v>
      </c>
    </row>
    <row r="25" spans="1:8" x14ac:dyDescent="0.25">
      <c r="A25" s="128" t="s">
        <v>358</v>
      </c>
      <c r="B25" s="91">
        <v>20.070590847034815</v>
      </c>
      <c r="C25" s="91">
        <v>16.898099267575592</v>
      </c>
      <c r="D25" s="91">
        <v>20.172744085105222</v>
      </c>
    </row>
    <row r="26" spans="1:8" x14ac:dyDescent="0.25">
      <c r="A26" s="129" t="s">
        <v>359</v>
      </c>
      <c r="B26" s="130">
        <f>SUM(B23:B25)</f>
        <v>100</v>
      </c>
      <c r="C26" s="130">
        <f t="shared" ref="C26:D26" si="1">SUM(C23:C25)</f>
        <v>100</v>
      </c>
      <c r="D26" s="130">
        <f t="shared" si="1"/>
        <v>100</v>
      </c>
    </row>
    <row r="27" spans="1:8" x14ac:dyDescent="0.25">
      <c r="E27" s="79"/>
    </row>
    <row r="34" spans="4:5" x14ac:dyDescent="0.25">
      <c r="E34" s="78"/>
    </row>
    <row r="35" spans="4:5" x14ac:dyDescent="0.25">
      <c r="E35" s="78"/>
    </row>
    <row r="40" spans="4:5" x14ac:dyDescent="0.25">
      <c r="D40" s="80"/>
    </row>
    <row r="41" spans="4:5" x14ac:dyDescent="0.25">
      <c r="D41" s="80"/>
    </row>
    <row r="42" spans="4:5" x14ac:dyDescent="0.25">
      <c r="D42" s="80"/>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Normal="100" workbookViewId="0">
      <selection activeCell="D14" sqref="D14"/>
    </sheetView>
  </sheetViews>
  <sheetFormatPr baseColWidth="10" defaultColWidth="11.42578125" defaultRowHeight="15" x14ac:dyDescent="0.25"/>
  <cols>
    <col min="1" max="1" width="22" style="33" customWidth="1"/>
    <col min="2" max="2" width="18.42578125" style="33" bestFit="1" customWidth="1"/>
    <col min="3" max="3" width="7.28515625" style="33" bestFit="1" customWidth="1"/>
    <col min="4" max="4" width="17.5703125" style="33" bestFit="1" customWidth="1"/>
    <col min="5" max="5" width="22.28515625" style="33" customWidth="1"/>
    <col min="6" max="6" width="19.7109375" style="33" customWidth="1"/>
    <col min="7" max="7" width="29.28515625" style="3" bestFit="1" customWidth="1"/>
    <col min="8" max="16384" width="11.42578125" style="3"/>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1" spans="1:10" s="11" customFormat="1" x14ac:dyDescent="0.25">
      <c r="A11" s="40"/>
      <c r="B11" s="40"/>
      <c r="C11" s="40"/>
      <c r="D11" s="40"/>
      <c r="E11" s="40"/>
      <c r="F11" s="40"/>
      <c r="G11" s="40"/>
      <c r="H11" s="40"/>
      <c r="I11" s="40"/>
      <c r="J11" s="40"/>
    </row>
    <row r="12" spans="1:10" x14ac:dyDescent="0.25">
      <c r="A12" s="127" t="s">
        <v>360</v>
      </c>
    </row>
    <row r="13" spans="1:10" ht="3" customHeight="1" x14ac:dyDescent="0.25">
      <c r="A13" s="141"/>
      <c r="B13" s="141"/>
      <c r="C13" s="141"/>
      <c r="D13" s="141"/>
      <c r="E13" s="141"/>
      <c r="F13" s="141"/>
    </row>
    <row r="14" spans="1:10" x14ac:dyDescent="0.25">
      <c r="A14" s="35" t="s">
        <v>361</v>
      </c>
      <c r="B14" s="35"/>
      <c r="C14" s="35" t="s">
        <v>362</v>
      </c>
      <c r="D14" s="35" t="s">
        <v>481</v>
      </c>
      <c r="E14" s="35" t="s">
        <v>363</v>
      </c>
      <c r="F14" s="35" t="s">
        <v>364</v>
      </c>
    </row>
    <row r="15" spans="1:10" x14ac:dyDescent="0.25">
      <c r="A15" s="81" t="s">
        <v>365</v>
      </c>
      <c r="B15" s="81" t="s">
        <v>366</v>
      </c>
      <c r="C15" s="81">
        <v>2016</v>
      </c>
      <c r="D15" s="91">
        <v>18.7</v>
      </c>
      <c r="E15" s="91">
        <v>10.4</v>
      </c>
      <c r="F15" s="91">
        <v>16.399999999999999</v>
      </c>
    </row>
    <row r="16" spans="1:10" x14ac:dyDescent="0.25">
      <c r="A16" s="81"/>
      <c r="B16" s="81"/>
      <c r="C16" s="81">
        <v>2020</v>
      </c>
      <c r="D16" s="91">
        <v>26.4</v>
      </c>
      <c r="E16" s="91">
        <v>14.8</v>
      </c>
      <c r="F16" s="91">
        <v>20.8</v>
      </c>
      <c r="G16" s="4"/>
    </row>
    <row r="17" spans="1:7" x14ac:dyDescent="0.25">
      <c r="A17" s="81" t="s">
        <v>482</v>
      </c>
      <c r="B17" s="81" t="s">
        <v>367</v>
      </c>
      <c r="C17" s="81">
        <v>2016</v>
      </c>
      <c r="D17" s="91">
        <v>65.1857029738309</v>
      </c>
      <c r="E17" s="91">
        <v>56.676850499768101</v>
      </c>
      <c r="F17" s="91">
        <v>56.571698496882902</v>
      </c>
      <c r="G17" s="4"/>
    </row>
    <row r="18" spans="1:7" x14ac:dyDescent="0.25">
      <c r="A18" s="81"/>
      <c r="B18" s="81"/>
      <c r="C18" s="81">
        <v>2020</v>
      </c>
      <c r="D18" s="91">
        <v>64.562939827710494</v>
      </c>
      <c r="E18" s="91">
        <v>60.785588480289</v>
      </c>
      <c r="F18" s="91">
        <v>56.953167533598297</v>
      </c>
      <c r="G18" s="4"/>
    </row>
    <row r="19" spans="1:7" x14ac:dyDescent="0.25">
      <c r="A19" s="81"/>
      <c r="B19" s="81" t="s">
        <v>368</v>
      </c>
      <c r="C19" s="81">
        <v>2016</v>
      </c>
      <c r="D19" s="91">
        <v>47.977548229048402</v>
      </c>
      <c r="E19" s="91">
        <v>41.1135814018348</v>
      </c>
      <c r="F19" s="91">
        <v>39.460735941236202</v>
      </c>
      <c r="G19" s="4"/>
    </row>
    <row r="20" spans="1:7" x14ac:dyDescent="0.25">
      <c r="A20" s="81"/>
      <c r="B20" s="81"/>
      <c r="C20" s="81">
        <v>2020</v>
      </c>
      <c r="D20" s="91">
        <v>50.8665462515198</v>
      </c>
      <c r="E20" s="91">
        <v>44.354372707347501</v>
      </c>
      <c r="F20" s="91">
        <v>39.411161109911099</v>
      </c>
      <c r="G20" s="4"/>
    </row>
    <row r="21" spans="1:7" x14ac:dyDescent="0.25">
      <c r="D21" s="37"/>
      <c r="E21" s="37"/>
      <c r="F21" s="37"/>
      <c r="G21" s="4"/>
    </row>
    <row r="22" spans="1:7" x14ac:dyDescent="0.25">
      <c r="D22" s="37"/>
      <c r="E22" s="37"/>
      <c r="F22" s="37"/>
      <c r="G22" s="4"/>
    </row>
    <row r="23" spans="1:7" x14ac:dyDescent="0.25">
      <c r="C23" s="37"/>
      <c r="D23" s="37"/>
      <c r="E23" s="37"/>
      <c r="F23" s="37"/>
    </row>
    <row r="24" spans="1:7" x14ac:dyDescent="0.25">
      <c r="C24" s="37"/>
      <c r="D24" s="37"/>
      <c r="E24" s="37"/>
    </row>
    <row r="25" spans="1:7" x14ac:dyDescent="0.25">
      <c r="C25" s="37"/>
      <c r="D25" s="37"/>
      <c r="E25" s="37"/>
    </row>
    <row r="26" spans="1:7" x14ac:dyDescent="0.25">
      <c r="C26" s="37"/>
      <c r="D26" s="37"/>
      <c r="E26" s="37"/>
    </row>
    <row r="27" spans="1:7" x14ac:dyDescent="0.25">
      <c r="C27" s="37"/>
      <c r="D27" s="37"/>
      <c r="E27" s="37"/>
    </row>
    <row r="33" ht="3" customHeight="1" x14ac:dyDescent="0.25"/>
    <row r="53" ht="3" customHeight="1" x14ac:dyDescent="0.25"/>
    <row r="79" ht="3" customHeight="1" x14ac:dyDescent="0.25"/>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zoomScaleNormal="100" workbookViewId="0">
      <selection activeCell="R33" sqref="R33"/>
    </sheetView>
  </sheetViews>
  <sheetFormatPr baseColWidth="10" defaultColWidth="11.42578125" defaultRowHeight="15" x14ac:dyDescent="0.25"/>
  <cols>
    <col min="1" max="1" width="3.7109375" style="33" customWidth="1"/>
    <col min="2" max="2" width="21.42578125" style="33" customWidth="1"/>
    <col min="3" max="3" width="17.5703125" style="33" bestFit="1" customWidth="1"/>
    <col min="4" max="4" width="27.28515625" style="33" bestFit="1" customWidth="1"/>
    <col min="5" max="5" width="24" style="33" bestFit="1" customWidth="1"/>
    <col min="6" max="6" width="29.28515625" style="3" bestFit="1" customWidth="1"/>
    <col min="7" max="16384" width="11.42578125" style="3"/>
  </cols>
  <sheetData>
    <row r="1" spans="1:6" s="18" customFormat="1" x14ac:dyDescent="0.25"/>
    <row r="2" spans="1:6" s="18" customFormat="1" x14ac:dyDescent="0.25"/>
    <row r="3" spans="1:6" s="18" customFormat="1" x14ac:dyDescent="0.25"/>
    <row r="4" spans="1:6" s="18" customFormat="1" x14ac:dyDescent="0.25"/>
    <row r="5" spans="1:6" s="18" customFormat="1" x14ac:dyDescent="0.25"/>
    <row r="6" spans="1:6" s="18" customFormat="1" x14ac:dyDescent="0.25"/>
    <row r="7" spans="1:6" s="18" customFormat="1" x14ac:dyDescent="0.25"/>
    <row r="8" spans="1:6" s="18" customFormat="1" x14ac:dyDescent="0.25"/>
    <row r="9" spans="1:6" s="18" customFormat="1" x14ac:dyDescent="0.25"/>
    <row r="10" spans="1:6" s="18" customFormat="1" ht="54" customHeight="1" x14ac:dyDescent="0.25"/>
    <row r="12" spans="1:6" x14ac:dyDescent="0.25">
      <c r="A12" s="127" t="s">
        <v>369</v>
      </c>
      <c r="B12" s="81"/>
    </row>
    <row r="13" spans="1:6" ht="3" customHeight="1" x14ac:dyDescent="0.25">
      <c r="A13" s="141"/>
      <c r="B13" s="141"/>
      <c r="C13" s="141"/>
      <c r="D13" s="141"/>
      <c r="E13" s="141"/>
    </row>
    <row r="14" spans="1:6" x14ac:dyDescent="0.25">
      <c r="A14" s="35" t="s">
        <v>370</v>
      </c>
      <c r="B14" s="35"/>
      <c r="C14" s="35" t="s">
        <v>481</v>
      </c>
      <c r="D14" s="35" t="s">
        <v>371</v>
      </c>
      <c r="E14" s="35" t="s">
        <v>372</v>
      </c>
    </row>
    <row r="15" spans="1:6" x14ac:dyDescent="0.25">
      <c r="A15" s="81" t="s">
        <v>373</v>
      </c>
      <c r="B15" s="81"/>
      <c r="C15" s="91"/>
      <c r="D15" s="91"/>
      <c r="E15" s="91"/>
      <c r="F15" s="4"/>
    </row>
    <row r="16" spans="1:6" x14ac:dyDescent="0.25">
      <c r="A16" s="81"/>
      <c r="B16" s="81" t="s">
        <v>374</v>
      </c>
      <c r="C16" s="81">
        <v>20.9</v>
      </c>
      <c r="D16" s="81">
        <v>13.5</v>
      </c>
      <c r="E16" s="81">
        <v>20.5</v>
      </c>
    </row>
    <row r="17" spans="1:6" x14ac:dyDescent="0.25">
      <c r="A17" s="81"/>
      <c r="B17" s="81" t="s">
        <v>375</v>
      </c>
      <c r="C17" s="91">
        <v>28.2</v>
      </c>
      <c r="D17" s="91">
        <v>15.2</v>
      </c>
      <c r="E17" s="91">
        <v>21</v>
      </c>
    </row>
    <row r="18" spans="1:6" x14ac:dyDescent="0.25">
      <c r="A18" s="81"/>
      <c r="B18" s="81"/>
      <c r="C18" s="91"/>
      <c r="D18" s="91"/>
      <c r="E18" s="91"/>
      <c r="F18" s="4"/>
    </row>
    <row r="19" spans="1:6" x14ac:dyDescent="0.25">
      <c r="A19" s="81" t="s">
        <v>376</v>
      </c>
      <c r="B19" s="81"/>
      <c r="C19" s="91"/>
      <c r="D19" s="91"/>
      <c r="E19" s="91"/>
      <c r="F19" s="4"/>
    </row>
    <row r="20" spans="1:6" x14ac:dyDescent="0.25">
      <c r="A20" s="81"/>
      <c r="B20" s="81" t="s">
        <v>377</v>
      </c>
      <c r="C20" s="91">
        <v>27.9</v>
      </c>
      <c r="D20" s="91">
        <v>15</v>
      </c>
      <c r="E20" s="91">
        <v>21.7</v>
      </c>
      <c r="F20" s="4"/>
    </row>
    <row r="21" spans="1:6" x14ac:dyDescent="0.25">
      <c r="A21" s="81"/>
      <c r="B21" s="81" t="s">
        <v>378</v>
      </c>
      <c r="C21" s="91">
        <v>24.2</v>
      </c>
      <c r="D21" s="91">
        <v>16.8</v>
      </c>
      <c r="E21" s="91">
        <v>17.899999999999999</v>
      </c>
      <c r="F21" s="4"/>
    </row>
    <row r="22" spans="1:6" x14ac:dyDescent="0.25">
      <c r="A22" s="81"/>
      <c r="B22" s="81"/>
      <c r="C22" s="91"/>
      <c r="D22" s="91"/>
      <c r="E22" s="91"/>
      <c r="F22" s="4"/>
    </row>
    <row r="23" spans="1:6" x14ac:dyDescent="0.25">
      <c r="A23" s="81" t="s">
        <v>379</v>
      </c>
      <c r="B23" s="81"/>
      <c r="C23" s="91"/>
      <c r="D23" s="91"/>
      <c r="E23" s="91"/>
      <c r="F23" s="4"/>
    </row>
    <row r="24" spans="1:6" x14ac:dyDescent="0.25">
      <c r="A24" s="81"/>
      <c r="B24" s="81" t="s">
        <v>380</v>
      </c>
      <c r="C24" s="81">
        <v>36</v>
      </c>
      <c r="D24" s="81">
        <v>22.2</v>
      </c>
      <c r="E24" s="81">
        <v>28</v>
      </c>
      <c r="F24" s="4"/>
    </row>
    <row r="25" spans="1:6" x14ac:dyDescent="0.25">
      <c r="A25" s="81"/>
      <c r="B25" s="81" t="s">
        <v>381</v>
      </c>
      <c r="C25" s="81">
        <v>31.1</v>
      </c>
      <c r="D25" s="81">
        <v>16.600000000000001</v>
      </c>
      <c r="E25" s="81">
        <v>25.1</v>
      </c>
      <c r="F25" s="4"/>
    </row>
    <row r="26" spans="1:6" x14ac:dyDescent="0.25">
      <c r="A26" s="81"/>
      <c r="B26" s="81" t="s">
        <v>382</v>
      </c>
      <c r="C26" s="81">
        <v>27.2</v>
      </c>
      <c r="D26" s="81">
        <v>15.3</v>
      </c>
      <c r="E26" s="81">
        <v>21.8</v>
      </c>
      <c r="F26" s="4"/>
    </row>
    <row r="27" spans="1:6" x14ac:dyDescent="0.25">
      <c r="A27" s="81"/>
      <c r="B27" s="81" t="s">
        <v>383</v>
      </c>
      <c r="C27" s="81">
        <v>22.6</v>
      </c>
      <c r="D27" s="81">
        <v>12.1</v>
      </c>
      <c r="E27" s="81">
        <v>18.7</v>
      </c>
    </row>
    <row r="28" spans="1:6" x14ac:dyDescent="0.25">
      <c r="A28" s="81"/>
      <c r="B28" s="81" t="s">
        <v>384</v>
      </c>
      <c r="C28" s="81">
        <v>21.5</v>
      </c>
      <c r="D28" s="81">
        <v>10.9</v>
      </c>
      <c r="E28" s="81">
        <v>17</v>
      </c>
    </row>
    <row r="29" spans="1:6" x14ac:dyDescent="0.25">
      <c r="A29" s="81"/>
      <c r="B29" s="81" t="s">
        <v>385</v>
      </c>
      <c r="C29" s="81">
        <v>23</v>
      </c>
      <c r="D29" s="81">
        <v>14.2</v>
      </c>
      <c r="E29" s="81">
        <v>15.9</v>
      </c>
    </row>
    <row r="30" spans="1:6" x14ac:dyDescent="0.25">
      <c r="A30" s="81"/>
      <c r="B30" s="81"/>
      <c r="C30" s="81"/>
      <c r="D30" s="81"/>
      <c r="E30" s="81"/>
    </row>
    <row r="31" spans="1:6" x14ac:dyDescent="0.25">
      <c r="A31" s="81" t="s">
        <v>386</v>
      </c>
      <c r="B31" s="81"/>
      <c r="C31" s="81"/>
      <c r="D31" s="81"/>
      <c r="E31" s="81"/>
    </row>
    <row r="32" spans="1:6" x14ac:dyDescent="0.25">
      <c r="A32" s="81"/>
      <c r="B32" s="81" t="s">
        <v>387</v>
      </c>
      <c r="C32" s="81">
        <v>18.899999999999999</v>
      </c>
      <c r="D32" s="81">
        <v>11.2</v>
      </c>
      <c r="E32" s="81">
        <v>21</v>
      </c>
    </row>
    <row r="33" spans="1:5" x14ac:dyDescent="0.25">
      <c r="A33" s="81"/>
      <c r="B33" s="81" t="s">
        <v>388</v>
      </c>
      <c r="C33" s="81">
        <v>33.6</v>
      </c>
      <c r="D33" s="81">
        <v>16.3</v>
      </c>
      <c r="E33" s="81">
        <v>26</v>
      </c>
    </row>
    <row r="34" spans="1:5" x14ac:dyDescent="0.25">
      <c r="A34" s="81"/>
      <c r="B34" s="81" t="s">
        <v>389</v>
      </c>
      <c r="C34" s="81">
        <v>28.7</v>
      </c>
      <c r="D34" s="81">
        <v>14.3</v>
      </c>
      <c r="E34" s="81">
        <v>27.1</v>
      </c>
    </row>
    <row r="35" spans="1:5" x14ac:dyDescent="0.25">
      <c r="A35" s="81"/>
      <c r="B35" s="81" t="s">
        <v>390</v>
      </c>
      <c r="C35" s="81">
        <v>25.5</v>
      </c>
      <c r="D35" s="81">
        <v>14.8</v>
      </c>
      <c r="E35" s="81">
        <v>19.399999999999999</v>
      </c>
    </row>
    <row r="36" spans="1:5" x14ac:dyDescent="0.25">
      <c r="A36" s="81"/>
      <c r="B36" s="81"/>
      <c r="C36" s="81"/>
      <c r="D36" s="81"/>
      <c r="E36" s="81"/>
    </row>
    <row r="37" spans="1:5" x14ac:dyDescent="0.25">
      <c r="A37" s="81" t="s">
        <v>391</v>
      </c>
      <c r="B37" s="81"/>
      <c r="C37" s="81"/>
      <c r="D37" s="81"/>
      <c r="E37" s="81"/>
    </row>
    <row r="38" spans="1:5" x14ac:dyDescent="0.25">
      <c r="A38" s="81"/>
      <c r="B38" s="81" t="s">
        <v>392</v>
      </c>
      <c r="C38" s="81">
        <v>18.100000000000001</v>
      </c>
      <c r="D38" s="81">
        <v>9.1</v>
      </c>
      <c r="E38" s="81">
        <v>13.2</v>
      </c>
    </row>
    <row r="39" spans="1:5" ht="16.5" customHeight="1" x14ac:dyDescent="0.25">
      <c r="A39" s="81"/>
      <c r="B39" s="81" t="s">
        <v>393</v>
      </c>
      <c r="C39" s="81">
        <v>27.1</v>
      </c>
      <c r="D39" s="81">
        <v>14.8</v>
      </c>
      <c r="E39" s="81">
        <v>21.3</v>
      </c>
    </row>
    <row r="40" spans="1:5" ht="16.5" customHeight="1" x14ac:dyDescent="0.25">
      <c r="A40" s="81"/>
      <c r="B40" s="81" t="s">
        <v>394</v>
      </c>
      <c r="C40" s="81">
        <v>30.5</v>
      </c>
      <c r="D40" s="81">
        <v>16.899999999999999</v>
      </c>
      <c r="E40" s="81">
        <v>24.5</v>
      </c>
    </row>
    <row r="41" spans="1:5" x14ac:dyDescent="0.25">
      <c r="A41" s="81"/>
      <c r="B41" s="81" t="s">
        <v>395</v>
      </c>
      <c r="C41" s="81">
        <v>30.6</v>
      </c>
      <c r="D41" s="81">
        <v>20</v>
      </c>
      <c r="E41" s="81">
        <v>25.4</v>
      </c>
    </row>
    <row r="42" spans="1:5" x14ac:dyDescent="0.25">
      <c r="B42" s="33" t="s">
        <v>396</v>
      </c>
    </row>
    <row r="58" ht="3" customHeight="1" x14ac:dyDescent="0.25"/>
    <row r="84" ht="17.25" customHeight="1" x14ac:dyDescent="0.25"/>
  </sheetData>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10" zoomScaleNormal="100" workbookViewId="0">
      <selection activeCell="P22" sqref="P22"/>
    </sheetView>
  </sheetViews>
  <sheetFormatPr baseColWidth="10" defaultColWidth="11.42578125" defaultRowHeight="15" x14ac:dyDescent="0.25"/>
  <cols>
    <col min="1" max="1" width="3.7109375" style="33" customWidth="1"/>
    <col min="2" max="2" width="18.42578125" style="33" bestFit="1" customWidth="1"/>
    <col min="3" max="3" width="17.5703125" style="33" bestFit="1" customWidth="1"/>
    <col min="4" max="4" width="27.28515625" style="33" bestFit="1" customWidth="1"/>
    <col min="5" max="5" width="24" style="3" bestFit="1" customWidth="1"/>
    <col min="6" max="6" width="29.28515625" style="3" bestFit="1" customWidth="1"/>
    <col min="7" max="16384" width="11.42578125" style="3"/>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1" spans="1:10" s="11" customFormat="1" x14ac:dyDescent="0.25">
      <c r="A11" s="40"/>
      <c r="B11" s="33"/>
      <c r="C11" s="33"/>
      <c r="D11" s="33"/>
      <c r="E11" s="3"/>
      <c r="F11" s="3"/>
      <c r="G11" s="40"/>
      <c r="H11" s="40"/>
      <c r="I11" s="40"/>
      <c r="J11" s="40"/>
    </row>
    <row r="12" spans="1:10" x14ac:dyDescent="0.25">
      <c r="A12" s="127" t="s">
        <v>397</v>
      </c>
    </row>
    <row r="13" spans="1:10" ht="3" customHeight="1" x14ac:dyDescent="0.25">
      <c r="A13" s="141"/>
      <c r="B13" s="141"/>
      <c r="C13" s="141"/>
      <c r="D13" s="141"/>
    </row>
    <row r="14" spans="1:10" x14ac:dyDescent="0.25">
      <c r="A14" s="35" t="s">
        <v>398</v>
      </c>
      <c r="B14" s="35"/>
      <c r="C14" s="35" t="s">
        <v>399</v>
      </c>
      <c r="D14" s="35" t="s">
        <v>400</v>
      </c>
    </row>
    <row r="15" spans="1:10" x14ac:dyDescent="0.25">
      <c r="A15" s="81" t="s">
        <v>401</v>
      </c>
      <c r="B15" s="81"/>
      <c r="C15" s="91"/>
      <c r="D15" s="91"/>
      <c r="F15" s="4"/>
    </row>
    <row r="16" spans="1:10" x14ac:dyDescent="0.25">
      <c r="A16" s="81"/>
      <c r="B16" s="81" t="s">
        <v>402</v>
      </c>
      <c r="C16" s="124">
        <v>61.157980000000002</v>
      </c>
      <c r="D16" s="124">
        <v>0.84198000000000006</v>
      </c>
    </row>
    <row r="17" spans="1:6" x14ac:dyDescent="0.25">
      <c r="A17" s="81"/>
      <c r="B17" s="81" t="s">
        <v>403</v>
      </c>
      <c r="C17" s="91">
        <v>60.432299999999998</v>
      </c>
      <c r="D17" s="91">
        <v>1.2602899999999999</v>
      </c>
    </row>
    <row r="18" spans="1:6" x14ac:dyDescent="0.25">
      <c r="A18" s="81"/>
      <c r="B18" s="81"/>
      <c r="C18" s="91"/>
      <c r="D18" s="91"/>
      <c r="F18" s="4"/>
    </row>
    <row r="19" spans="1:6" x14ac:dyDescent="0.25">
      <c r="A19" s="81" t="s">
        <v>404</v>
      </c>
      <c r="B19" s="81"/>
      <c r="C19" s="91"/>
      <c r="D19" s="91"/>
      <c r="F19" s="4"/>
    </row>
    <row r="20" spans="1:6" x14ac:dyDescent="0.25">
      <c r="A20" s="81"/>
      <c r="B20" s="81" t="s">
        <v>405</v>
      </c>
      <c r="C20" s="91">
        <v>56.45091</v>
      </c>
      <c r="D20" s="91">
        <v>1.1963699999999999</v>
      </c>
      <c r="F20" s="4"/>
    </row>
    <row r="21" spans="1:6" x14ac:dyDescent="0.25">
      <c r="A21" s="81"/>
      <c r="B21" s="81" t="s">
        <v>406</v>
      </c>
      <c r="C21" s="91">
        <v>68.663290000000003</v>
      </c>
      <c r="D21" s="91">
        <v>1.2365199999999998</v>
      </c>
      <c r="F21" s="4"/>
    </row>
    <row r="22" spans="1:6" x14ac:dyDescent="0.25">
      <c r="A22" s="81"/>
      <c r="B22" s="81"/>
      <c r="C22" s="91"/>
      <c r="D22" s="91"/>
      <c r="F22" s="4"/>
    </row>
    <row r="23" spans="1:6" x14ac:dyDescent="0.25">
      <c r="A23" s="81" t="s">
        <v>407</v>
      </c>
      <c r="B23" s="81"/>
      <c r="C23" s="91"/>
      <c r="D23" s="91"/>
      <c r="F23" s="4"/>
    </row>
    <row r="24" spans="1:6" x14ac:dyDescent="0.25">
      <c r="A24" s="81"/>
      <c r="B24" s="81" t="s">
        <v>408</v>
      </c>
      <c r="C24" s="124">
        <v>77.611609999999999</v>
      </c>
      <c r="D24" s="124">
        <v>1.8717200000000001</v>
      </c>
      <c r="F24" s="4"/>
    </row>
    <row r="25" spans="1:6" x14ac:dyDescent="0.25">
      <c r="A25" s="81"/>
      <c r="B25" s="81" t="s">
        <v>409</v>
      </c>
      <c r="C25" s="124">
        <v>72.593879999999984</v>
      </c>
      <c r="D25" s="124">
        <v>1.4125399999999999</v>
      </c>
      <c r="F25" s="4"/>
    </row>
    <row r="26" spans="1:6" x14ac:dyDescent="0.25">
      <c r="A26" s="81"/>
      <c r="B26" s="81" t="s">
        <v>410</v>
      </c>
      <c r="C26" s="124">
        <v>62.202830000000006</v>
      </c>
      <c r="D26" s="124">
        <v>1.1621900000000001</v>
      </c>
      <c r="F26" s="4"/>
    </row>
    <row r="27" spans="1:6" x14ac:dyDescent="0.25">
      <c r="A27" s="81"/>
      <c r="B27" s="81" t="s">
        <v>411</v>
      </c>
      <c r="C27" s="124">
        <v>61.410509999999995</v>
      </c>
      <c r="D27" s="124">
        <v>0.94863999999999993</v>
      </c>
    </row>
    <row r="28" spans="1:6" x14ac:dyDescent="0.25">
      <c r="A28" s="81"/>
      <c r="B28" s="81" t="s">
        <v>412</v>
      </c>
      <c r="C28" s="124">
        <v>50.263280000000002</v>
      </c>
      <c r="D28" s="124">
        <v>0.78266000000000002</v>
      </c>
    </row>
    <row r="29" spans="1:6" x14ac:dyDescent="0.25">
      <c r="A29" s="81"/>
      <c r="B29" s="81" t="s">
        <v>413</v>
      </c>
      <c r="C29" s="124">
        <v>37.860430000000001</v>
      </c>
      <c r="D29" s="124">
        <v>0.98314000000000001</v>
      </c>
    </row>
    <row r="30" spans="1:6" x14ac:dyDescent="0.25">
      <c r="A30" s="81"/>
      <c r="B30" s="81"/>
      <c r="C30" s="124"/>
      <c r="D30" s="124"/>
    </row>
    <row r="31" spans="1:6" x14ac:dyDescent="0.25">
      <c r="A31" s="81" t="s">
        <v>414</v>
      </c>
      <c r="B31" s="81"/>
      <c r="C31" s="124"/>
      <c r="D31" s="124"/>
    </row>
    <row r="32" spans="1:6" x14ac:dyDescent="0.25">
      <c r="A32" s="81"/>
      <c r="B32" s="81" t="s">
        <v>415</v>
      </c>
      <c r="C32" s="124">
        <v>96.410409999999999</v>
      </c>
      <c r="D32" s="124">
        <v>0.75802000000000014</v>
      </c>
    </row>
    <row r="33" spans="1:4" x14ac:dyDescent="0.25">
      <c r="A33" s="81"/>
      <c r="B33" s="81" t="s">
        <v>416</v>
      </c>
      <c r="C33" s="124">
        <v>81.759019999999992</v>
      </c>
      <c r="D33" s="124">
        <v>1.3459999999999999</v>
      </c>
    </row>
    <row r="34" spans="1:4" x14ac:dyDescent="0.25">
      <c r="A34" s="81"/>
      <c r="B34" s="81" t="s">
        <v>417</v>
      </c>
      <c r="C34" s="124">
        <v>67.791579999999996</v>
      </c>
      <c r="D34" s="124">
        <v>1.36764</v>
      </c>
    </row>
    <row r="35" spans="1:4" x14ac:dyDescent="0.25">
      <c r="A35" s="81"/>
      <c r="B35" s="81" t="s">
        <v>418</v>
      </c>
      <c r="C35" s="124">
        <v>55.183110000000006</v>
      </c>
      <c r="D35" s="124">
        <v>1.1263000000000001</v>
      </c>
    </row>
    <row r="36" spans="1:4" x14ac:dyDescent="0.25">
      <c r="A36" s="81"/>
      <c r="B36" s="81"/>
      <c r="C36" s="124"/>
      <c r="D36" s="124"/>
    </row>
    <row r="37" spans="1:4" x14ac:dyDescent="0.25">
      <c r="A37" s="81" t="s">
        <v>419</v>
      </c>
      <c r="B37" s="81"/>
      <c r="C37" s="124"/>
      <c r="D37" s="124"/>
    </row>
    <row r="38" spans="1:4" x14ac:dyDescent="0.25">
      <c r="A38" s="81"/>
      <c r="B38" s="81" t="s">
        <v>420</v>
      </c>
      <c r="C38" s="124">
        <v>59.33558</v>
      </c>
      <c r="D38" s="124">
        <v>0.54660000000000009</v>
      </c>
    </row>
    <row r="39" spans="1:4" ht="16.5" customHeight="1" x14ac:dyDescent="0.25">
      <c r="A39" s="81"/>
      <c r="B39" s="81" t="s">
        <v>421</v>
      </c>
      <c r="C39" s="124">
        <v>66.350170000000006</v>
      </c>
      <c r="D39" s="124">
        <v>1.24844</v>
      </c>
    </row>
    <row r="40" spans="1:4" ht="16.5" customHeight="1" x14ac:dyDescent="0.25">
      <c r="A40" s="81"/>
      <c r="B40" s="81" t="s">
        <v>422</v>
      </c>
      <c r="C40" s="124">
        <v>63.958629999999999</v>
      </c>
      <c r="D40" s="124">
        <v>1.4301900000000001</v>
      </c>
    </row>
    <row r="41" spans="1:4" x14ac:dyDescent="0.25">
      <c r="A41" s="81"/>
      <c r="B41" s="81" t="s">
        <v>423</v>
      </c>
      <c r="C41" s="124">
        <v>45.668279999999996</v>
      </c>
      <c r="D41" s="124">
        <v>1.4465500000000002</v>
      </c>
    </row>
    <row r="42" spans="1:4" x14ac:dyDescent="0.25">
      <c r="B42" s="33" t="s">
        <v>424</v>
      </c>
    </row>
  </sheetData>
  <pageMargins left="0.7" right="0.7" top="0.78740157499999996" bottom="0.78740157499999996"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election activeCell="M28" sqref="M28"/>
    </sheetView>
  </sheetViews>
  <sheetFormatPr baseColWidth="10" defaultColWidth="11.42578125" defaultRowHeight="15" x14ac:dyDescent="0.25"/>
  <cols>
    <col min="1" max="1" width="25.85546875" style="76" customWidth="1"/>
    <col min="2" max="2" width="14.140625" style="76" bestFit="1" customWidth="1"/>
    <col min="3" max="3" width="8.85546875" style="76" bestFit="1" customWidth="1"/>
    <col min="4" max="4" width="7.5703125" style="18" bestFit="1" customWidth="1"/>
    <col min="5" max="5" width="38" style="18" bestFit="1" customWidth="1"/>
    <col min="6" max="6" width="29.28515625" style="18" bestFit="1" customWidth="1"/>
    <col min="7" max="16384" width="11.42578125" style="18"/>
  </cols>
  <sheetData>
    <row r="1" spans="1:10" x14ac:dyDescent="0.25">
      <c r="A1" s="18"/>
      <c r="B1" s="18"/>
      <c r="C1" s="18"/>
    </row>
    <row r="2" spans="1:10" x14ac:dyDescent="0.25">
      <c r="A2" s="18"/>
      <c r="B2" s="18"/>
      <c r="C2" s="18"/>
    </row>
    <row r="3" spans="1:10" x14ac:dyDescent="0.25">
      <c r="A3" s="18"/>
      <c r="B3" s="18"/>
      <c r="C3" s="18"/>
    </row>
    <row r="4" spans="1:10" x14ac:dyDescent="0.25">
      <c r="A4" s="18"/>
      <c r="B4" s="18"/>
      <c r="C4" s="18"/>
    </row>
    <row r="5" spans="1:10" x14ac:dyDescent="0.25">
      <c r="A5" s="18"/>
      <c r="B5" s="18"/>
      <c r="C5" s="18"/>
    </row>
    <row r="6" spans="1:10" x14ac:dyDescent="0.25">
      <c r="A6" s="18"/>
      <c r="B6" s="18"/>
      <c r="C6" s="18"/>
    </row>
    <row r="7" spans="1:10" x14ac:dyDescent="0.25">
      <c r="A7" s="18"/>
      <c r="B7" s="18"/>
      <c r="C7" s="18"/>
    </row>
    <row r="8" spans="1:10" x14ac:dyDescent="0.25">
      <c r="A8" s="18"/>
      <c r="B8" s="18"/>
      <c r="C8" s="18"/>
    </row>
    <row r="9" spans="1:10" x14ac:dyDescent="0.25">
      <c r="A9" s="18"/>
      <c r="B9" s="18"/>
      <c r="C9" s="18"/>
    </row>
    <row r="10" spans="1:10" ht="54" customHeight="1" x14ac:dyDescent="0.25">
      <c r="A10" s="18"/>
      <c r="B10" s="18"/>
      <c r="C10" s="18"/>
    </row>
    <row r="11" spans="1:10" s="11" customFormat="1" x14ac:dyDescent="0.25">
      <c r="A11" s="40"/>
      <c r="B11" s="40"/>
      <c r="C11" s="40"/>
      <c r="D11" s="40"/>
      <c r="E11" s="40"/>
      <c r="F11" s="40"/>
      <c r="G11" s="40"/>
      <c r="H11" s="40"/>
      <c r="I11" s="40"/>
      <c r="J11" s="40"/>
    </row>
    <row r="12" spans="1:10" x14ac:dyDescent="0.25">
      <c r="A12" s="140" t="s">
        <v>425</v>
      </c>
      <c r="B12" s="75"/>
      <c r="D12" s="17"/>
    </row>
    <row r="13" spans="1:10" ht="3" customHeight="1" x14ac:dyDescent="0.25">
      <c r="A13" s="141"/>
      <c r="B13" s="141"/>
      <c r="C13" s="141"/>
      <c r="D13" s="17"/>
    </row>
    <row r="14" spans="1:10" x14ac:dyDescent="0.25">
      <c r="A14" s="77" t="s">
        <v>426</v>
      </c>
      <c r="B14" s="77">
        <v>2020</v>
      </c>
      <c r="C14" s="77" t="s">
        <v>427</v>
      </c>
      <c r="D14" s="17"/>
    </row>
    <row r="15" spans="1:10" x14ac:dyDescent="0.25">
      <c r="A15" s="128" t="s">
        <v>428</v>
      </c>
      <c r="B15" s="131">
        <v>29594</v>
      </c>
      <c r="C15" s="132">
        <v>0.14785509270033348</v>
      </c>
      <c r="D15" s="17"/>
    </row>
    <row r="16" spans="1:10" x14ac:dyDescent="0.25">
      <c r="A16" s="128" t="s">
        <v>468</v>
      </c>
      <c r="B16" s="55">
        <v>4978000</v>
      </c>
      <c r="C16" s="132">
        <v>0.24605757196495626</v>
      </c>
      <c r="D16" s="17"/>
    </row>
    <row r="17" spans="1:4" x14ac:dyDescent="0.25">
      <c r="A17" s="128" t="s">
        <v>469</v>
      </c>
      <c r="B17" s="55">
        <v>24826000</v>
      </c>
      <c r="C17" s="132">
        <v>0.58967791509252732</v>
      </c>
      <c r="D17" s="17"/>
    </row>
    <row r="18" spans="1:4" x14ac:dyDescent="0.25">
      <c r="A18" s="128" t="s">
        <v>429</v>
      </c>
      <c r="B18" s="55">
        <v>48800000</v>
      </c>
      <c r="C18" s="132">
        <v>0.19024390243902434</v>
      </c>
      <c r="D18" s="17"/>
    </row>
    <row r="19" spans="1:4" x14ac:dyDescent="0.25">
      <c r="A19" s="128" t="s">
        <v>470</v>
      </c>
      <c r="B19" s="55">
        <v>80400000</v>
      </c>
      <c r="C19" s="132">
        <v>9.6862210095497892E-2</v>
      </c>
      <c r="D19" s="17"/>
    </row>
    <row r="20" spans="1:4" x14ac:dyDescent="0.25">
      <c r="A20" s="128" t="s">
        <v>430</v>
      </c>
      <c r="B20" s="55">
        <v>86500000</v>
      </c>
      <c r="C20" s="132">
        <v>0.31458966565349544</v>
      </c>
      <c r="D20" s="17"/>
    </row>
    <row r="21" spans="1:4" x14ac:dyDescent="0.25">
      <c r="A21" s="133" t="s">
        <v>431</v>
      </c>
      <c r="B21" s="134">
        <v>99232186.355918393</v>
      </c>
      <c r="C21" s="132">
        <v>0.50150274966195307</v>
      </c>
      <c r="D21" s="17"/>
    </row>
    <row r="22" spans="1:4" x14ac:dyDescent="0.25">
      <c r="A22" s="133" t="s">
        <v>471</v>
      </c>
      <c r="B22" s="131">
        <v>111400000</v>
      </c>
      <c r="C22" s="132">
        <v>1.642335766423364E-2</v>
      </c>
      <c r="D22" s="17"/>
    </row>
    <row r="23" spans="1:4" x14ac:dyDescent="0.25">
      <c r="A23" s="133" t="s">
        <v>432</v>
      </c>
      <c r="B23" s="131">
        <v>173600000</v>
      </c>
      <c r="C23" s="132">
        <v>0.30722891566265065</v>
      </c>
      <c r="D23" s="17"/>
    </row>
    <row r="24" spans="1:4" x14ac:dyDescent="0.25">
      <c r="A24" s="133" t="s">
        <v>472</v>
      </c>
      <c r="B24" s="131">
        <v>181000000</v>
      </c>
      <c r="C24" s="132">
        <v>1.2795969773299749</v>
      </c>
      <c r="D24" s="22"/>
    </row>
    <row r="25" spans="1:4" x14ac:dyDescent="0.25">
      <c r="A25" s="133" t="s">
        <v>473</v>
      </c>
      <c r="B25" s="131">
        <v>502600000</v>
      </c>
      <c r="C25" s="132">
        <v>0.3642779587404994</v>
      </c>
    </row>
    <row r="36" spans="2:4" x14ac:dyDescent="0.25">
      <c r="B36" s="37"/>
      <c r="C36" s="37"/>
      <c r="D36" s="4"/>
    </row>
    <row r="37" spans="2:4" x14ac:dyDescent="0.25">
      <c r="B37" s="37"/>
      <c r="C37" s="37"/>
      <c r="D37" s="4"/>
    </row>
    <row r="38" spans="2:4" x14ac:dyDescent="0.25">
      <c r="B38" s="37"/>
      <c r="C38" s="37"/>
      <c r="D38" s="4"/>
    </row>
    <row r="39" spans="2:4" x14ac:dyDescent="0.25">
      <c r="B39" s="37"/>
      <c r="C39" s="37"/>
      <c r="D39" s="4"/>
    </row>
    <row r="40" spans="2:4" x14ac:dyDescent="0.25">
      <c r="B40" s="37"/>
      <c r="C40" s="37"/>
      <c r="D40" s="4"/>
    </row>
    <row r="41" spans="2:4" x14ac:dyDescent="0.25">
      <c r="B41" s="37"/>
      <c r="C41" s="37"/>
      <c r="D41" s="4"/>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7" zoomScaleNormal="100" workbookViewId="0">
      <selection activeCell="A11" sqref="A11"/>
    </sheetView>
  </sheetViews>
  <sheetFormatPr baseColWidth="10" defaultColWidth="11.42578125" defaultRowHeight="15" x14ac:dyDescent="0.25"/>
  <cols>
    <col min="1" max="1" width="18.5703125" style="76" customWidth="1"/>
    <col min="2" max="2" width="24.7109375" style="76" bestFit="1" customWidth="1"/>
    <col min="3" max="3" width="20.85546875" style="76" bestFit="1" customWidth="1"/>
    <col min="4" max="4" width="22.85546875" style="76" bestFit="1" customWidth="1"/>
    <col min="5" max="5" width="14.140625" style="18" customWidth="1"/>
    <col min="6" max="6" width="7.5703125" style="18" bestFit="1" customWidth="1"/>
    <col min="7" max="7" width="38" style="18" bestFit="1" customWidth="1"/>
    <col min="8" max="8" width="29.28515625" style="18" bestFit="1" customWidth="1"/>
    <col min="9" max="16384" width="11.42578125" style="18"/>
  </cols>
  <sheetData>
    <row r="1" spans="1:10" x14ac:dyDescent="0.25">
      <c r="A1" s="18"/>
      <c r="B1" s="18"/>
      <c r="C1" s="18"/>
      <c r="D1" s="18"/>
    </row>
    <row r="2" spans="1:10" x14ac:dyDescent="0.25">
      <c r="A2" s="18"/>
      <c r="B2" s="18"/>
      <c r="C2" s="18"/>
      <c r="D2" s="18"/>
    </row>
    <row r="3" spans="1:10" x14ac:dyDescent="0.25">
      <c r="A3" s="18"/>
      <c r="B3" s="18"/>
      <c r="C3" s="18"/>
      <c r="D3" s="18"/>
    </row>
    <row r="4" spans="1:10" x14ac:dyDescent="0.25">
      <c r="A4" s="18"/>
      <c r="B4" s="18"/>
      <c r="C4" s="18"/>
      <c r="D4" s="18"/>
    </row>
    <row r="5" spans="1:10" x14ac:dyDescent="0.25">
      <c r="A5" s="18"/>
      <c r="B5" s="18"/>
      <c r="C5" s="18"/>
      <c r="D5" s="18"/>
    </row>
    <row r="6" spans="1:10" x14ac:dyDescent="0.25">
      <c r="A6" s="18"/>
      <c r="B6" s="18"/>
      <c r="C6" s="18"/>
      <c r="D6" s="18"/>
    </row>
    <row r="7" spans="1:10" x14ac:dyDescent="0.25">
      <c r="A7" s="18"/>
      <c r="B7" s="18"/>
      <c r="C7" s="18"/>
      <c r="D7" s="18"/>
    </row>
    <row r="8" spans="1:10" x14ac:dyDescent="0.25">
      <c r="A8" s="18"/>
      <c r="B8" s="18"/>
      <c r="C8" s="18"/>
      <c r="D8" s="18"/>
    </row>
    <row r="9" spans="1:10" x14ac:dyDescent="0.25">
      <c r="A9" s="18"/>
      <c r="B9" s="18"/>
      <c r="C9" s="18"/>
      <c r="D9" s="18"/>
    </row>
    <row r="10" spans="1:10" ht="54" customHeight="1" x14ac:dyDescent="0.25">
      <c r="A10" s="18"/>
      <c r="B10" s="18"/>
      <c r="C10" s="18"/>
      <c r="D10" s="18"/>
    </row>
    <row r="11" spans="1:10" s="11" customFormat="1" x14ac:dyDescent="0.25">
      <c r="A11" s="40"/>
      <c r="B11" s="40"/>
      <c r="C11" s="40"/>
      <c r="D11" s="40"/>
      <c r="E11" s="40"/>
      <c r="F11" s="40"/>
      <c r="G11" s="40"/>
      <c r="H11" s="40"/>
      <c r="I11" s="40"/>
      <c r="J11" s="40"/>
    </row>
    <row r="12" spans="1:10" x14ac:dyDescent="0.25">
      <c r="A12" s="140" t="s">
        <v>433</v>
      </c>
      <c r="B12" s="75"/>
      <c r="C12" s="75"/>
      <c r="D12" s="75"/>
      <c r="E12" s="17"/>
      <c r="F12" s="17"/>
    </row>
    <row r="13" spans="1:10" ht="3" customHeight="1" x14ac:dyDescent="0.25">
      <c r="A13" s="141"/>
      <c r="B13" s="141"/>
      <c r="C13" s="141"/>
      <c r="D13" s="141"/>
      <c r="E13" s="17"/>
      <c r="F13" s="17"/>
    </row>
    <row r="14" spans="1:10" x14ac:dyDescent="0.25">
      <c r="A14" s="77"/>
      <c r="B14" s="77" t="s">
        <v>434</v>
      </c>
      <c r="C14" s="77" t="s">
        <v>435</v>
      </c>
      <c r="D14" s="77" t="s">
        <v>436</v>
      </c>
      <c r="E14" s="17"/>
      <c r="F14" s="17"/>
    </row>
    <row r="15" spans="1:10" x14ac:dyDescent="0.25">
      <c r="A15" s="77"/>
      <c r="B15" s="77" t="s">
        <v>437</v>
      </c>
      <c r="C15" s="77" t="s">
        <v>438</v>
      </c>
      <c r="D15" s="77" t="s">
        <v>439</v>
      </c>
      <c r="E15" s="17"/>
      <c r="F15" s="17"/>
    </row>
    <row r="16" spans="1:10" x14ac:dyDescent="0.25">
      <c r="A16" s="128" t="s">
        <v>440</v>
      </c>
      <c r="B16" s="135">
        <v>5.0971408887357898E-3</v>
      </c>
      <c r="C16" s="135">
        <v>11.628290766208252</v>
      </c>
      <c r="D16" s="135">
        <v>4.3833964863933852E-4</v>
      </c>
      <c r="E16" s="17"/>
      <c r="F16" s="17"/>
    </row>
    <row r="17" spans="1:6" x14ac:dyDescent="0.25">
      <c r="A17" s="128" t="s">
        <v>468</v>
      </c>
      <c r="B17" s="135">
        <v>0.25646573930963418</v>
      </c>
      <c r="C17" s="135">
        <v>5.3240641711229948</v>
      </c>
      <c r="D17" s="135">
        <v>4.8171045852653263E-2</v>
      </c>
      <c r="E17" s="20"/>
      <c r="F17" s="17"/>
    </row>
    <row r="18" spans="1:6" x14ac:dyDescent="0.25">
      <c r="A18" s="128" t="s">
        <v>470</v>
      </c>
      <c r="B18" s="135">
        <v>1.1989263346257082</v>
      </c>
      <c r="C18" s="135">
        <v>13.102998696219036</v>
      </c>
      <c r="D18" s="135">
        <v>9.150014912019086E-2</v>
      </c>
      <c r="E18" s="20"/>
      <c r="F18" s="17"/>
    </row>
    <row r="19" spans="1:6" x14ac:dyDescent="0.25">
      <c r="A19" s="128" t="s">
        <v>441</v>
      </c>
      <c r="B19" s="135">
        <v>1.8427780144865789</v>
      </c>
      <c r="C19" s="135">
        <v>11.220651186924375</v>
      </c>
      <c r="D19" s="135">
        <v>0.16423093310609291</v>
      </c>
      <c r="E19" s="20"/>
      <c r="F19" s="17"/>
    </row>
    <row r="20" spans="1:6" x14ac:dyDescent="0.25">
      <c r="A20" s="128" t="s">
        <v>471</v>
      </c>
      <c r="B20" s="135">
        <v>1.8455931080185555</v>
      </c>
      <c r="C20" s="135">
        <v>12.767908309455587</v>
      </c>
      <c r="D20" s="135">
        <v>0.14454937044400268</v>
      </c>
      <c r="E20" s="20"/>
      <c r="F20" s="17"/>
    </row>
    <row r="21" spans="1:6" x14ac:dyDescent="0.25">
      <c r="A21" s="128" t="s">
        <v>472</v>
      </c>
      <c r="B21" s="135">
        <v>2.1801975427607805</v>
      </c>
      <c r="C21" s="135">
        <v>13.97467572575664</v>
      </c>
      <c r="D21" s="135">
        <v>0.15601059985545651</v>
      </c>
      <c r="E21" s="20"/>
      <c r="F21" s="17"/>
    </row>
    <row r="22" spans="1:6" x14ac:dyDescent="0.25">
      <c r="A22" s="133" t="s">
        <v>469</v>
      </c>
      <c r="B22" s="136">
        <v>2.8023478947962523</v>
      </c>
      <c r="C22" s="136">
        <v>12.692229038854805</v>
      </c>
      <c r="D22" s="136">
        <v>0.22079241449373518</v>
      </c>
      <c r="E22" s="21"/>
      <c r="F22" s="17"/>
    </row>
    <row r="23" spans="1:6" x14ac:dyDescent="0.25">
      <c r="A23" s="133" t="s">
        <v>442</v>
      </c>
      <c r="B23" s="135">
        <v>4.2582897033158815</v>
      </c>
      <c r="C23" s="135">
        <v>13.673297842532923</v>
      </c>
      <c r="D23" s="135">
        <v>0.31143106457242581</v>
      </c>
      <c r="E23" s="19"/>
      <c r="F23" s="17"/>
    </row>
    <row r="24" spans="1:6" x14ac:dyDescent="0.25">
      <c r="A24" s="133" t="s">
        <v>473</v>
      </c>
      <c r="B24" s="135">
        <v>7.5408852213053255</v>
      </c>
      <c r="C24" s="135">
        <v>8.8175438596491222</v>
      </c>
      <c r="D24" s="135">
        <v>0.85521380345086262</v>
      </c>
      <c r="E24" s="19"/>
      <c r="F24" s="17"/>
    </row>
    <row r="25" spans="1:6" x14ac:dyDescent="0.25">
      <c r="A25" s="133" t="s">
        <v>443</v>
      </c>
      <c r="B25" s="135">
        <v>10.046296296296294</v>
      </c>
      <c r="C25" s="135">
        <v>11.732900783995674</v>
      </c>
      <c r="D25" s="135">
        <v>0.85624999999999984</v>
      </c>
      <c r="E25" s="19"/>
      <c r="F25" s="22"/>
    </row>
    <row r="26" spans="1:6" x14ac:dyDescent="0.25">
      <c r="A26" s="133" t="s">
        <v>444</v>
      </c>
      <c r="B26" s="135">
        <v>11.52522489615777</v>
      </c>
      <c r="C26" s="135">
        <v>19.035039402683612</v>
      </c>
      <c r="D26" s="135">
        <v>0.605474181184669</v>
      </c>
      <c r="E26" s="19"/>
    </row>
    <row r="37" spans="2:6" x14ac:dyDescent="0.25">
      <c r="B37" s="37"/>
      <c r="C37" s="37"/>
      <c r="D37" s="37"/>
      <c r="E37" s="4"/>
      <c r="F37" s="4"/>
    </row>
    <row r="38" spans="2:6" x14ac:dyDescent="0.25">
      <c r="B38" s="37"/>
      <c r="C38" s="37"/>
      <c r="D38" s="37"/>
      <c r="E38" s="4"/>
      <c r="F38" s="4"/>
    </row>
    <row r="39" spans="2:6" x14ac:dyDescent="0.25">
      <c r="B39" s="37"/>
      <c r="C39" s="37"/>
      <c r="D39" s="37"/>
      <c r="E39" s="4"/>
      <c r="F39" s="4"/>
    </row>
    <row r="40" spans="2:6" x14ac:dyDescent="0.25">
      <c r="B40" s="37"/>
      <c r="C40" s="37"/>
      <c r="D40" s="37"/>
      <c r="E40" s="4"/>
      <c r="F40" s="4"/>
    </row>
    <row r="41" spans="2:6" x14ac:dyDescent="0.25">
      <c r="B41" s="37"/>
      <c r="C41" s="37"/>
      <c r="D41" s="37"/>
      <c r="E41" s="4"/>
      <c r="F41" s="4"/>
    </row>
    <row r="42" spans="2:6" x14ac:dyDescent="0.25">
      <c r="B42" s="37"/>
      <c r="C42" s="37"/>
      <c r="D42" s="37"/>
      <c r="E42" s="4"/>
      <c r="F42" s="4"/>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election activeCell="A6" sqref="A6"/>
    </sheetView>
  </sheetViews>
  <sheetFormatPr baseColWidth="10" defaultColWidth="11.42578125" defaultRowHeight="15" x14ac:dyDescent="0.25"/>
  <cols>
    <col min="1" max="1" width="27.5703125" style="38" customWidth="1"/>
    <col min="2" max="2" width="7.140625" style="38" bestFit="1" customWidth="1"/>
    <col min="3" max="5" width="9" style="38" bestFit="1" customWidth="1"/>
    <col min="6" max="6" width="27.140625" style="38" customWidth="1"/>
    <col min="7" max="9" width="11.42578125" style="11"/>
    <col min="10" max="10" width="22.140625" style="11" customWidth="1"/>
    <col min="11" max="11" width="10.85546875" style="11" customWidth="1"/>
    <col min="12" max="12" width="73.42578125" style="11" customWidth="1"/>
    <col min="13" max="16384" width="11.42578125" style="11"/>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1" spans="1:10" x14ac:dyDescent="0.25">
      <c r="A11" s="40"/>
      <c r="B11" s="40"/>
      <c r="C11" s="40"/>
      <c r="D11" s="40"/>
      <c r="E11" s="40"/>
      <c r="F11" s="40"/>
      <c r="G11" s="40"/>
      <c r="H11" s="40"/>
      <c r="I11" s="40"/>
      <c r="J11" s="40"/>
    </row>
    <row r="12" spans="1:10" s="5" customFormat="1" x14ac:dyDescent="0.25">
      <c r="A12" s="39" t="s">
        <v>445</v>
      </c>
      <c r="B12" s="38"/>
      <c r="C12" s="38"/>
      <c r="D12" s="38"/>
      <c r="E12" s="38"/>
      <c r="F12" s="38"/>
    </row>
    <row r="13" spans="1:10" s="5" customFormat="1" ht="2.25" customHeight="1" x14ac:dyDescent="0.25">
      <c r="A13" s="141"/>
      <c r="B13" s="141"/>
      <c r="C13" s="141"/>
      <c r="D13" s="141"/>
      <c r="E13" s="141"/>
      <c r="F13" s="141"/>
    </row>
    <row r="14" spans="1:10" s="5" customFormat="1" ht="15" customHeight="1" x14ac:dyDescent="0.25">
      <c r="A14" s="34"/>
      <c r="B14" s="34"/>
      <c r="C14" s="34"/>
      <c r="D14" s="34"/>
      <c r="E14" s="34"/>
      <c r="F14" s="34" t="s">
        <v>446</v>
      </c>
    </row>
    <row r="15" spans="1:10" s="5" customFormat="1" x14ac:dyDescent="0.25">
      <c r="A15" s="34" t="s">
        <v>447</v>
      </c>
      <c r="B15" s="34">
        <v>2025</v>
      </c>
      <c r="C15" s="34">
        <v>2030</v>
      </c>
      <c r="D15" s="34">
        <v>2035</v>
      </c>
      <c r="E15" s="34">
        <v>2040</v>
      </c>
      <c r="F15" s="34" t="s">
        <v>448</v>
      </c>
    </row>
    <row r="16" spans="1:10" s="5" customFormat="1" x14ac:dyDescent="0.25">
      <c r="A16" s="85" t="s">
        <v>449</v>
      </c>
      <c r="B16" s="138">
        <f>B$19*B26</f>
        <v>0</v>
      </c>
      <c r="C16" s="138">
        <f t="shared" ref="C16:E16" si="0">C$19*C26</f>
        <v>140</v>
      </c>
      <c r="D16" s="138">
        <f t="shared" si="0"/>
        <v>352</v>
      </c>
      <c r="E16" s="138">
        <f t="shared" si="0"/>
        <v>630</v>
      </c>
      <c r="F16" s="139">
        <v>0.41</v>
      </c>
    </row>
    <row r="17" spans="1:12" s="5" customFormat="1" x14ac:dyDescent="0.25">
      <c r="A17" s="85" t="s">
        <v>450</v>
      </c>
      <c r="B17" s="138">
        <f t="shared" ref="B17:E18" si="1">B$19*B27</f>
        <v>120</v>
      </c>
      <c r="C17" s="138">
        <f t="shared" si="1"/>
        <v>252</v>
      </c>
      <c r="D17" s="138">
        <f t="shared" si="1"/>
        <v>368</v>
      </c>
      <c r="E17" s="138">
        <f t="shared" si="1"/>
        <v>450</v>
      </c>
      <c r="F17" s="139">
        <f>_xlfn.RRI(COUNT(B17:D17)*5,B17,E17)</f>
        <v>9.2115953270083262E-2</v>
      </c>
    </row>
    <row r="18" spans="1:12" s="5" customFormat="1" x14ac:dyDescent="0.25">
      <c r="A18" s="85" t="s">
        <v>451</v>
      </c>
      <c r="B18" s="138">
        <f t="shared" si="1"/>
        <v>1080</v>
      </c>
      <c r="C18" s="138">
        <f t="shared" si="1"/>
        <v>1008</v>
      </c>
      <c r="D18" s="138">
        <f t="shared" si="1"/>
        <v>880.00000000000011</v>
      </c>
      <c r="E18" s="138">
        <f t="shared" si="1"/>
        <v>720</v>
      </c>
      <c r="F18" s="139">
        <f>_xlfn.RRI(COUNT(B18:D18)*5,B18,E18)</f>
        <v>-2.6668939221457522E-2</v>
      </c>
    </row>
    <row r="19" spans="1:12" s="5" customFormat="1" x14ac:dyDescent="0.25">
      <c r="A19" s="85" t="s">
        <v>452</v>
      </c>
      <c r="B19" s="138">
        <v>1200</v>
      </c>
      <c r="C19" s="138">
        <v>1400</v>
      </c>
      <c r="D19" s="138">
        <v>1600</v>
      </c>
      <c r="E19" s="138">
        <v>1800</v>
      </c>
      <c r="F19" s="139">
        <f>_xlfn.RRI(COUNT(B19:D19)*5,B19,E19)</f>
        <v>2.7399659063716442E-2</v>
      </c>
    </row>
    <row r="20" spans="1:12" s="5" customFormat="1" x14ac:dyDescent="0.25">
      <c r="A20" s="88" t="s">
        <v>453</v>
      </c>
      <c r="B20" s="89" t="s">
        <v>454</v>
      </c>
      <c r="C20" s="90">
        <f>C19/B19-1</f>
        <v>0.16666666666666674</v>
      </c>
      <c r="D20" s="90">
        <f>D19/C19-1</f>
        <v>0.14285714285714279</v>
      </c>
      <c r="E20" s="90">
        <f t="shared" ref="E20" si="2">E19/D19-1</f>
        <v>0.125</v>
      </c>
      <c r="F20" s="88"/>
    </row>
    <row r="21" spans="1:12" ht="20.45" customHeight="1" x14ac:dyDescent="0.25">
      <c r="A21" s="41"/>
      <c r="B21" s="59"/>
      <c r="C21" s="59"/>
      <c r="D21" s="41"/>
      <c r="E21" s="59"/>
      <c r="I21" s="12"/>
      <c r="J21" s="12"/>
      <c r="L21" s="12"/>
    </row>
    <row r="22" spans="1:12" ht="20.45" customHeight="1" x14ac:dyDescent="0.25">
      <c r="A22" s="41"/>
      <c r="B22" s="59"/>
      <c r="C22" s="59"/>
      <c r="D22" s="41"/>
      <c r="E22" s="59"/>
      <c r="I22" s="12"/>
      <c r="J22" s="12"/>
      <c r="L22" s="12"/>
    </row>
    <row r="23" spans="1:12" ht="20.45" customHeight="1" x14ac:dyDescent="0.25">
      <c r="A23" s="39" t="s">
        <v>455</v>
      </c>
      <c r="I23" s="12"/>
      <c r="J23" s="12"/>
      <c r="L23" s="12"/>
    </row>
    <row r="24" spans="1:12" ht="3" customHeight="1" x14ac:dyDescent="0.25">
      <c r="A24" s="141"/>
      <c r="B24" s="141"/>
      <c r="C24" s="141"/>
      <c r="D24" s="141"/>
      <c r="E24" s="141"/>
      <c r="I24" s="12"/>
      <c r="J24" s="12"/>
      <c r="L24" s="12"/>
    </row>
    <row r="25" spans="1:12" x14ac:dyDescent="0.25">
      <c r="A25" s="34" t="s">
        <v>456</v>
      </c>
      <c r="B25" s="34">
        <v>2025</v>
      </c>
      <c r="C25" s="34">
        <v>2030</v>
      </c>
      <c r="D25" s="34">
        <v>2035</v>
      </c>
      <c r="E25" s="34">
        <v>2040</v>
      </c>
      <c r="I25" s="12"/>
      <c r="J25" s="12"/>
      <c r="L25" s="12"/>
    </row>
    <row r="26" spans="1:12" x14ac:dyDescent="0.25">
      <c r="A26" s="85" t="s">
        <v>457</v>
      </c>
      <c r="B26" s="137">
        <v>0</v>
      </c>
      <c r="C26" s="137">
        <v>0.1</v>
      </c>
      <c r="D26" s="137">
        <v>0.22</v>
      </c>
      <c r="E26" s="137">
        <v>0.35</v>
      </c>
      <c r="I26" s="12"/>
      <c r="J26" s="12"/>
      <c r="L26" s="12"/>
    </row>
    <row r="27" spans="1:12" x14ac:dyDescent="0.25">
      <c r="A27" s="85" t="s">
        <v>458</v>
      </c>
      <c r="B27" s="137">
        <v>0.1</v>
      </c>
      <c r="C27" s="137">
        <v>0.18</v>
      </c>
      <c r="D27" s="137">
        <v>0.23</v>
      </c>
      <c r="E27" s="137">
        <v>0.25</v>
      </c>
      <c r="I27" s="12"/>
      <c r="J27" s="12"/>
      <c r="L27" s="12"/>
    </row>
    <row r="28" spans="1:12" x14ac:dyDescent="0.25">
      <c r="A28" s="85" t="s">
        <v>459</v>
      </c>
      <c r="B28" s="137">
        <v>0.9</v>
      </c>
      <c r="C28" s="137">
        <v>0.72</v>
      </c>
      <c r="D28" s="137">
        <v>0.55000000000000004</v>
      </c>
      <c r="E28" s="137">
        <v>0.4</v>
      </c>
      <c r="I28" s="12"/>
      <c r="J28" s="12"/>
      <c r="L28" s="12"/>
    </row>
    <row r="29" spans="1:12" x14ac:dyDescent="0.25">
      <c r="A29" s="85" t="s">
        <v>460</v>
      </c>
      <c r="B29" s="137">
        <v>1</v>
      </c>
      <c r="C29" s="137">
        <v>1</v>
      </c>
      <c r="D29" s="137">
        <v>1</v>
      </c>
      <c r="E29" s="137">
        <v>1</v>
      </c>
      <c r="I29" s="12"/>
      <c r="J29" s="12"/>
      <c r="L29" s="12"/>
    </row>
    <row r="30" spans="1:12" x14ac:dyDescent="0.25">
      <c r="A30" s="88"/>
      <c r="B30" s="88"/>
      <c r="C30" s="88"/>
      <c r="D30" s="88"/>
      <c r="E30" s="88"/>
    </row>
    <row r="31" spans="1:12" x14ac:dyDescent="0.25">
      <c r="A31" s="84" t="s">
        <v>461</v>
      </c>
      <c r="B31" s="88"/>
      <c r="C31" s="88"/>
      <c r="D31" s="88"/>
      <c r="E31" s="88"/>
    </row>
    <row r="32" spans="1:12" x14ac:dyDescent="0.25">
      <c r="A32" s="88"/>
      <c r="B32" s="88"/>
      <c r="C32" s="88"/>
      <c r="D32" s="88"/>
      <c r="E32" s="88"/>
      <c r="I32" s="14"/>
    </row>
    <row r="44" spans="4:4" x14ac:dyDescent="0.25">
      <c r="D44" s="82"/>
    </row>
    <row r="45" spans="4:4" x14ac:dyDescent="0.25">
      <c r="D45" s="83"/>
    </row>
    <row r="46" spans="4:4" x14ac:dyDescent="0.25">
      <c r="D46" s="83"/>
    </row>
    <row r="47" spans="4:4" x14ac:dyDescent="0.25">
      <c r="D47" s="83"/>
    </row>
    <row r="48" spans="4:4" x14ac:dyDescent="0.25">
      <c r="D48" s="83"/>
    </row>
    <row r="49" spans="4:4" x14ac:dyDescent="0.25">
      <c r="D49" s="83"/>
    </row>
  </sheetData>
  <hyperlinks>
    <hyperlink ref="A31" r:id="rId1"/>
  </hyperlinks>
  <pageMargins left="0.7" right="0.7" top="0.78740157499999996" bottom="0.78740157499999996" header="0.3" footer="0.3"/>
  <pageSetup paperSize="9" orientation="portrait" r:id="rId2"/>
  <drawing r:id="rId3"/>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Normal="100" workbookViewId="0">
      <selection activeCell="H13" sqref="H13"/>
    </sheetView>
  </sheetViews>
  <sheetFormatPr baseColWidth="10" defaultColWidth="11.42578125" defaultRowHeight="15" x14ac:dyDescent="0.25"/>
  <cols>
    <col min="1" max="1" width="22.140625" style="51" customWidth="1"/>
    <col min="2" max="4" width="18" style="51" customWidth="1"/>
    <col min="5" max="5" width="15.140625" style="24" bestFit="1" customWidth="1"/>
    <col min="6" max="16384" width="11.42578125" style="24"/>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1" spans="1:10" s="11" customFormat="1" x14ac:dyDescent="0.25">
      <c r="A11" s="40"/>
      <c r="B11" s="40"/>
      <c r="C11" s="40"/>
      <c r="D11" s="40"/>
      <c r="E11" s="40"/>
      <c r="F11" s="40"/>
      <c r="G11" s="40"/>
      <c r="H11" s="40"/>
      <c r="I11" s="40"/>
      <c r="J11" s="40"/>
    </row>
    <row r="12" spans="1:10" x14ac:dyDescent="0.25">
      <c r="A12" s="115" t="s">
        <v>478</v>
      </c>
    </row>
    <row r="13" spans="1:10" ht="3" customHeight="1" x14ac:dyDescent="0.25">
      <c r="A13" s="141"/>
      <c r="B13" s="141"/>
      <c r="C13" s="141"/>
      <c r="D13" s="141"/>
    </row>
    <row r="14" spans="1:10" x14ac:dyDescent="0.25">
      <c r="A14" s="52"/>
      <c r="B14" s="53" t="s">
        <v>104</v>
      </c>
      <c r="C14" s="53" t="s">
        <v>105</v>
      </c>
      <c r="D14" s="53" t="s">
        <v>106</v>
      </c>
    </row>
    <row r="15" spans="1:10" x14ac:dyDescent="0.25">
      <c r="A15" s="53" t="s">
        <v>107</v>
      </c>
      <c r="B15" s="53" t="s">
        <v>108</v>
      </c>
      <c r="C15" s="53" t="s">
        <v>109</v>
      </c>
      <c r="D15" s="53" t="s">
        <v>110</v>
      </c>
    </row>
    <row r="16" spans="1:10" x14ac:dyDescent="0.25">
      <c r="A16" s="51" t="s">
        <v>111</v>
      </c>
      <c r="B16" s="54">
        <v>2.1952288736446279E-2</v>
      </c>
      <c r="C16" s="54">
        <v>2.7744336976598838E-2</v>
      </c>
      <c r="D16" s="55">
        <v>2932681778.9000092</v>
      </c>
      <c r="E16" s="25"/>
    </row>
    <row r="17" spans="1:8" x14ac:dyDescent="0.25">
      <c r="A17" s="51" t="s">
        <v>112</v>
      </c>
      <c r="B17" s="54">
        <v>1.2980779824984578E-2</v>
      </c>
      <c r="C17" s="54">
        <v>2.8779447288056037E-2</v>
      </c>
      <c r="D17" s="55">
        <v>2274501695.6999998</v>
      </c>
      <c r="E17" s="25"/>
    </row>
    <row r="18" spans="1:8" x14ac:dyDescent="0.25">
      <c r="A18" s="51" t="s">
        <v>113</v>
      </c>
      <c r="B18" s="54">
        <v>0.18065608521323995</v>
      </c>
      <c r="C18" s="54">
        <v>0.18378231186859462</v>
      </c>
      <c r="D18" s="55">
        <v>117111407.60000008</v>
      </c>
      <c r="E18" s="25"/>
    </row>
    <row r="19" spans="1:8" x14ac:dyDescent="0.25">
      <c r="A19" s="51" t="s">
        <v>114</v>
      </c>
      <c r="B19" s="54">
        <v>1.3789273236926025E-3</v>
      </c>
      <c r="C19" s="54">
        <v>1.053790687306555E-2</v>
      </c>
      <c r="D19" s="55">
        <v>31027744.299999993</v>
      </c>
      <c r="E19" s="25"/>
    </row>
    <row r="20" spans="1:8" x14ac:dyDescent="0.25">
      <c r="A20" s="51" t="s">
        <v>115</v>
      </c>
      <c r="B20" s="54">
        <v>-0.19397622681801641</v>
      </c>
      <c r="C20" s="54">
        <v>-0.16440496211327993</v>
      </c>
      <c r="D20" s="55">
        <v>287609.69999999995</v>
      </c>
      <c r="E20" s="25"/>
    </row>
    <row r="21" spans="1:8" x14ac:dyDescent="0.25">
      <c r="B21" s="54"/>
      <c r="C21" s="54"/>
      <c r="D21" s="142">
        <v>6000000000</v>
      </c>
    </row>
    <row r="23" spans="1:8" x14ac:dyDescent="0.25">
      <c r="E23" s="26"/>
      <c r="F23" s="26"/>
      <c r="G23" s="27"/>
      <c r="H23" s="27"/>
    </row>
    <row r="24" spans="1:8" x14ac:dyDescent="0.25">
      <c r="D24" s="56"/>
      <c r="E24" s="28"/>
      <c r="F24" s="28"/>
      <c r="G24" s="26"/>
      <c r="H24" s="26"/>
    </row>
    <row r="25" spans="1:8" x14ac:dyDescent="0.25">
      <c r="E25" s="26"/>
      <c r="F25" s="26"/>
      <c r="G25" s="26"/>
      <c r="H25" s="26"/>
    </row>
    <row r="26" spans="1:8" x14ac:dyDescent="0.25">
      <c r="E26" s="26"/>
      <c r="F26" s="26"/>
      <c r="G26" s="26"/>
      <c r="H26" s="26"/>
    </row>
    <row r="27" spans="1:8" x14ac:dyDescent="0.25">
      <c r="E27" s="26"/>
      <c r="F27" s="26"/>
      <c r="G27" s="26"/>
      <c r="H27" s="26"/>
    </row>
    <row r="28" spans="1:8" x14ac:dyDescent="0.25">
      <c r="E28" s="26"/>
      <c r="F28" s="26"/>
      <c r="G28" s="26"/>
      <c r="H28" s="26"/>
    </row>
    <row r="29" spans="1:8" x14ac:dyDescent="0.25">
      <c r="E29" s="26"/>
      <c r="F29" s="26"/>
      <c r="G29" s="26"/>
      <c r="H29" s="26"/>
    </row>
    <row r="30" spans="1:8" x14ac:dyDescent="0.25">
      <c r="E30" s="26"/>
      <c r="F30" s="26"/>
      <c r="G30" s="26"/>
      <c r="H30" s="26"/>
    </row>
    <row r="31" spans="1:8" x14ac:dyDescent="0.25">
      <c r="E31" s="26"/>
      <c r="F31" s="26"/>
      <c r="G31" s="26"/>
      <c r="H31" s="26"/>
    </row>
    <row r="32" spans="1:8" x14ac:dyDescent="0.25">
      <c r="E32" s="26"/>
      <c r="F32" s="26"/>
      <c r="G32" s="26"/>
      <c r="H32" s="26"/>
    </row>
    <row r="33" spans="5:8" x14ac:dyDescent="0.25">
      <c r="E33" s="26"/>
      <c r="F33" s="26"/>
      <c r="G33" s="26"/>
      <c r="H33" s="26"/>
    </row>
    <row r="34" spans="5:8" x14ac:dyDescent="0.25">
      <c r="E34" s="26"/>
      <c r="F34" s="26"/>
      <c r="G34" s="26"/>
      <c r="H34" s="26"/>
    </row>
    <row r="35" spans="5:8" x14ac:dyDescent="0.25">
      <c r="E35" s="26"/>
      <c r="F35" s="26"/>
      <c r="G35" s="26"/>
      <c r="H35" s="26"/>
    </row>
    <row r="36" spans="5:8" x14ac:dyDescent="0.25">
      <c r="E36" s="26"/>
      <c r="F36" s="26"/>
      <c r="G36" s="26"/>
      <c r="H36" s="26"/>
    </row>
    <row r="37" spans="5:8" x14ac:dyDescent="0.25">
      <c r="E37" s="26"/>
      <c r="F37" s="26"/>
      <c r="G37" s="26"/>
      <c r="H37" s="26"/>
    </row>
    <row r="38" spans="5:8" x14ac:dyDescent="0.25">
      <c r="E38" s="26"/>
      <c r="F38" s="26"/>
      <c r="G38" s="26"/>
      <c r="H38" s="26"/>
    </row>
    <row r="39" spans="5:8" x14ac:dyDescent="0.25">
      <c r="E39" s="26"/>
      <c r="F39" s="26"/>
      <c r="G39" s="26"/>
      <c r="H39" s="26"/>
    </row>
    <row r="40" spans="5:8" x14ac:dyDescent="0.25">
      <c r="E40" s="26"/>
      <c r="F40" s="26"/>
      <c r="G40" s="26"/>
      <c r="H40" s="26"/>
    </row>
    <row r="41" spans="5:8" x14ac:dyDescent="0.25">
      <c r="E41" s="26"/>
      <c r="F41" s="26"/>
      <c r="G41" s="26"/>
      <c r="H41" s="26"/>
    </row>
    <row r="42" spans="5:8" x14ac:dyDescent="0.25">
      <c r="E42" s="26"/>
      <c r="F42" s="26"/>
      <c r="G42" s="26"/>
      <c r="H42" s="26"/>
    </row>
    <row r="43" spans="5:8" x14ac:dyDescent="0.25">
      <c r="E43" s="26"/>
      <c r="F43" s="26"/>
      <c r="G43" s="26"/>
      <c r="H43" s="26"/>
    </row>
    <row r="44" spans="5:8" x14ac:dyDescent="0.25">
      <c r="E44" s="26"/>
      <c r="F44" s="26"/>
      <c r="G44" s="26"/>
      <c r="H44" s="26"/>
    </row>
    <row r="45" spans="5:8" x14ac:dyDescent="0.25">
      <c r="E45" s="26"/>
      <c r="F45" s="26"/>
      <c r="G45" s="26"/>
      <c r="H45" s="26"/>
    </row>
    <row r="46" spans="5:8" x14ac:dyDescent="0.25">
      <c r="E46" s="26"/>
      <c r="F46" s="26"/>
      <c r="G46" s="26"/>
      <c r="H46" s="26"/>
    </row>
    <row r="47" spans="5:8" x14ac:dyDescent="0.25">
      <c r="E47" s="26"/>
      <c r="F47" s="26"/>
      <c r="G47" s="26"/>
      <c r="H47" s="26"/>
    </row>
    <row r="48" spans="5:8" x14ac:dyDescent="0.25">
      <c r="E48" s="26"/>
      <c r="F48" s="26"/>
      <c r="G48" s="26"/>
      <c r="H48" s="26"/>
    </row>
    <row r="49" spans="2:8" x14ac:dyDescent="0.25">
      <c r="E49" s="26"/>
      <c r="F49" s="26"/>
      <c r="G49" s="26"/>
      <c r="H49" s="26"/>
    </row>
    <row r="50" spans="2:8" x14ac:dyDescent="0.25">
      <c r="E50" s="26"/>
      <c r="F50" s="26"/>
      <c r="G50" s="26"/>
      <c r="H50" s="26"/>
    </row>
    <row r="51" spans="2:8" x14ac:dyDescent="0.25">
      <c r="E51" s="26"/>
      <c r="F51" s="26"/>
      <c r="G51" s="26"/>
      <c r="H51" s="26"/>
    </row>
    <row r="52" spans="2:8" x14ac:dyDescent="0.25">
      <c r="E52" s="26"/>
      <c r="F52" s="26"/>
      <c r="G52" s="26"/>
      <c r="H52" s="26"/>
    </row>
    <row r="53" spans="2:8" x14ac:dyDescent="0.25">
      <c r="E53" s="26"/>
      <c r="F53" s="26"/>
      <c r="G53" s="26"/>
      <c r="H53" s="26"/>
    </row>
    <row r="54" spans="2:8" x14ac:dyDescent="0.25">
      <c r="E54" s="26"/>
      <c r="F54" s="26"/>
      <c r="G54" s="26"/>
      <c r="H54" s="26"/>
    </row>
    <row r="55" spans="2:8" x14ac:dyDescent="0.25">
      <c r="E55" s="26"/>
      <c r="F55" s="26"/>
      <c r="G55" s="26"/>
      <c r="H55" s="26"/>
    </row>
    <row r="56" spans="2:8" x14ac:dyDescent="0.25">
      <c r="E56" s="26"/>
      <c r="F56" s="26"/>
      <c r="G56" s="26"/>
      <c r="H56" s="26"/>
    </row>
    <row r="57" spans="2:8" x14ac:dyDescent="0.25">
      <c r="E57" s="26"/>
      <c r="F57" s="26"/>
      <c r="G57" s="26"/>
      <c r="H57" s="26"/>
    </row>
    <row r="58" spans="2:8" x14ac:dyDescent="0.25">
      <c r="E58" s="26"/>
      <c r="F58" s="26"/>
      <c r="G58" s="26"/>
      <c r="H58" s="26"/>
    </row>
    <row r="59" spans="2:8" x14ac:dyDescent="0.25">
      <c r="E59" s="26"/>
      <c r="F59" s="26"/>
      <c r="G59" s="26"/>
      <c r="H59" s="26"/>
    </row>
    <row r="60" spans="2:8" x14ac:dyDescent="0.25">
      <c r="E60" s="26"/>
      <c r="F60" s="26"/>
      <c r="G60" s="26"/>
      <c r="H60" s="26"/>
    </row>
    <row r="61" spans="2:8" x14ac:dyDescent="0.25">
      <c r="E61" s="26"/>
      <c r="F61" s="26"/>
      <c r="G61" s="26"/>
      <c r="H61" s="26"/>
    </row>
    <row r="62" spans="2:8" x14ac:dyDescent="0.25">
      <c r="E62" s="26"/>
      <c r="F62" s="26"/>
      <c r="G62" s="26"/>
      <c r="H62" s="26"/>
    </row>
    <row r="63" spans="2:8" x14ac:dyDescent="0.25">
      <c r="B63" s="57"/>
      <c r="E63" s="26"/>
      <c r="F63" s="26"/>
      <c r="G63" s="26"/>
      <c r="H63" s="26"/>
    </row>
  </sheetData>
  <pageMargins left="0.7" right="0.7" top="0.78740157499999996" bottom="0.78740157499999996"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sqref>B11</xm:sqref>
            </x14:sparkline>
            <x14:sparkline>
              <xm:sqref>C11</xm:sqref>
            </x14:sparkline>
            <x14:sparkline>
              <xm:sqref>D11</xm:sqref>
            </x14:sparkline>
            <x14:sparkline>
              <xm:sqref>E11</xm:sqref>
            </x14:sparkline>
            <x14:sparkline>
              <xm:sqref>F11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R39" sqref="R39"/>
    </sheetView>
  </sheetViews>
  <sheetFormatPr baseColWidth="10" defaultColWidth="11.42578125" defaultRowHeight="15" x14ac:dyDescent="0.25"/>
  <cols>
    <col min="1" max="1" width="8.28515625" style="38" customWidth="1"/>
    <col min="2" max="2" width="6" style="38" bestFit="1" customWidth="1"/>
    <col min="3" max="3" width="24" style="38" bestFit="1" customWidth="1"/>
    <col min="4" max="4" width="15" style="38" bestFit="1" customWidth="1"/>
    <col min="5" max="5" width="12.28515625" style="38" bestFit="1" customWidth="1"/>
    <col min="6" max="6" width="9.42578125" style="38" bestFit="1" customWidth="1"/>
    <col min="7" max="7" width="11.42578125" style="38" bestFit="1" customWidth="1"/>
    <col min="8" max="8" width="7.5703125" style="5" customWidth="1"/>
    <col min="9" max="9" width="7.5703125" style="5" bestFit="1" customWidth="1"/>
    <col min="10" max="10" width="38" style="5" bestFit="1" customWidth="1"/>
    <col min="11" max="11" width="29.28515625" style="5" bestFit="1" customWidth="1"/>
    <col min="12" max="16384" width="11.42578125" style="5"/>
  </cols>
  <sheetData>
    <row r="1" spans="1:9" s="18" customFormat="1" x14ac:dyDescent="0.25"/>
    <row r="2" spans="1:9" s="18" customFormat="1" x14ac:dyDescent="0.25"/>
    <row r="3" spans="1:9" s="18" customFormat="1" x14ac:dyDescent="0.25"/>
    <row r="4" spans="1:9" s="18" customFormat="1" x14ac:dyDescent="0.25"/>
    <row r="5" spans="1:9" s="18" customFormat="1" x14ac:dyDescent="0.25"/>
    <row r="6" spans="1:9" s="18" customFormat="1" x14ac:dyDescent="0.25"/>
    <row r="7" spans="1:9" s="18" customFormat="1" x14ac:dyDescent="0.25"/>
    <row r="8" spans="1:9" s="18" customFormat="1" x14ac:dyDescent="0.25"/>
    <row r="9" spans="1:9" s="18" customFormat="1" x14ac:dyDescent="0.25"/>
    <row r="10" spans="1:9" s="18" customFormat="1" ht="54" customHeight="1" x14ac:dyDescent="0.25"/>
    <row r="12" spans="1:9" x14ac:dyDescent="0.25">
      <c r="A12" s="116" t="s">
        <v>116</v>
      </c>
      <c r="B12" s="30"/>
      <c r="C12" s="41"/>
      <c r="D12" s="41"/>
      <c r="E12" s="41"/>
      <c r="F12" s="41"/>
      <c r="G12" s="41"/>
      <c r="I12" s="8"/>
    </row>
    <row r="13" spans="1:9" ht="3" customHeight="1" x14ac:dyDescent="0.25">
      <c r="A13" s="141"/>
      <c r="B13" s="141"/>
      <c r="C13" s="141"/>
      <c r="D13" s="141"/>
      <c r="E13" s="141"/>
      <c r="F13" s="141"/>
      <c r="G13" s="141"/>
      <c r="I13" s="8"/>
    </row>
    <row r="14" spans="1:9" x14ac:dyDescent="0.25">
      <c r="A14" s="34" t="s">
        <v>117</v>
      </c>
      <c r="B14" s="34"/>
      <c r="C14" s="34"/>
      <c r="D14" s="34"/>
      <c r="E14" s="34"/>
      <c r="F14" s="34"/>
      <c r="G14" s="34"/>
      <c r="I14" s="8"/>
    </row>
    <row r="15" spans="1:9" x14ac:dyDescent="0.25">
      <c r="A15" s="34" t="s">
        <v>118</v>
      </c>
      <c r="B15" s="34" t="s">
        <v>119</v>
      </c>
      <c r="C15" s="34" t="s">
        <v>120</v>
      </c>
      <c r="D15" s="34" t="s">
        <v>121</v>
      </c>
      <c r="E15" s="34" t="s">
        <v>122</v>
      </c>
      <c r="F15" s="34" t="s">
        <v>123</v>
      </c>
      <c r="G15" s="34" t="s">
        <v>124</v>
      </c>
      <c r="I15" s="8"/>
    </row>
    <row r="16" spans="1:9" x14ac:dyDescent="0.25">
      <c r="A16" s="41">
        <v>2020</v>
      </c>
      <c r="B16" s="41">
        <v>1</v>
      </c>
      <c r="C16" s="58">
        <v>131.95527605448717</v>
      </c>
      <c r="D16" s="58">
        <v>96.359588555550971</v>
      </c>
      <c r="E16" s="58">
        <v>100.14704802400496</v>
      </c>
      <c r="F16" s="58">
        <v>52.501661865721246</v>
      </c>
      <c r="G16" s="58">
        <v>92.099263108213592</v>
      </c>
      <c r="I16" s="8"/>
    </row>
    <row r="17" spans="1:9" x14ac:dyDescent="0.25">
      <c r="A17" s="41"/>
      <c r="B17" s="41">
        <v>2</v>
      </c>
      <c r="C17" s="58">
        <v>136.90706938960201</v>
      </c>
      <c r="D17" s="58">
        <v>101.99632494405112</v>
      </c>
      <c r="E17" s="58">
        <v>102.65651680672985</v>
      </c>
      <c r="F17" s="58">
        <v>53.598630477611373</v>
      </c>
      <c r="G17" s="58">
        <v>141.57609893011289</v>
      </c>
      <c r="I17" s="8"/>
    </row>
    <row r="18" spans="1:9" x14ac:dyDescent="0.25">
      <c r="A18" s="41"/>
      <c r="B18" s="41">
        <v>3</v>
      </c>
      <c r="C18" s="58">
        <v>147.77114147083489</v>
      </c>
      <c r="D18" s="58">
        <v>122.29087368538831</v>
      </c>
      <c r="E18" s="58">
        <v>119.28120057461933</v>
      </c>
      <c r="F18" s="58">
        <v>84.844370537024346</v>
      </c>
      <c r="G18" s="58">
        <v>173.55274002575754</v>
      </c>
      <c r="I18" s="8"/>
    </row>
    <row r="19" spans="1:9" x14ac:dyDescent="0.25">
      <c r="A19" s="41"/>
      <c r="B19" s="41">
        <v>4</v>
      </c>
      <c r="C19" s="58">
        <v>178.02744403824559</v>
      </c>
      <c r="D19" s="58">
        <v>136.14523713747968</v>
      </c>
      <c r="E19" s="58">
        <v>123.67975685619319</v>
      </c>
      <c r="F19" s="58">
        <v>40.612753829711437</v>
      </c>
      <c r="G19" s="58">
        <v>114.10638892012042</v>
      </c>
      <c r="I19" s="8"/>
    </row>
    <row r="20" spans="1:9" x14ac:dyDescent="0.25">
      <c r="A20" s="41"/>
      <c r="B20" s="41">
        <v>5</v>
      </c>
      <c r="C20" s="58">
        <v>164.00565934157248</v>
      </c>
      <c r="D20" s="58">
        <v>136.81861463006476</v>
      </c>
      <c r="E20" s="58">
        <v>127.96206026217232</v>
      </c>
      <c r="F20" s="58">
        <v>41.762309193159645</v>
      </c>
      <c r="G20" s="58">
        <v>113.93784296144314</v>
      </c>
      <c r="I20" s="8"/>
    </row>
    <row r="21" spans="1:9" x14ac:dyDescent="0.25">
      <c r="A21" s="41"/>
      <c r="B21" s="41">
        <v>6</v>
      </c>
      <c r="C21" s="58">
        <v>161.02712599663133</v>
      </c>
      <c r="D21" s="58">
        <v>112.00666759809464</v>
      </c>
      <c r="E21" s="58">
        <v>104.94887920411071</v>
      </c>
      <c r="F21" s="58">
        <v>89.738933689157037</v>
      </c>
      <c r="G21" s="58">
        <v>93.759431998475918</v>
      </c>
      <c r="I21" s="8"/>
    </row>
    <row r="22" spans="1:9" x14ac:dyDescent="0.25">
      <c r="A22" s="41"/>
      <c r="B22" s="41">
        <v>7</v>
      </c>
      <c r="C22" s="58">
        <v>156.47902411775536</v>
      </c>
      <c r="D22" s="58">
        <v>112.17176668175641</v>
      </c>
      <c r="E22" s="58">
        <v>107.45008362180745</v>
      </c>
      <c r="F22" s="58">
        <v>84.830902515598297</v>
      </c>
      <c r="G22" s="58">
        <v>98.36514560751543</v>
      </c>
      <c r="I22" s="8"/>
    </row>
    <row r="23" spans="1:9" x14ac:dyDescent="0.25">
      <c r="A23" s="41"/>
      <c r="B23" s="41">
        <v>8</v>
      </c>
      <c r="C23" s="58">
        <v>150.11048929261693</v>
      </c>
      <c r="D23" s="58">
        <v>108.15928607586957</v>
      </c>
      <c r="E23" s="58">
        <v>106.98904163524219</v>
      </c>
      <c r="F23" s="58">
        <v>67.920820380891129</v>
      </c>
      <c r="G23" s="58">
        <v>104.04673154090646</v>
      </c>
      <c r="I23" s="8"/>
    </row>
    <row r="24" spans="1:9" x14ac:dyDescent="0.25">
      <c r="A24" s="41"/>
      <c r="B24" s="41">
        <v>9</v>
      </c>
      <c r="C24" s="58">
        <v>144.10783507563735</v>
      </c>
      <c r="D24" s="58">
        <v>111.57023627625114</v>
      </c>
      <c r="E24" s="58">
        <v>105.96858276591628</v>
      </c>
      <c r="F24" s="58">
        <v>80.390868779766791</v>
      </c>
      <c r="G24" s="58">
        <v>106.96461822214691</v>
      </c>
      <c r="I24" s="8"/>
    </row>
    <row r="25" spans="1:9" x14ac:dyDescent="0.25">
      <c r="A25" s="41"/>
      <c r="B25" s="41">
        <v>10</v>
      </c>
      <c r="C25" s="58">
        <v>154.17625094215128</v>
      </c>
      <c r="D25" s="58">
        <v>115.43504591971407</v>
      </c>
      <c r="E25" s="58">
        <v>108.89937093966198</v>
      </c>
      <c r="F25" s="58">
        <v>76.60238122408613</v>
      </c>
      <c r="G25" s="58">
        <v>142.52513966360996</v>
      </c>
      <c r="I25" s="8"/>
    </row>
    <row r="26" spans="1:9" x14ac:dyDescent="0.25">
      <c r="A26" s="41"/>
      <c r="B26" s="41">
        <v>11</v>
      </c>
      <c r="C26" s="58">
        <v>156.5872987086322</v>
      </c>
      <c r="D26" s="58">
        <v>118.98515939088672</v>
      </c>
      <c r="E26" s="58">
        <v>112.93663365706053</v>
      </c>
      <c r="F26" s="58">
        <v>81.601140277942747</v>
      </c>
      <c r="G26" s="58">
        <v>95.256300316976819</v>
      </c>
      <c r="I26" s="8"/>
    </row>
    <row r="27" spans="1:9" x14ac:dyDescent="0.25">
      <c r="A27" s="41"/>
      <c r="B27" s="41">
        <v>12</v>
      </c>
      <c r="C27" s="58">
        <v>148.49998558402783</v>
      </c>
      <c r="D27" s="58">
        <v>118.88480318348407</v>
      </c>
      <c r="E27" s="58">
        <v>112.6127078977817</v>
      </c>
      <c r="F27" s="58">
        <v>72.592321563912918</v>
      </c>
      <c r="G27" s="58">
        <v>121.84962928705386</v>
      </c>
      <c r="I27" s="8"/>
    </row>
    <row r="28" spans="1:9" x14ac:dyDescent="0.25">
      <c r="I28" s="8"/>
    </row>
    <row r="29" spans="1:9" x14ac:dyDescent="0.25">
      <c r="I29" s="8"/>
    </row>
    <row r="30" spans="1:9" x14ac:dyDescent="0.25">
      <c r="H30" s="31"/>
      <c r="I30" s="8"/>
    </row>
    <row r="31" spans="1:9" x14ac:dyDescent="0.25">
      <c r="A31" s="116" t="s">
        <v>125</v>
      </c>
      <c r="B31" s="30"/>
      <c r="C31" s="41"/>
      <c r="D31" s="41"/>
      <c r="E31" s="41"/>
      <c r="F31" s="41"/>
      <c r="G31" s="41"/>
      <c r="H31" s="31"/>
      <c r="I31" s="31"/>
    </row>
    <row r="32" spans="1:9" ht="3" customHeight="1" x14ac:dyDescent="0.25">
      <c r="A32" s="141"/>
      <c r="B32" s="141"/>
      <c r="C32" s="141"/>
      <c r="D32" s="141"/>
      <c r="E32" s="141"/>
      <c r="F32" s="141"/>
      <c r="G32" s="141"/>
    </row>
    <row r="33" spans="1:9" x14ac:dyDescent="0.25">
      <c r="A33" s="34" t="s">
        <v>126</v>
      </c>
      <c r="B33" s="34"/>
      <c r="C33" s="34"/>
      <c r="D33" s="34"/>
      <c r="E33" s="34"/>
      <c r="F33" s="34"/>
      <c r="G33" s="34"/>
    </row>
    <row r="34" spans="1:9" x14ac:dyDescent="0.25">
      <c r="A34" s="34" t="s">
        <v>127</v>
      </c>
      <c r="B34" s="34" t="s">
        <v>128</v>
      </c>
      <c r="C34" s="34" t="s">
        <v>129</v>
      </c>
      <c r="D34" s="34" t="s">
        <v>130</v>
      </c>
      <c r="E34" s="34" t="s">
        <v>131</v>
      </c>
      <c r="F34" s="34" t="s">
        <v>132</v>
      </c>
      <c r="G34" s="34" t="s">
        <v>133</v>
      </c>
    </row>
    <row r="35" spans="1:9" x14ac:dyDescent="0.25">
      <c r="A35" s="41">
        <v>2020</v>
      </c>
      <c r="B35" s="41">
        <v>1</v>
      </c>
      <c r="C35" s="58">
        <v>130.74644350516996</v>
      </c>
      <c r="D35" s="58">
        <v>96.046789359730411</v>
      </c>
      <c r="E35" s="58">
        <v>95.450508871256517</v>
      </c>
      <c r="F35" s="58">
        <v>67.819148936170208</v>
      </c>
      <c r="G35" s="58">
        <v>91.186458498080526</v>
      </c>
    </row>
    <row r="36" spans="1:9" x14ac:dyDescent="0.25">
      <c r="A36" s="41"/>
      <c r="B36" s="41">
        <v>2</v>
      </c>
      <c r="C36" s="58">
        <v>139.63721387594353</v>
      </c>
      <c r="D36" s="58">
        <v>101.08744843948259</v>
      </c>
      <c r="E36" s="58">
        <v>99.654284473716856</v>
      </c>
      <c r="F36" s="58">
        <v>116.47619047619047</v>
      </c>
      <c r="G36" s="58">
        <v>140.13351615933371</v>
      </c>
    </row>
    <row r="37" spans="1:9" x14ac:dyDescent="0.25">
      <c r="A37" s="41"/>
      <c r="B37" s="41">
        <v>3</v>
      </c>
      <c r="C37" s="58">
        <v>144.65728073796745</v>
      </c>
      <c r="D37" s="58">
        <v>121.75638278161539</v>
      </c>
      <c r="E37" s="58">
        <v>120.03520064587417</v>
      </c>
      <c r="F37" s="58">
        <v>214.86742424242422</v>
      </c>
      <c r="G37" s="58">
        <v>164.03919695354429</v>
      </c>
    </row>
    <row r="38" spans="1:9" x14ac:dyDescent="0.25">
      <c r="A38" s="41"/>
      <c r="B38" s="41">
        <v>4</v>
      </c>
      <c r="C38" s="58">
        <v>174.03438503457508</v>
      </c>
      <c r="D38" s="58">
        <v>134.01030497498283</v>
      </c>
      <c r="E38" s="58">
        <v>125.94717466339821</v>
      </c>
      <c r="F38" s="58">
        <v>36.056338028169016</v>
      </c>
      <c r="G38" s="58">
        <v>109.07665731054495</v>
      </c>
    </row>
    <row r="39" spans="1:9" x14ac:dyDescent="0.25">
      <c r="A39" s="41"/>
      <c r="B39" s="41">
        <v>5</v>
      </c>
      <c r="C39" s="58">
        <v>156.68609522315504</v>
      </c>
      <c r="D39" s="58">
        <v>133.57130241233168</v>
      </c>
      <c r="E39" s="58">
        <v>129.00674156631214</v>
      </c>
      <c r="F39" s="58">
        <v>41.95804195804196</v>
      </c>
      <c r="G39" s="58">
        <v>114.04149695720925</v>
      </c>
    </row>
    <row r="40" spans="1:9" x14ac:dyDescent="0.25">
      <c r="A40" s="41"/>
      <c r="B40" s="41">
        <v>6</v>
      </c>
      <c r="C40" s="58">
        <v>161.94359571187886</v>
      </c>
      <c r="D40" s="58">
        <v>111.33929816899422</v>
      </c>
      <c r="E40" s="58">
        <v>102.14299183524045</v>
      </c>
      <c r="F40" s="58">
        <v>84.231805929919133</v>
      </c>
      <c r="G40" s="58">
        <v>91.327458449756321</v>
      </c>
    </row>
    <row r="41" spans="1:9" x14ac:dyDescent="0.25">
      <c r="A41" s="41"/>
      <c r="B41" s="41">
        <v>7</v>
      </c>
      <c r="C41" s="58">
        <v>152.33757191404095</v>
      </c>
      <c r="D41" s="58">
        <v>110.54091418029699</v>
      </c>
      <c r="E41" s="58">
        <v>104.85637656609677</v>
      </c>
      <c r="F41" s="58">
        <v>74.377224199288264</v>
      </c>
      <c r="G41" s="58">
        <v>94.586848533182646</v>
      </c>
    </row>
    <row r="42" spans="1:9" x14ac:dyDescent="0.25">
      <c r="A42" s="41"/>
      <c r="B42" s="41">
        <v>8</v>
      </c>
      <c r="C42" s="58">
        <v>147.08566169798388</v>
      </c>
      <c r="D42" s="58">
        <v>103.38713823332151</v>
      </c>
      <c r="E42" s="58">
        <v>104.48768270104125</v>
      </c>
      <c r="F42" s="58">
        <v>60.655737704918032</v>
      </c>
      <c r="G42" s="58">
        <v>102.1967336691375</v>
      </c>
    </row>
    <row r="43" spans="1:9" x14ac:dyDescent="0.25">
      <c r="A43" s="41"/>
      <c r="B43" s="41">
        <v>9</v>
      </c>
      <c r="C43" s="58">
        <v>140.59614818441344</v>
      </c>
      <c r="D43" s="58">
        <v>108.84659722667529</v>
      </c>
      <c r="E43" s="58">
        <v>103.17759815822245</v>
      </c>
      <c r="F43" s="58">
        <v>74.320241691842909</v>
      </c>
      <c r="G43" s="58">
        <v>105.10129882671045</v>
      </c>
    </row>
    <row r="44" spans="1:9" x14ac:dyDescent="0.25">
      <c r="A44" s="41"/>
      <c r="B44" s="41">
        <v>10</v>
      </c>
      <c r="C44" s="58">
        <v>147.9975802176142</v>
      </c>
      <c r="D44" s="58">
        <v>115.03483556476972</v>
      </c>
      <c r="E44" s="58">
        <v>108.75851554167666</v>
      </c>
      <c r="F44" s="58">
        <v>65.540540540540533</v>
      </c>
      <c r="G44" s="58">
        <v>148.80189629492847</v>
      </c>
      <c r="H44" s="4"/>
      <c r="I44" s="4"/>
    </row>
    <row r="45" spans="1:9" x14ac:dyDescent="0.25">
      <c r="A45" s="41"/>
      <c r="B45" s="41">
        <v>11</v>
      </c>
      <c r="C45" s="58">
        <v>154.64064212142904</v>
      </c>
      <c r="D45" s="58">
        <v>115.05826429424985</v>
      </c>
      <c r="E45" s="58">
        <v>112.66243470850317</v>
      </c>
      <c r="F45" s="58">
        <v>75</v>
      </c>
      <c r="G45" s="58">
        <v>91.68982484427049</v>
      </c>
      <c r="H45" s="4"/>
      <c r="I45" s="4"/>
    </row>
    <row r="46" spans="1:9" x14ac:dyDescent="0.25">
      <c r="A46" s="41"/>
      <c r="B46" s="41">
        <v>12</v>
      </c>
      <c r="C46" s="58">
        <v>146.49525957739922</v>
      </c>
      <c r="D46" s="58">
        <v>115.49195083412285</v>
      </c>
      <c r="E46" s="58">
        <v>114.054398029604</v>
      </c>
      <c r="F46" s="58">
        <v>70.65217391304347</v>
      </c>
      <c r="G46" s="58">
        <v>117.10871888146934</v>
      </c>
      <c r="H46" s="4"/>
      <c r="I46" s="4"/>
    </row>
    <row r="47" spans="1:9" x14ac:dyDescent="0.25">
      <c r="C47" s="37"/>
      <c r="H47" s="4"/>
      <c r="I47" s="4"/>
    </row>
    <row r="48" spans="1:9" x14ac:dyDescent="0.25">
      <c r="C48" s="37"/>
      <c r="H48" s="4"/>
      <c r="I48" s="4"/>
    </row>
    <row r="49" spans="3:9" x14ac:dyDescent="0.25">
      <c r="C49" s="37"/>
      <c r="H49" s="4"/>
      <c r="I49" s="4"/>
    </row>
  </sheetData>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zoomScaleNormal="100" workbookViewId="0">
      <selection activeCell="H42" sqref="H42"/>
    </sheetView>
  </sheetViews>
  <sheetFormatPr baseColWidth="10" defaultColWidth="11.42578125" defaultRowHeight="15" x14ac:dyDescent="0.25"/>
  <cols>
    <col min="1" max="1" width="21.42578125" style="40" customWidth="1"/>
    <col min="2" max="2" width="8.42578125" style="40" bestFit="1" customWidth="1"/>
    <col min="3" max="3" width="9.140625" style="40" bestFit="1" customWidth="1"/>
    <col min="4" max="4" width="8.7109375" style="40" bestFit="1" customWidth="1"/>
    <col min="5" max="6" width="9.140625" style="40" bestFit="1" customWidth="1"/>
    <col min="7" max="7" width="8.85546875" style="40" bestFit="1" customWidth="1"/>
    <col min="8" max="8" width="18.85546875" style="40" customWidth="1"/>
    <col min="9" max="9" width="17.85546875" style="40" bestFit="1" customWidth="1"/>
    <col min="10" max="10" width="38" style="11" bestFit="1" customWidth="1"/>
    <col min="11" max="11" width="29.28515625" style="11" bestFit="1" customWidth="1"/>
    <col min="12" max="14" width="11.42578125" style="11"/>
    <col min="15" max="15" width="22.140625" style="11" customWidth="1"/>
    <col min="16" max="16" width="10.85546875" style="11" customWidth="1"/>
    <col min="17" max="17" width="73.42578125" style="11" customWidth="1"/>
    <col min="18" max="16384" width="11.42578125" style="11"/>
  </cols>
  <sheetData>
    <row r="1" spans="1:9" s="18" customFormat="1" x14ac:dyDescent="0.25"/>
    <row r="2" spans="1:9" s="18" customFormat="1" x14ac:dyDescent="0.25"/>
    <row r="3" spans="1:9" s="18" customFormat="1" x14ac:dyDescent="0.25"/>
    <row r="4" spans="1:9" s="18" customFormat="1" x14ac:dyDescent="0.25"/>
    <row r="5" spans="1:9" s="18" customFormat="1" x14ac:dyDescent="0.25"/>
    <row r="6" spans="1:9" s="18" customFormat="1" x14ac:dyDescent="0.25"/>
    <row r="7" spans="1:9" s="18" customFormat="1" x14ac:dyDescent="0.25"/>
    <row r="8" spans="1:9" s="18" customFormat="1" x14ac:dyDescent="0.25"/>
    <row r="9" spans="1:9" s="18" customFormat="1" x14ac:dyDescent="0.25"/>
    <row r="10" spans="1:9" s="18" customFormat="1" ht="54" customHeight="1" x14ac:dyDescent="0.25"/>
    <row r="11" spans="1:9" s="5" customFormat="1" x14ac:dyDescent="0.25">
      <c r="A11" s="38"/>
      <c r="B11" s="38"/>
      <c r="C11" s="38"/>
      <c r="D11" s="38"/>
      <c r="E11" s="38"/>
      <c r="F11" s="38"/>
      <c r="G11" s="38"/>
      <c r="H11" s="38"/>
      <c r="I11" s="38"/>
    </row>
    <row r="12" spans="1:9" s="5" customFormat="1" x14ac:dyDescent="0.25">
      <c r="A12" s="39" t="s">
        <v>462</v>
      </c>
      <c r="B12" s="38"/>
      <c r="C12" s="38"/>
      <c r="D12" s="38"/>
      <c r="E12" s="38"/>
      <c r="F12" s="38"/>
      <c r="G12" s="40"/>
      <c r="H12" s="40"/>
      <c r="I12" s="40"/>
    </row>
    <row r="13" spans="1:9" s="5" customFormat="1" ht="2.25" customHeight="1" x14ac:dyDescent="0.25">
      <c r="A13" s="141"/>
      <c r="B13" s="141"/>
      <c r="C13" s="141"/>
      <c r="D13" s="141"/>
      <c r="E13" s="141"/>
      <c r="F13" s="141"/>
      <c r="G13" s="141"/>
      <c r="H13" s="141"/>
      <c r="I13" s="141"/>
    </row>
    <row r="14" spans="1:9" s="5" customFormat="1" ht="15" customHeight="1" x14ac:dyDescent="0.25">
      <c r="A14" s="34"/>
      <c r="B14" s="34"/>
      <c r="C14" s="34"/>
      <c r="D14" s="34"/>
      <c r="E14" s="34"/>
      <c r="F14" s="34"/>
      <c r="G14" s="34"/>
      <c r="H14" s="34" t="s">
        <v>174</v>
      </c>
      <c r="I14" s="34"/>
    </row>
    <row r="15" spans="1:9" s="5" customFormat="1" x14ac:dyDescent="0.25">
      <c r="A15" s="34" t="s">
        <v>175</v>
      </c>
      <c r="B15" s="34">
        <v>2016</v>
      </c>
      <c r="C15" s="34">
        <v>2017</v>
      </c>
      <c r="D15" s="34">
        <v>2018</v>
      </c>
      <c r="E15" s="34">
        <v>2019</v>
      </c>
      <c r="F15" s="34">
        <v>2020</v>
      </c>
      <c r="G15" s="34" t="s">
        <v>176</v>
      </c>
      <c r="H15" s="34" t="s">
        <v>177</v>
      </c>
      <c r="I15" s="34" t="s">
        <v>178</v>
      </c>
    </row>
    <row r="16" spans="1:9" s="5" customFormat="1" x14ac:dyDescent="0.25">
      <c r="A16" s="85" t="s">
        <v>481</v>
      </c>
      <c r="B16" s="93">
        <v>31740234.000000004</v>
      </c>
      <c r="C16" s="93">
        <v>32314651.299999993</v>
      </c>
      <c r="D16" s="93">
        <v>34999600.20000001</v>
      </c>
      <c r="E16" s="93">
        <v>39338758.499999993</v>
      </c>
      <c r="F16" s="93">
        <v>71629551.099999994</v>
      </c>
      <c r="G16" s="87">
        <f t="shared" ref="G16:G19" si="0">F16/E16-1</f>
        <v>0.82083913756454741</v>
      </c>
      <c r="H16" s="94">
        <f t="shared" ref="H16" si="1">_xlfn.RRI(COUNT(B16:E16),B16,F16)</f>
        <v>0.22566144889328266</v>
      </c>
      <c r="I16" s="94">
        <f t="shared" ref="I16" si="2">_xlfn.RRI(COUNT(B16:D16),B16,E16)</f>
        <v>7.4162966273189301E-2</v>
      </c>
    </row>
    <row r="17" spans="1:17" s="5" customFormat="1" x14ac:dyDescent="0.25">
      <c r="A17" s="85" t="s">
        <v>179</v>
      </c>
      <c r="B17" s="93">
        <v>15237082.299999999</v>
      </c>
      <c r="C17" s="93">
        <v>15951750.199999999</v>
      </c>
      <c r="D17" s="93">
        <v>18839758.400000006</v>
      </c>
      <c r="E17" s="93">
        <v>21163143.099999994</v>
      </c>
      <c r="F17" s="93">
        <v>23279271.699999996</v>
      </c>
      <c r="G17" s="87">
        <f t="shared" si="0"/>
        <v>9.9991224838431592E-2</v>
      </c>
      <c r="H17" s="94">
        <f t="shared" ref="H17:H19" si="3">_xlfn.RRI(COUNT(B17:E17),B17,F17)</f>
        <v>0.11177497423688432</v>
      </c>
      <c r="I17" s="94">
        <f t="shared" ref="I17:I19" si="4">_xlfn.RRI(COUNT(B17:D17),B17,E17)</f>
        <v>0.11573087631177459</v>
      </c>
    </row>
    <row r="18" spans="1:17" s="5" customFormat="1" x14ac:dyDescent="0.25">
      <c r="A18" s="88" t="s">
        <v>180</v>
      </c>
      <c r="B18" s="93">
        <v>12659138.1</v>
      </c>
      <c r="C18" s="93">
        <v>14083100.300000001</v>
      </c>
      <c r="D18" s="93">
        <v>15240488.799999997</v>
      </c>
      <c r="E18" s="93">
        <v>16418130.9</v>
      </c>
      <c r="F18" s="93">
        <v>22202584.799999993</v>
      </c>
      <c r="G18" s="87">
        <f t="shared" si="0"/>
        <v>0.35232109764699171</v>
      </c>
      <c r="H18" s="94">
        <f t="shared" si="3"/>
        <v>0.15079999134661426</v>
      </c>
      <c r="I18" s="94">
        <f t="shared" si="4"/>
        <v>9.0535628322930162E-2</v>
      </c>
    </row>
    <row r="19" spans="1:17" s="5" customFormat="1" x14ac:dyDescent="0.25">
      <c r="A19" s="85" t="s">
        <v>181</v>
      </c>
      <c r="B19" s="93">
        <f>SUM(B16:B18)</f>
        <v>59636454.400000006</v>
      </c>
      <c r="C19" s="93">
        <f t="shared" ref="C19:F19" si="5">SUM(C16:C18)</f>
        <v>62349501.799999997</v>
      </c>
      <c r="D19" s="93">
        <f t="shared" si="5"/>
        <v>69079847.400000006</v>
      </c>
      <c r="E19" s="93">
        <f t="shared" si="5"/>
        <v>76920032.499999985</v>
      </c>
      <c r="F19" s="93">
        <f t="shared" si="5"/>
        <v>117111407.59999998</v>
      </c>
      <c r="G19" s="87">
        <f t="shared" si="0"/>
        <v>0.52250855588237055</v>
      </c>
      <c r="H19" s="94">
        <f t="shared" si="3"/>
        <v>0.18378231186859439</v>
      </c>
      <c r="I19" s="94">
        <f t="shared" si="4"/>
        <v>8.8535376848170477E-2</v>
      </c>
    </row>
    <row r="20" spans="1:17" s="5" customFormat="1" x14ac:dyDescent="0.25">
      <c r="A20" s="88" t="s">
        <v>182</v>
      </c>
      <c r="B20" s="89" t="s">
        <v>183</v>
      </c>
      <c r="C20" s="90">
        <f>C19/B19-1</f>
        <v>4.5493103627568976E-2</v>
      </c>
      <c r="D20" s="90">
        <f>D19/C19-1</f>
        <v>0.10794545915682052</v>
      </c>
      <c r="E20" s="90">
        <f>E19/D19-1</f>
        <v>0.11349453415266209</v>
      </c>
      <c r="F20" s="90">
        <f>F19/E19-1</f>
        <v>0.52250855588237055</v>
      </c>
      <c r="G20" s="88"/>
      <c r="H20" s="88"/>
      <c r="I20" s="88"/>
    </row>
    <row r="21" spans="1:17" ht="20.45" customHeight="1" x14ac:dyDescent="0.25">
      <c r="A21" s="43"/>
      <c r="B21" s="44"/>
      <c r="C21" s="44"/>
      <c r="D21" s="43"/>
      <c r="E21" s="44"/>
      <c r="F21" s="44"/>
      <c r="N21" s="12"/>
      <c r="O21" s="12"/>
      <c r="Q21" s="12"/>
    </row>
    <row r="22" spans="1:17" x14ac:dyDescent="0.25">
      <c r="F22" s="45"/>
    </row>
    <row r="23" spans="1:17" x14ac:dyDescent="0.25">
      <c r="A23" s="39" t="s">
        <v>463</v>
      </c>
      <c r="B23" s="38"/>
      <c r="C23" s="38"/>
      <c r="D23" s="38"/>
      <c r="E23" s="38"/>
      <c r="F23" s="38"/>
    </row>
    <row r="24" spans="1:17" ht="3" customHeight="1" x14ac:dyDescent="0.25">
      <c r="A24" s="141"/>
      <c r="B24" s="141"/>
      <c r="C24" s="141"/>
      <c r="D24" s="141"/>
      <c r="E24" s="141"/>
      <c r="F24" s="141"/>
      <c r="G24" s="141"/>
      <c r="H24" s="141"/>
      <c r="I24" s="141"/>
      <c r="N24" s="29"/>
    </row>
    <row r="25" spans="1:17" ht="15" customHeight="1" x14ac:dyDescent="0.25">
      <c r="A25" s="34"/>
      <c r="B25" s="34"/>
      <c r="C25" s="34"/>
      <c r="D25" s="34"/>
      <c r="E25" s="34"/>
      <c r="F25" s="34"/>
      <c r="G25" s="34"/>
      <c r="H25" s="34" t="s">
        <v>184</v>
      </c>
      <c r="I25" s="34"/>
      <c r="N25" s="29"/>
    </row>
    <row r="26" spans="1:17" x14ac:dyDescent="0.25">
      <c r="A26" s="34" t="s">
        <v>185</v>
      </c>
      <c r="B26" s="34">
        <v>2016</v>
      </c>
      <c r="C26" s="34">
        <v>2017</v>
      </c>
      <c r="D26" s="34">
        <v>2018</v>
      </c>
      <c r="E26" s="34">
        <v>2019</v>
      </c>
      <c r="F26" s="34">
        <v>2020</v>
      </c>
      <c r="G26" s="34" t="s">
        <v>186</v>
      </c>
      <c r="H26" s="34" t="s">
        <v>187</v>
      </c>
      <c r="I26" s="34" t="s">
        <v>188</v>
      </c>
    </row>
    <row r="27" spans="1:17" x14ac:dyDescent="0.25">
      <c r="A27" s="85" t="s">
        <v>481</v>
      </c>
      <c r="B27" s="95">
        <v>1436201.0000000005</v>
      </c>
      <c r="C27" s="95">
        <v>1473284.3000000003</v>
      </c>
      <c r="D27" s="95">
        <v>1576176.7999999993</v>
      </c>
      <c r="E27" s="95">
        <v>1752262.6000000003</v>
      </c>
      <c r="F27" s="95">
        <v>3057397.2000000016</v>
      </c>
      <c r="G27" s="87">
        <f t="shared" ref="G27:G30" si="6">F27/E27-1</f>
        <v>0.74482820097855251</v>
      </c>
      <c r="H27" s="94">
        <f t="shared" ref="H27:H30" si="7">_xlfn.RRI(COUNT(B27:E27),B27,F27)</f>
        <v>0.2079088401334992</v>
      </c>
      <c r="I27" s="94">
        <f t="shared" ref="I27:I30" si="8">_xlfn.RRI(COUNT(B27:D27),B27,E27)</f>
        <v>6.8549524990203059E-2</v>
      </c>
    </row>
    <row r="28" spans="1:17" x14ac:dyDescent="0.25">
      <c r="A28" s="85" t="s">
        <v>189</v>
      </c>
      <c r="B28" s="95">
        <v>685427.4</v>
      </c>
      <c r="C28" s="95">
        <v>714481.10000000021</v>
      </c>
      <c r="D28" s="95">
        <v>841364.70000000007</v>
      </c>
      <c r="E28" s="95">
        <v>939029.19999999972</v>
      </c>
      <c r="F28" s="95">
        <v>1057845.2000000002</v>
      </c>
      <c r="G28" s="87">
        <f t="shared" si="6"/>
        <v>0.12653067657534023</v>
      </c>
      <c r="H28" s="94">
        <f t="shared" si="7"/>
        <v>0.11459005725590776</v>
      </c>
      <c r="I28" s="94">
        <f t="shared" si="8"/>
        <v>0.11063804272296718</v>
      </c>
    </row>
    <row r="29" spans="1:17" x14ac:dyDescent="0.25">
      <c r="A29" s="88" t="s">
        <v>190</v>
      </c>
      <c r="B29" s="95">
        <v>814338.79999999993</v>
      </c>
      <c r="C29" s="95">
        <v>927180</v>
      </c>
      <c r="D29" s="95">
        <v>1027610.8</v>
      </c>
      <c r="E29" s="95">
        <v>1126415.2</v>
      </c>
      <c r="F29" s="95">
        <v>1589615.5999999999</v>
      </c>
      <c r="G29" s="87">
        <f t="shared" si="6"/>
        <v>0.4112163969378253</v>
      </c>
      <c r="H29" s="94">
        <f t="shared" si="7"/>
        <v>0.1820116230823563</v>
      </c>
      <c r="I29" s="94">
        <f t="shared" si="8"/>
        <v>0.11420334564766699</v>
      </c>
    </row>
    <row r="30" spans="1:17" x14ac:dyDescent="0.25">
      <c r="A30" s="85" t="s">
        <v>191</v>
      </c>
      <c r="B30" s="95">
        <f>SUM(B27:B29)</f>
        <v>2935967.2</v>
      </c>
      <c r="C30" s="95">
        <f>SUM(C27:C29)</f>
        <v>3114945.4000000004</v>
      </c>
      <c r="D30" s="95">
        <f>SUM(D27:D29)</f>
        <v>3445152.3</v>
      </c>
      <c r="E30" s="95">
        <f>SUM(E27:E29)</f>
        <v>3817707</v>
      </c>
      <c r="F30" s="95">
        <f>SUM(F27:F29)</f>
        <v>5704858.0000000019</v>
      </c>
      <c r="G30" s="87">
        <f t="shared" si="6"/>
        <v>0.49431530497233078</v>
      </c>
      <c r="H30" s="94">
        <f t="shared" si="7"/>
        <v>0.18065608521323995</v>
      </c>
      <c r="I30" s="94">
        <f t="shared" si="8"/>
        <v>9.1483391337651598E-2</v>
      </c>
    </row>
    <row r="31" spans="1:17" x14ac:dyDescent="0.25">
      <c r="A31" s="88" t="s">
        <v>192</v>
      </c>
      <c r="B31" s="89" t="s">
        <v>193</v>
      </c>
      <c r="C31" s="90">
        <f>C30/B30-1</f>
        <v>6.0960558414957733E-2</v>
      </c>
      <c r="D31" s="90">
        <f>D30/C30-1</f>
        <v>0.1060072834663488</v>
      </c>
      <c r="E31" s="90">
        <f>E30/D30-1</f>
        <v>0.10813881871056918</v>
      </c>
      <c r="F31" s="90">
        <f>F30/E30-1</f>
        <v>0.49431530497233078</v>
      </c>
      <c r="G31" s="92"/>
      <c r="H31" s="92"/>
      <c r="I31" s="92"/>
    </row>
    <row r="37" spans="4:4" x14ac:dyDescent="0.25">
      <c r="D37" s="46"/>
    </row>
    <row r="38" spans="4:4" x14ac:dyDescent="0.25">
      <c r="D38" s="47"/>
    </row>
    <row r="39" spans="4:4" x14ac:dyDescent="0.25">
      <c r="D39" s="47"/>
    </row>
    <row r="40" spans="4:4" x14ac:dyDescent="0.25">
      <c r="D40" s="47"/>
    </row>
    <row r="41" spans="4:4" x14ac:dyDescent="0.25">
      <c r="D41" s="47"/>
    </row>
    <row r="42" spans="4:4" x14ac:dyDescent="0.25">
      <c r="D42" s="47"/>
    </row>
  </sheetData>
  <pageMargins left="0.7" right="0.7" top="0.78740157499999996" bottom="0.78740157499999996" header="0.3" footer="0.3"/>
  <pageSetup paperSize="9" orientation="portrait" r:id="rId1"/>
  <ignoredErrors>
    <ignoredError sqref="B19:F23 B25:F3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election activeCell="A15" sqref="A15"/>
    </sheetView>
  </sheetViews>
  <sheetFormatPr baseColWidth="10" defaultColWidth="11.42578125" defaultRowHeight="15" x14ac:dyDescent="0.25"/>
  <cols>
    <col min="1" max="1" width="14.5703125" style="11" bestFit="1" customWidth="1"/>
    <col min="2" max="2" width="8.42578125" style="11" bestFit="1" customWidth="1"/>
    <col min="3" max="3" width="9.140625" style="11" bestFit="1" customWidth="1"/>
    <col min="4" max="4" width="8.7109375" style="11" bestFit="1" customWidth="1"/>
    <col min="5" max="6" width="9.140625" style="11" bestFit="1" customWidth="1"/>
    <col min="7" max="7" width="21.28515625" style="11" bestFit="1" customWidth="1"/>
    <col min="8" max="8" width="38" style="11" bestFit="1" customWidth="1"/>
    <col min="9" max="9" width="29.28515625" style="11" bestFit="1" customWidth="1"/>
    <col min="10" max="12" width="11.42578125" style="11"/>
    <col min="13" max="13" width="22.140625" style="11" customWidth="1"/>
    <col min="14" max="14" width="10.85546875" style="11" customWidth="1"/>
    <col min="15" max="15" width="73.42578125" style="11" customWidth="1"/>
    <col min="16" max="16384" width="11.42578125" style="11"/>
  </cols>
  <sheetData>
    <row r="1" spans="1:6" s="18" customFormat="1" x14ac:dyDescent="0.25"/>
    <row r="2" spans="1:6" s="18" customFormat="1" x14ac:dyDescent="0.25"/>
    <row r="3" spans="1:6" s="18" customFormat="1" x14ac:dyDescent="0.25"/>
    <row r="4" spans="1:6" s="18" customFormat="1" x14ac:dyDescent="0.25"/>
    <row r="5" spans="1:6" s="18" customFormat="1" x14ac:dyDescent="0.25"/>
    <row r="6" spans="1:6" s="18" customFormat="1" x14ac:dyDescent="0.25"/>
    <row r="7" spans="1:6" s="18" customFormat="1" x14ac:dyDescent="0.25"/>
    <row r="8" spans="1:6" s="18" customFormat="1" x14ac:dyDescent="0.25"/>
    <row r="9" spans="1:6" s="18" customFormat="1" x14ac:dyDescent="0.25"/>
    <row r="10" spans="1:6" s="18" customFormat="1" ht="54" customHeight="1" x14ac:dyDescent="0.25"/>
    <row r="11" spans="1:6" s="5" customFormat="1" x14ac:dyDescent="0.25"/>
    <row r="12" spans="1:6" s="5" customFormat="1" x14ac:dyDescent="0.25">
      <c r="A12" s="6" t="s">
        <v>194</v>
      </c>
    </row>
    <row r="13" spans="1:6" s="5" customFormat="1" ht="2.25" customHeight="1" x14ac:dyDescent="0.25">
      <c r="A13" s="141"/>
      <c r="B13" s="141"/>
      <c r="C13" s="141"/>
      <c r="D13" s="141"/>
      <c r="E13" s="141"/>
      <c r="F13" s="141"/>
    </row>
    <row r="14" spans="1:6" s="5" customFormat="1" x14ac:dyDescent="0.25">
      <c r="A14" s="7" t="s">
        <v>195</v>
      </c>
      <c r="B14" s="7">
        <v>2016</v>
      </c>
      <c r="C14" s="7">
        <v>2017</v>
      </c>
      <c r="D14" s="7">
        <v>2018</v>
      </c>
      <c r="E14" s="7">
        <v>2019</v>
      </c>
      <c r="F14" s="7">
        <v>2020</v>
      </c>
    </row>
    <row r="15" spans="1:6" s="5" customFormat="1" x14ac:dyDescent="0.25">
      <c r="A15" s="85" t="s">
        <v>481</v>
      </c>
      <c r="B15" s="97">
        <v>231</v>
      </c>
      <c r="C15" s="97">
        <v>298</v>
      </c>
      <c r="D15" s="97">
        <v>339</v>
      </c>
      <c r="E15" s="97">
        <v>423</v>
      </c>
      <c r="F15" s="97">
        <v>536</v>
      </c>
    </row>
    <row r="16" spans="1:6" s="5" customFormat="1" x14ac:dyDescent="0.25">
      <c r="A16" s="96" t="s">
        <v>196</v>
      </c>
      <c r="B16" s="97">
        <v>103</v>
      </c>
      <c r="C16" s="97">
        <v>156</v>
      </c>
      <c r="D16" s="97">
        <v>200</v>
      </c>
      <c r="E16" s="97">
        <v>249</v>
      </c>
      <c r="F16" s="97">
        <v>287</v>
      </c>
    </row>
    <row r="17" spans="1:15" s="5" customFormat="1" x14ac:dyDescent="0.25">
      <c r="A17" s="96" t="s">
        <v>197</v>
      </c>
      <c r="B17" s="97">
        <f>SUM(B15:B16)</f>
        <v>334</v>
      </c>
      <c r="C17" s="97">
        <f>SUM(C15:C16)</f>
        <v>454</v>
      </c>
      <c r="D17" s="97">
        <f>SUM(D15:D16)</f>
        <v>539</v>
      </c>
      <c r="E17" s="97">
        <f>SUM(E15:E16)</f>
        <v>672</v>
      </c>
      <c r="F17" s="97">
        <f>SUM(F15:F16)</f>
        <v>823</v>
      </c>
    </row>
    <row r="18" spans="1:15" s="5" customFormat="1" x14ac:dyDescent="0.25">
      <c r="A18" s="98" t="s">
        <v>198</v>
      </c>
      <c r="B18" s="99" t="s">
        <v>199</v>
      </c>
      <c r="C18" s="100">
        <f>C17/B17-1</f>
        <v>0.35928143712574845</v>
      </c>
      <c r="D18" s="100">
        <f>D17/C17-1</f>
        <v>0.18722466960352424</v>
      </c>
      <c r="E18" s="100">
        <f t="shared" ref="E18:F18" si="0">E17/D17-1</f>
        <v>0.24675324675324672</v>
      </c>
      <c r="F18" s="100">
        <f t="shared" si="0"/>
        <v>0.22470238095238093</v>
      </c>
    </row>
    <row r="19" spans="1:15" ht="20.45" customHeight="1" x14ac:dyDescent="0.25">
      <c r="A19" s="9"/>
      <c r="B19" s="10"/>
      <c r="C19" s="10"/>
      <c r="D19" s="9"/>
      <c r="E19" s="10"/>
      <c r="F19" s="10"/>
      <c r="L19" s="12"/>
      <c r="M19" s="12"/>
      <c r="O19" s="12"/>
    </row>
    <row r="20" spans="1:15" x14ac:dyDescent="0.25">
      <c r="F20" s="13"/>
    </row>
    <row r="22" spans="1:15" x14ac:dyDescent="0.25">
      <c r="L22" s="14"/>
    </row>
    <row r="34" spans="4:4" x14ac:dyDescent="0.25">
      <c r="D34" s="15"/>
    </row>
    <row r="35" spans="4:4" x14ac:dyDescent="0.25">
      <c r="D35" s="16"/>
    </row>
    <row r="36" spans="4:4" x14ac:dyDescent="0.25">
      <c r="D36" s="16"/>
    </row>
    <row r="37" spans="4:4" x14ac:dyDescent="0.25">
      <c r="D37" s="16"/>
    </row>
    <row r="38" spans="4:4" x14ac:dyDescent="0.25">
      <c r="D38" s="16"/>
    </row>
    <row r="39" spans="4:4" x14ac:dyDescent="0.25">
      <c r="D39" s="16"/>
    </row>
  </sheetData>
  <pageMargins left="0.7" right="0.7" top="0.78740157499999996" bottom="0.78740157499999996" header="0.3" footer="0.3"/>
  <pageSetup paperSize="9" orientation="portrait" r:id="rId1"/>
  <ignoredErrors>
    <ignoredError sqref="B17:F17"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zoomScaleNormal="100" workbookViewId="0">
      <selection activeCell="L9" sqref="L9"/>
    </sheetView>
  </sheetViews>
  <sheetFormatPr baseColWidth="10" defaultColWidth="11.42578125" defaultRowHeight="15" x14ac:dyDescent="0.25"/>
  <cols>
    <col min="1" max="1" width="35" style="40" customWidth="1"/>
    <col min="2" max="2" width="26.85546875" style="40" customWidth="1"/>
    <col min="3" max="7" width="10.5703125" style="40" bestFit="1" customWidth="1"/>
    <col min="8" max="8" width="11.140625" style="40" bestFit="1" customWidth="1"/>
    <col min="9" max="10" width="20" style="40" bestFit="1" customWidth="1"/>
    <col min="11" max="11" width="38" style="11" bestFit="1" customWidth="1"/>
    <col min="12" max="12" width="29.28515625" style="11" bestFit="1" customWidth="1"/>
    <col min="13" max="15" width="11.42578125" style="11"/>
    <col min="16" max="16" width="22.140625" style="11" customWidth="1"/>
    <col min="17" max="17" width="10.85546875" style="11" customWidth="1"/>
    <col min="18" max="18" width="16.85546875" style="11" customWidth="1"/>
    <col min="19" max="16384" width="11.42578125" style="11"/>
  </cols>
  <sheetData>
    <row r="1" spans="1:10" s="18" customFormat="1" x14ac:dyDescent="0.25"/>
    <row r="2" spans="1:10" s="18" customFormat="1" x14ac:dyDescent="0.25"/>
    <row r="3" spans="1:10" s="18" customFormat="1" x14ac:dyDescent="0.25"/>
    <row r="4" spans="1:10" s="18" customFormat="1" x14ac:dyDescent="0.25"/>
    <row r="5" spans="1:10" s="18" customFormat="1" x14ac:dyDescent="0.25"/>
    <row r="6" spans="1:10" s="18" customFormat="1" x14ac:dyDescent="0.25"/>
    <row r="7" spans="1:10" s="18" customFormat="1" x14ac:dyDescent="0.25"/>
    <row r="8" spans="1:10" s="18" customFormat="1" x14ac:dyDescent="0.25"/>
    <row r="9" spans="1:10" s="18" customFormat="1" x14ac:dyDescent="0.25"/>
    <row r="10" spans="1:10" s="18" customFormat="1" ht="54" customHeight="1" x14ac:dyDescent="0.25"/>
    <row r="12" spans="1:10" x14ac:dyDescent="0.25">
      <c r="A12" s="117" t="s">
        <v>200</v>
      </c>
      <c r="B12" s="32"/>
    </row>
    <row r="13" spans="1:10" ht="3" customHeight="1" x14ac:dyDescent="0.25">
      <c r="A13" s="141"/>
      <c r="B13" s="141"/>
      <c r="C13" s="141"/>
      <c r="D13" s="141"/>
      <c r="E13" s="141"/>
      <c r="F13" s="141"/>
      <c r="G13" s="141"/>
      <c r="H13" s="141"/>
      <c r="I13" s="141"/>
      <c r="J13" s="141"/>
    </row>
    <row r="14" spans="1:10" x14ac:dyDescent="0.25">
      <c r="A14" s="34"/>
      <c r="B14" s="34"/>
      <c r="C14" s="34"/>
      <c r="D14" s="34"/>
      <c r="E14" s="34"/>
      <c r="F14" s="34"/>
      <c r="G14" s="34"/>
      <c r="H14" s="34"/>
      <c r="I14" s="34" t="s">
        <v>201</v>
      </c>
      <c r="J14" s="34"/>
    </row>
    <row r="15" spans="1:10" x14ac:dyDescent="0.25">
      <c r="A15" s="34" t="s">
        <v>202</v>
      </c>
      <c r="B15" s="34" t="s">
        <v>203</v>
      </c>
      <c r="C15" s="34">
        <v>2016</v>
      </c>
      <c r="D15" s="34">
        <v>2017</v>
      </c>
      <c r="E15" s="34">
        <v>2018</v>
      </c>
      <c r="F15" s="34">
        <v>2019</v>
      </c>
      <c r="G15" s="34">
        <v>2020</v>
      </c>
      <c r="H15" s="34" t="s">
        <v>204</v>
      </c>
      <c r="I15" s="34" t="s">
        <v>205</v>
      </c>
      <c r="J15" s="34" t="s">
        <v>206</v>
      </c>
    </row>
    <row r="16" spans="1:10" x14ac:dyDescent="0.25">
      <c r="A16" s="85" t="s">
        <v>481</v>
      </c>
      <c r="B16" s="85" t="s">
        <v>207</v>
      </c>
      <c r="C16" s="123">
        <v>15043196</v>
      </c>
      <c r="D16" s="123">
        <v>14752569.399999999</v>
      </c>
      <c r="E16" s="123">
        <v>15321084.699999999</v>
      </c>
      <c r="F16" s="123">
        <v>15119273.699999997</v>
      </c>
      <c r="G16" s="123">
        <v>19454728.699999996</v>
      </c>
      <c r="H16" s="119">
        <f t="shared" ref="H16:H30" si="0">G16/F16-1</f>
        <v>0.28675021605039119</v>
      </c>
      <c r="I16" s="119">
        <f t="shared" ref="I16:I29" si="1">_xlfn.RRI(COUNT(C16:F16),C16,G16)</f>
        <v>6.6402774206360426E-2</v>
      </c>
      <c r="J16" s="119">
        <f t="shared" ref="J16:J29" si="2">_xlfn.RRI(COUNT(C16:E16),C16,F16)</f>
        <v>1.6829271806577673E-3</v>
      </c>
    </row>
    <row r="17" spans="1:10" x14ac:dyDescent="0.25">
      <c r="A17" s="85" t="s">
        <v>481</v>
      </c>
      <c r="B17" s="85" t="s">
        <v>466</v>
      </c>
      <c r="C17" s="123">
        <v>1845635.0000000002</v>
      </c>
      <c r="D17" s="123">
        <v>1774285.9</v>
      </c>
      <c r="E17" s="123">
        <v>2081683.8</v>
      </c>
      <c r="F17" s="123">
        <v>3876381.1</v>
      </c>
      <c r="G17" s="123">
        <v>12730792.9</v>
      </c>
      <c r="H17" s="119">
        <f t="shared" si="0"/>
        <v>2.2841953800672488</v>
      </c>
      <c r="I17" s="119">
        <f t="shared" si="1"/>
        <v>0.62060587495720898</v>
      </c>
      <c r="J17" s="119">
        <f t="shared" si="2"/>
        <v>0.28063947133863354</v>
      </c>
    </row>
    <row r="18" spans="1:10" x14ac:dyDescent="0.25">
      <c r="A18" s="85" t="s">
        <v>481</v>
      </c>
      <c r="B18" s="85" t="s">
        <v>208</v>
      </c>
      <c r="C18" s="123">
        <v>3226653.8000000003</v>
      </c>
      <c r="D18" s="123">
        <v>3660129.4000000004</v>
      </c>
      <c r="E18" s="123">
        <v>3646808.4000000004</v>
      </c>
      <c r="F18" s="123">
        <v>4132641.8000000003</v>
      </c>
      <c r="G18" s="123">
        <v>10600138.499999998</v>
      </c>
      <c r="H18" s="119">
        <f t="shared" si="0"/>
        <v>1.5649787745940134</v>
      </c>
      <c r="I18" s="119">
        <f t="shared" si="1"/>
        <v>0.34629363405201619</v>
      </c>
      <c r="J18" s="119">
        <f t="shared" si="2"/>
        <v>8.5988261833203961E-2</v>
      </c>
    </row>
    <row r="19" spans="1:10" x14ac:dyDescent="0.25">
      <c r="A19" s="85" t="s">
        <v>481</v>
      </c>
      <c r="B19" s="85" t="s">
        <v>209</v>
      </c>
      <c r="C19" s="123">
        <v>3129363.6</v>
      </c>
      <c r="D19" s="123">
        <v>3492289.6</v>
      </c>
      <c r="E19" s="123">
        <v>4311653.2</v>
      </c>
      <c r="F19" s="123">
        <v>4987183.8000000007</v>
      </c>
      <c r="G19" s="123">
        <v>9549808.7999999989</v>
      </c>
      <c r="H19" s="119">
        <f t="shared" si="0"/>
        <v>0.91487003145943757</v>
      </c>
      <c r="I19" s="119">
        <f t="shared" si="1"/>
        <v>0.32170539420832367</v>
      </c>
      <c r="J19" s="119">
        <f t="shared" si="2"/>
        <v>0.16806348925954095</v>
      </c>
    </row>
    <row r="20" spans="1:10" x14ac:dyDescent="0.25">
      <c r="A20" s="85" t="s">
        <v>481</v>
      </c>
      <c r="B20" s="85" t="s">
        <v>210</v>
      </c>
      <c r="C20" s="123">
        <v>1935552.7</v>
      </c>
      <c r="D20" s="123">
        <v>2027776.5999999999</v>
      </c>
      <c r="E20" s="123">
        <v>2261006.1</v>
      </c>
      <c r="F20" s="123">
        <v>3161733.2000000007</v>
      </c>
      <c r="G20" s="123">
        <v>6319504.1999999993</v>
      </c>
      <c r="H20" s="119">
        <f t="shared" si="0"/>
        <v>0.99874682658233094</v>
      </c>
      <c r="I20" s="119">
        <f t="shared" si="1"/>
        <v>0.34421736540455727</v>
      </c>
      <c r="J20" s="119">
        <f t="shared" si="2"/>
        <v>0.17771463807103571</v>
      </c>
    </row>
    <row r="21" spans="1:10" x14ac:dyDescent="0.25">
      <c r="A21" s="85" t="s">
        <v>481</v>
      </c>
      <c r="B21" s="85" t="s">
        <v>211</v>
      </c>
      <c r="C21" s="123">
        <v>2750471.1</v>
      </c>
      <c r="D21" s="123">
        <v>3111585.5</v>
      </c>
      <c r="E21" s="123">
        <v>3391061.6000000006</v>
      </c>
      <c r="F21" s="123">
        <v>3356635.9</v>
      </c>
      <c r="G21" s="123">
        <v>5863804.6000000006</v>
      </c>
      <c r="H21" s="119">
        <f t="shared" si="0"/>
        <v>0.74692900114665428</v>
      </c>
      <c r="I21" s="119">
        <f t="shared" si="1"/>
        <v>0.20835098643075023</v>
      </c>
      <c r="J21" s="119">
        <f t="shared" si="2"/>
        <v>6.8642354607636236E-2</v>
      </c>
    </row>
    <row r="22" spans="1:10" x14ac:dyDescent="0.25">
      <c r="A22" s="85" t="s">
        <v>481</v>
      </c>
      <c r="B22" s="85" t="s">
        <v>476</v>
      </c>
      <c r="C22" s="123">
        <v>2627912.1999999997</v>
      </c>
      <c r="D22" s="123">
        <v>2589200.7000000007</v>
      </c>
      <c r="E22" s="123">
        <v>3039623.8000000003</v>
      </c>
      <c r="F22" s="123">
        <v>3493677.4999999995</v>
      </c>
      <c r="G22" s="123">
        <v>5206344.6999999993</v>
      </c>
      <c r="H22" s="119">
        <f t="shared" si="0"/>
        <v>0.49021903137882639</v>
      </c>
      <c r="I22" s="119">
        <f t="shared" si="1"/>
        <v>0.18639830298939253</v>
      </c>
      <c r="J22" s="119">
        <f t="shared" si="2"/>
        <v>9.9572797628967757E-2</v>
      </c>
    </row>
    <row r="23" spans="1:10" x14ac:dyDescent="0.25">
      <c r="A23" s="85" t="s">
        <v>481</v>
      </c>
      <c r="B23" s="85" t="s">
        <v>212</v>
      </c>
      <c r="C23" s="123">
        <v>430637.7</v>
      </c>
      <c r="D23" s="123">
        <v>525707.5</v>
      </c>
      <c r="E23" s="123">
        <v>463971.5</v>
      </c>
      <c r="F23" s="123">
        <v>420451.89999999997</v>
      </c>
      <c r="G23" s="123">
        <v>1084850.3</v>
      </c>
      <c r="H23" s="119">
        <f t="shared" si="0"/>
        <v>1.5802007316413604</v>
      </c>
      <c r="I23" s="119">
        <f t="shared" si="1"/>
        <v>0.25983723958708604</v>
      </c>
      <c r="J23" s="119">
        <f t="shared" si="2"/>
        <v>-7.9472681845216275E-3</v>
      </c>
    </row>
    <row r="24" spans="1:10" x14ac:dyDescent="0.25">
      <c r="A24" s="85" t="s">
        <v>481</v>
      </c>
      <c r="B24" s="85" t="s">
        <v>213</v>
      </c>
      <c r="C24" s="123">
        <v>750811.9</v>
      </c>
      <c r="D24" s="123">
        <v>381106.69999999995</v>
      </c>
      <c r="E24" s="123">
        <v>482707.1</v>
      </c>
      <c r="F24" s="123">
        <v>790779.60000000009</v>
      </c>
      <c r="G24" s="123">
        <v>819578.4</v>
      </c>
      <c r="H24" s="119">
        <f t="shared" si="0"/>
        <v>3.6418238406757064E-2</v>
      </c>
      <c r="I24" s="119">
        <f t="shared" si="1"/>
        <v>2.2150485305630463E-2</v>
      </c>
      <c r="J24" s="119">
        <f t="shared" si="2"/>
        <v>1.7438349830402267E-2</v>
      </c>
    </row>
    <row r="25" spans="1:10" x14ac:dyDescent="0.25">
      <c r="A25" s="85" t="s">
        <v>214</v>
      </c>
      <c r="B25" s="85" t="s">
        <v>215</v>
      </c>
      <c r="C25" s="123">
        <v>2967094.7</v>
      </c>
      <c r="D25" s="123">
        <v>3547501.3000000003</v>
      </c>
      <c r="E25" s="123">
        <v>5041415.8</v>
      </c>
      <c r="F25" s="123">
        <v>5063141.3000000007</v>
      </c>
      <c r="G25" s="123">
        <v>6752339.1000000006</v>
      </c>
      <c r="H25" s="119">
        <f t="shared" si="0"/>
        <v>0.33362643859060381</v>
      </c>
      <c r="I25" s="119">
        <f t="shared" si="1"/>
        <v>0.22823285109703861</v>
      </c>
      <c r="J25" s="119">
        <f t="shared" si="2"/>
        <v>0.19498617243277638</v>
      </c>
    </row>
    <row r="26" spans="1:10" x14ac:dyDescent="0.25">
      <c r="A26" s="85" t="s">
        <v>216</v>
      </c>
      <c r="B26" s="85" t="s">
        <v>466</v>
      </c>
      <c r="C26" s="123">
        <v>2844909.7</v>
      </c>
      <c r="D26" s="123">
        <v>4766687.5999999996</v>
      </c>
      <c r="E26" s="123">
        <v>5142554.7</v>
      </c>
      <c r="F26" s="123">
        <v>6462205.5</v>
      </c>
      <c r="G26" s="123">
        <v>6311117.4000000004</v>
      </c>
      <c r="H26" s="119">
        <f t="shared" si="0"/>
        <v>-2.3380268547634309E-2</v>
      </c>
      <c r="I26" s="119">
        <f t="shared" si="1"/>
        <v>0.22042035712756669</v>
      </c>
      <c r="J26" s="119">
        <f t="shared" si="2"/>
        <v>0.31453077957640585</v>
      </c>
    </row>
    <row r="27" spans="1:10" x14ac:dyDescent="0.25">
      <c r="A27" s="85" t="s">
        <v>217</v>
      </c>
      <c r="B27" s="85" t="s">
        <v>467</v>
      </c>
      <c r="C27" s="123">
        <v>5933476</v>
      </c>
      <c r="D27" s="123">
        <v>5185549.8999999994</v>
      </c>
      <c r="E27" s="123">
        <v>6142968.2000000002</v>
      </c>
      <c r="F27" s="123">
        <v>6529749.0000000009</v>
      </c>
      <c r="G27" s="123">
        <v>6035631.9000000004</v>
      </c>
      <c r="H27" s="119">
        <f t="shared" si="0"/>
        <v>-7.5671683551695512E-2</v>
      </c>
      <c r="I27" s="119">
        <f t="shared" si="1"/>
        <v>4.2767045266962622E-3</v>
      </c>
      <c r="J27" s="119">
        <f t="shared" si="2"/>
        <v>3.2434319163621828E-2</v>
      </c>
    </row>
    <row r="28" spans="1:10" x14ac:dyDescent="0.25">
      <c r="A28" s="88" t="s">
        <v>218</v>
      </c>
      <c r="B28" s="88" t="s">
        <v>219</v>
      </c>
      <c r="C28" s="123">
        <v>3491601.9000000004</v>
      </c>
      <c r="D28" s="123">
        <v>2452011.4</v>
      </c>
      <c r="E28" s="123">
        <v>2512819.7000000002</v>
      </c>
      <c r="F28" s="123">
        <v>3108047.3</v>
      </c>
      <c r="G28" s="123">
        <v>4180183.3</v>
      </c>
      <c r="H28" s="119">
        <f t="shared" si="0"/>
        <v>0.34495485316455765</v>
      </c>
      <c r="I28" s="119">
        <f t="shared" si="1"/>
        <v>4.6026413569036251E-2</v>
      </c>
      <c r="J28" s="119">
        <f t="shared" si="2"/>
        <v>-3.8046011973015381E-2</v>
      </c>
    </row>
    <row r="29" spans="1:10" x14ac:dyDescent="0.25">
      <c r="A29" s="85" t="s">
        <v>220</v>
      </c>
      <c r="B29" s="85" t="s">
        <v>221</v>
      </c>
      <c r="C29" s="123">
        <v>12659138.1</v>
      </c>
      <c r="D29" s="123">
        <v>14083100.300000001</v>
      </c>
      <c r="E29" s="123">
        <v>15240488.799999997</v>
      </c>
      <c r="F29" s="123">
        <v>16418130.9</v>
      </c>
      <c r="G29" s="123">
        <v>22202584.799999993</v>
      </c>
      <c r="H29" s="119">
        <f t="shared" si="0"/>
        <v>0.35232109764699171</v>
      </c>
      <c r="I29" s="119">
        <f t="shared" si="1"/>
        <v>0.15079999134661426</v>
      </c>
      <c r="J29" s="119">
        <f t="shared" si="2"/>
        <v>9.0535628322930162E-2</v>
      </c>
    </row>
    <row r="30" spans="1:10" x14ac:dyDescent="0.25">
      <c r="A30" s="101" t="s">
        <v>222</v>
      </c>
      <c r="B30" s="101" t="s">
        <v>223</v>
      </c>
      <c r="C30" s="102">
        <f>SUM(C16:C29)</f>
        <v>59636454.400000006</v>
      </c>
      <c r="D30" s="102">
        <f>SUM(D16:D29)</f>
        <v>62349501.799999997</v>
      </c>
      <c r="E30" s="102">
        <f>SUM(E16:E29)</f>
        <v>69079847.400000006</v>
      </c>
      <c r="F30" s="102">
        <f>SUM(F16:F29)</f>
        <v>76920032.5</v>
      </c>
      <c r="G30" s="102">
        <f>SUM(G16:G29)</f>
        <v>117111407.59999999</v>
      </c>
      <c r="H30" s="122">
        <f t="shared" si="0"/>
        <v>0.52250855588237033</v>
      </c>
      <c r="I30" s="122">
        <f>_xlfn.RRI(COUNT(C30:F30),C30,G30)</f>
        <v>0.18378231186859439</v>
      </c>
      <c r="J30" s="122">
        <f>_xlfn.RRI(COUNT(C30:E30),C30,F30)</f>
        <v>8.8535376848170477E-2</v>
      </c>
    </row>
    <row r="33" spans="1:10" x14ac:dyDescent="0.25">
      <c r="A33" s="117" t="s">
        <v>224</v>
      </c>
      <c r="B33" s="32"/>
    </row>
    <row r="34" spans="1:10" ht="3" customHeight="1" x14ac:dyDescent="0.25">
      <c r="A34" s="141"/>
      <c r="B34" s="141"/>
      <c r="C34" s="141"/>
      <c r="D34" s="141"/>
      <c r="E34" s="141"/>
      <c r="F34" s="141"/>
      <c r="G34" s="141"/>
      <c r="H34" s="141"/>
      <c r="I34" s="141"/>
      <c r="J34" s="141"/>
    </row>
    <row r="35" spans="1:10" x14ac:dyDescent="0.25">
      <c r="A35" s="34"/>
      <c r="B35" s="34"/>
      <c r="C35" s="34"/>
      <c r="D35" s="34"/>
      <c r="E35" s="34"/>
      <c r="F35" s="34"/>
      <c r="G35" s="34"/>
      <c r="H35" s="34"/>
      <c r="I35" s="34" t="s">
        <v>225</v>
      </c>
      <c r="J35" s="34"/>
    </row>
    <row r="36" spans="1:10" x14ac:dyDescent="0.25">
      <c r="A36" s="34" t="s">
        <v>226</v>
      </c>
      <c r="B36" s="34" t="s">
        <v>227</v>
      </c>
      <c r="C36" s="34">
        <v>2016</v>
      </c>
      <c r="D36" s="34">
        <v>2017</v>
      </c>
      <c r="E36" s="34">
        <v>2018</v>
      </c>
      <c r="F36" s="34">
        <v>2019</v>
      </c>
      <c r="G36" s="34">
        <v>2020</v>
      </c>
      <c r="H36" s="34" t="s">
        <v>228</v>
      </c>
      <c r="I36" s="34" t="s">
        <v>229</v>
      </c>
      <c r="J36" s="34" t="s">
        <v>230</v>
      </c>
    </row>
    <row r="37" spans="1:10" x14ac:dyDescent="0.25">
      <c r="A37" s="85" t="s">
        <v>481</v>
      </c>
      <c r="B37" s="85" t="s">
        <v>231</v>
      </c>
      <c r="C37" s="120">
        <v>673986.6</v>
      </c>
      <c r="D37" s="120">
        <v>669722</v>
      </c>
      <c r="E37" s="120">
        <v>692163.3</v>
      </c>
      <c r="F37" s="120">
        <v>689135.90000000014</v>
      </c>
      <c r="G37" s="120">
        <v>880071.5</v>
      </c>
      <c r="H37" s="119">
        <f t="shared" ref="H37:H51" si="3">G37/F37-1</f>
        <v>0.27706523488327894</v>
      </c>
      <c r="I37" s="119">
        <f t="shared" ref="I37:I50" si="4">_xlfn.RRI(COUNT(C37:F37),C37,G37)</f>
        <v>6.8972846833798673E-2</v>
      </c>
      <c r="J37" s="119">
        <f t="shared" ref="J37:J50" si="5">_xlfn.RRI(COUNT(C37:E37),C37,F37)</f>
        <v>7.4369391966819798E-3</v>
      </c>
    </row>
    <row r="38" spans="1:10" x14ac:dyDescent="0.25">
      <c r="A38" s="85" t="s">
        <v>481</v>
      </c>
      <c r="B38" s="85" t="s">
        <v>466</v>
      </c>
      <c r="C38" s="120">
        <v>77726</v>
      </c>
      <c r="D38" s="120">
        <v>74207.600000000006</v>
      </c>
      <c r="E38" s="120">
        <v>86709.8</v>
      </c>
      <c r="F38" s="120">
        <v>149249.49999999997</v>
      </c>
      <c r="G38" s="120">
        <v>496158.3</v>
      </c>
      <c r="H38" s="119">
        <f t="shared" si="3"/>
        <v>2.324354855460153</v>
      </c>
      <c r="I38" s="119">
        <f t="shared" si="4"/>
        <v>0.58951080936076017</v>
      </c>
      <c r="J38" s="119">
        <f t="shared" si="5"/>
        <v>0.24293625349393677</v>
      </c>
    </row>
    <row r="39" spans="1:10" x14ac:dyDescent="0.25">
      <c r="A39" s="85" t="s">
        <v>481</v>
      </c>
      <c r="B39" s="85" t="s">
        <v>232</v>
      </c>
      <c r="C39" s="120">
        <v>142712.9</v>
      </c>
      <c r="D39" s="120">
        <v>166736.29999999999</v>
      </c>
      <c r="E39" s="120">
        <v>163883.9</v>
      </c>
      <c r="F39" s="120">
        <v>172371.6</v>
      </c>
      <c r="G39" s="120">
        <v>385170.4</v>
      </c>
      <c r="H39" s="119">
        <f t="shared" si="3"/>
        <v>1.2345351554432402</v>
      </c>
      <c r="I39" s="119">
        <f t="shared" si="4"/>
        <v>0.28173256422018289</v>
      </c>
      <c r="J39" s="119">
        <f t="shared" si="5"/>
        <v>6.4962120100607201E-2</v>
      </c>
    </row>
    <row r="40" spans="1:10" x14ac:dyDescent="0.25">
      <c r="A40" s="85" t="s">
        <v>481</v>
      </c>
      <c r="B40" s="85" t="s">
        <v>233</v>
      </c>
      <c r="C40" s="120">
        <v>133266.9</v>
      </c>
      <c r="D40" s="120">
        <v>146892.20000000001</v>
      </c>
      <c r="E40" s="120">
        <v>170918.2</v>
      </c>
      <c r="F40" s="120">
        <v>195994.19999999998</v>
      </c>
      <c r="G40" s="120">
        <v>362981.19999999995</v>
      </c>
      <c r="H40" s="119">
        <f t="shared" si="3"/>
        <v>0.85199970203199893</v>
      </c>
      <c r="I40" s="119">
        <f t="shared" si="4"/>
        <v>0.28466667717578797</v>
      </c>
      <c r="J40" s="119">
        <f t="shared" si="5"/>
        <v>0.13720905226164137</v>
      </c>
    </row>
    <row r="41" spans="1:10" x14ac:dyDescent="0.25">
      <c r="A41" s="85" t="s">
        <v>481</v>
      </c>
      <c r="B41" s="85" t="s">
        <v>234</v>
      </c>
      <c r="C41" s="120">
        <v>94081.3</v>
      </c>
      <c r="D41" s="120">
        <v>98485.400000000009</v>
      </c>
      <c r="E41" s="120">
        <v>113748.7</v>
      </c>
      <c r="F41" s="120">
        <v>167014.50000000003</v>
      </c>
      <c r="G41" s="120">
        <v>331803.5</v>
      </c>
      <c r="H41" s="119">
        <f t="shared" si="3"/>
        <v>0.98667480967221377</v>
      </c>
      <c r="I41" s="119">
        <f t="shared" si="4"/>
        <v>0.37039073339706996</v>
      </c>
      <c r="J41" s="119">
        <f t="shared" si="5"/>
        <v>0.21083125454829443</v>
      </c>
    </row>
    <row r="42" spans="1:10" x14ac:dyDescent="0.25">
      <c r="A42" s="85" t="s">
        <v>481</v>
      </c>
      <c r="B42" s="85" t="s">
        <v>235</v>
      </c>
      <c r="C42" s="120">
        <v>167806.59999999998</v>
      </c>
      <c r="D42" s="120">
        <v>191350.1</v>
      </c>
      <c r="E42" s="120">
        <v>206883.9</v>
      </c>
      <c r="F42" s="120">
        <v>199188.5</v>
      </c>
      <c r="G42" s="120">
        <v>314458.89999999997</v>
      </c>
      <c r="H42" s="119">
        <f t="shared" si="3"/>
        <v>0.57870007555657055</v>
      </c>
      <c r="I42" s="119">
        <f t="shared" si="4"/>
        <v>0.17000768193483173</v>
      </c>
      <c r="J42" s="119">
        <f t="shared" si="5"/>
        <v>5.881091016065576E-2</v>
      </c>
    </row>
    <row r="43" spans="1:10" x14ac:dyDescent="0.25">
      <c r="A43" s="85" t="s">
        <v>481</v>
      </c>
      <c r="B43" s="85" t="s">
        <v>236</v>
      </c>
      <c r="C43" s="120">
        <v>94055.9</v>
      </c>
      <c r="D43" s="120">
        <v>87956.900000000009</v>
      </c>
      <c r="E43" s="120">
        <v>106530.49999999999</v>
      </c>
      <c r="F43" s="120">
        <v>124708.3</v>
      </c>
      <c r="G43" s="120">
        <v>194838.49999999997</v>
      </c>
      <c r="H43" s="119">
        <f t="shared" si="3"/>
        <v>0.56235390908223404</v>
      </c>
      <c r="I43" s="119">
        <f t="shared" si="4"/>
        <v>0.1996986868573063</v>
      </c>
      <c r="J43" s="119">
        <f t="shared" si="5"/>
        <v>9.8592016161052065E-2</v>
      </c>
    </row>
    <row r="44" spans="1:10" x14ac:dyDescent="0.25">
      <c r="A44" s="85" t="s">
        <v>481</v>
      </c>
      <c r="B44" s="88" t="s">
        <v>237</v>
      </c>
      <c r="C44" s="120">
        <v>34918.5</v>
      </c>
      <c r="D44" s="120">
        <v>18232.900000000001</v>
      </c>
      <c r="E44" s="120">
        <v>19806.599999999999</v>
      </c>
      <c r="F44" s="120">
        <v>40808.5</v>
      </c>
      <c r="G44" s="120">
        <v>52750.8</v>
      </c>
      <c r="H44" s="119">
        <f t="shared" si="3"/>
        <v>0.29264246419250894</v>
      </c>
      <c r="I44" s="119">
        <f t="shared" si="4"/>
        <v>0.10864720834746655</v>
      </c>
      <c r="J44" s="119">
        <f t="shared" si="5"/>
        <v>5.3331367650358175E-2</v>
      </c>
    </row>
    <row r="45" spans="1:10" x14ac:dyDescent="0.25">
      <c r="A45" s="85" t="s">
        <v>481</v>
      </c>
      <c r="B45" s="85" t="s">
        <v>238</v>
      </c>
      <c r="C45" s="120">
        <v>17646.3</v>
      </c>
      <c r="D45" s="120">
        <v>19700.900000000001</v>
      </c>
      <c r="E45" s="120">
        <v>15531.9</v>
      </c>
      <c r="F45" s="120">
        <v>13791.6</v>
      </c>
      <c r="G45" s="120">
        <v>39164.1</v>
      </c>
      <c r="H45" s="119">
        <f t="shared" si="3"/>
        <v>1.8397067780388059</v>
      </c>
      <c r="I45" s="119">
        <f t="shared" si="4"/>
        <v>0.22055856641870308</v>
      </c>
      <c r="J45" s="119">
        <f t="shared" si="5"/>
        <v>-7.8871262929944397E-2</v>
      </c>
    </row>
    <row r="46" spans="1:10" x14ac:dyDescent="0.25">
      <c r="A46" s="85" t="s">
        <v>239</v>
      </c>
      <c r="B46" s="85" t="s">
        <v>467</v>
      </c>
      <c r="C46" s="120">
        <v>292742.59999999998</v>
      </c>
      <c r="D46" s="120">
        <v>254531.9</v>
      </c>
      <c r="E46" s="120">
        <v>300404.2</v>
      </c>
      <c r="F46" s="120">
        <v>312666.3</v>
      </c>
      <c r="G46" s="120">
        <v>304929.39999999997</v>
      </c>
      <c r="H46" s="119">
        <f t="shared" si="3"/>
        <v>-2.4744911747764387E-2</v>
      </c>
      <c r="I46" s="119">
        <f t="shared" si="4"/>
        <v>1.0248800298389149E-2</v>
      </c>
      <c r="J46" s="119">
        <f t="shared" si="5"/>
        <v>2.2190207696519026E-2</v>
      </c>
    </row>
    <row r="47" spans="1:10" x14ac:dyDescent="0.25">
      <c r="A47" s="85" t="s">
        <v>240</v>
      </c>
      <c r="B47" s="85" t="s">
        <v>466</v>
      </c>
      <c r="C47" s="120">
        <v>145955.4</v>
      </c>
      <c r="D47" s="120">
        <v>228181.8</v>
      </c>
      <c r="E47" s="120">
        <v>238623.69999999998</v>
      </c>
      <c r="F47" s="120">
        <v>296800.5</v>
      </c>
      <c r="G47" s="120">
        <v>304022.09999999998</v>
      </c>
      <c r="H47" s="119">
        <f t="shared" si="3"/>
        <v>2.4331495398424163E-2</v>
      </c>
      <c r="I47" s="119">
        <f t="shared" si="4"/>
        <v>0.20135468609157758</v>
      </c>
      <c r="J47" s="119">
        <f t="shared" si="5"/>
        <v>0.26691697043442519</v>
      </c>
    </row>
    <row r="48" spans="1:10" x14ac:dyDescent="0.25">
      <c r="A48" s="85" t="s">
        <v>241</v>
      </c>
      <c r="B48" s="85" t="s">
        <v>242</v>
      </c>
      <c r="C48" s="120">
        <v>119198.2</v>
      </c>
      <c r="D48" s="120">
        <v>141753.90000000002</v>
      </c>
      <c r="E48" s="120">
        <v>202235.2</v>
      </c>
      <c r="F48" s="120">
        <v>204592.09999999995</v>
      </c>
      <c r="G48" s="120">
        <v>277756.60000000003</v>
      </c>
      <c r="H48" s="119">
        <f t="shared" si="3"/>
        <v>0.35761155978163428</v>
      </c>
      <c r="I48" s="119">
        <f t="shared" si="4"/>
        <v>0.23551684954929097</v>
      </c>
      <c r="J48" s="119">
        <f t="shared" si="5"/>
        <v>0.19730938757851479</v>
      </c>
    </row>
    <row r="49" spans="1:10" x14ac:dyDescent="0.25">
      <c r="A49" s="88" t="s">
        <v>243</v>
      </c>
      <c r="B49" s="88" t="s">
        <v>244</v>
      </c>
      <c r="C49" s="120">
        <v>127531.2</v>
      </c>
      <c r="D49" s="120">
        <v>90013.5</v>
      </c>
      <c r="E49" s="120">
        <v>100101.6</v>
      </c>
      <c r="F49" s="120">
        <v>124970.3</v>
      </c>
      <c r="G49" s="120">
        <v>171137.1</v>
      </c>
      <c r="H49" s="119">
        <f t="shared" si="3"/>
        <v>0.36942217470871075</v>
      </c>
      <c r="I49" s="119">
        <f t="shared" si="4"/>
        <v>7.6296506324453617E-2</v>
      </c>
      <c r="J49" s="119">
        <f t="shared" si="5"/>
        <v>-6.7388353477076945E-3</v>
      </c>
    </row>
    <row r="50" spans="1:10" x14ac:dyDescent="0.25">
      <c r="A50" s="85" t="s">
        <v>245</v>
      </c>
      <c r="B50" s="85" t="s">
        <v>246</v>
      </c>
      <c r="C50" s="120">
        <v>814338.79999999993</v>
      </c>
      <c r="D50" s="120">
        <v>927180</v>
      </c>
      <c r="E50" s="120">
        <v>1027610.8</v>
      </c>
      <c r="F50" s="120">
        <v>1126415.2</v>
      </c>
      <c r="G50" s="120">
        <v>1589615.5999999999</v>
      </c>
      <c r="H50" s="119">
        <f t="shared" si="3"/>
        <v>0.4112163969378253</v>
      </c>
      <c r="I50" s="119">
        <f t="shared" si="4"/>
        <v>0.1820116230823563</v>
      </c>
      <c r="J50" s="119">
        <f t="shared" si="5"/>
        <v>0.11420334564766699</v>
      </c>
    </row>
    <row r="51" spans="1:10" x14ac:dyDescent="0.25">
      <c r="A51" s="101" t="s">
        <v>247</v>
      </c>
      <c r="B51" s="101" t="s">
        <v>248</v>
      </c>
      <c r="C51" s="121">
        <f>SUM(C37:C50)</f>
        <v>2935967.1999999993</v>
      </c>
      <c r="D51" s="121">
        <f>SUM(D37:D50)</f>
        <v>3114945.3999999994</v>
      </c>
      <c r="E51" s="121">
        <f>SUM(E37:E50)</f>
        <v>3445152.3000000007</v>
      </c>
      <c r="F51" s="121">
        <f>SUM(F37:F50)</f>
        <v>3817707</v>
      </c>
      <c r="G51" s="121">
        <f>SUM(G37:G50)</f>
        <v>5704858</v>
      </c>
      <c r="H51" s="122">
        <f t="shared" si="3"/>
        <v>0.49431530497233034</v>
      </c>
      <c r="I51" s="122">
        <f>_xlfn.RRI(COUNT(C51:F51),C51,G51)</f>
        <v>0.18065608521323995</v>
      </c>
      <c r="J51" s="122">
        <f>_xlfn.RRI(COUNT(C51:E51),C51,F51)</f>
        <v>9.148339133765182E-2</v>
      </c>
    </row>
    <row r="54" spans="1:10" x14ac:dyDescent="0.25">
      <c r="A54" s="117" t="s">
        <v>249</v>
      </c>
      <c r="B54" s="32"/>
    </row>
    <row r="55" spans="1:10" ht="3" customHeight="1" x14ac:dyDescent="0.25">
      <c r="A55" s="141"/>
      <c r="B55" s="141"/>
      <c r="C55" s="141"/>
      <c r="D55" s="141"/>
      <c r="E55" s="141"/>
      <c r="F55" s="141"/>
      <c r="G55" s="141"/>
      <c r="H55" s="141"/>
      <c r="I55" s="141"/>
      <c r="J55" s="141"/>
    </row>
    <row r="56" spans="1:10" x14ac:dyDescent="0.25">
      <c r="A56" s="34"/>
      <c r="B56" s="34"/>
      <c r="C56" s="34"/>
      <c r="D56" s="34"/>
      <c r="E56" s="34"/>
      <c r="F56" s="34"/>
      <c r="G56" s="34"/>
      <c r="H56" s="34"/>
      <c r="I56" s="34" t="s">
        <v>250</v>
      </c>
      <c r="J56" s="34"/>
    </row>
    <row r="57" spans="1:10" x14ac:dyDescent="0.25">
      <c r="A57" s="34" t="s">
        <v>251</v>
      </c>
      <c r="B57" s="34" t="s">
        <v>252</v>
      </c>
      <c r="C57" s="34">
        <v>2016</v>
      </c>
      <c r="D57" s="34">
        <v>2017</v>
      </c>
      <c r="E57" s="34">
        <v>2018</v>
      </c>
      <c r="F57" s="34">
        <v>2019</v>
      </c>
      <c r="G57" s="34">
        <v>2020</v>
      </c>
      <c r="H57" s="34" t="s">
        <v>253</v>
      </c>
      <c r="I57" s="34" t="s">
        <v>254</v>
      </c>
      <c r="J57" s="34" t="s">
        <v>255</v>
      </c>
    </row>
    <row r="58" spans="1:10" x14ac:dyDescent="0.25">
      <c r="A58" s="85" t="s">
        <v>481</v>
      </c>
      <c r="B58" s="85" t="s">
        <v>256</v>
      </c>
      <c r="C58" s="86">
        <f>C16/C$30</f>
        <v>0.25224832950498138</v>
      </c>
      <c r="D58" s="86">
        <f t="shared" ref="D58:G58" si="6">D16/D$30</f>
        <v>0.23661086254260974</v>
      </c>
      <c r="E58" s="86">
        <f t="shared" si="6"/>
        <v>0.22178805073619776</v>
      </c>
      <c r="F58" s="86">
        <f t="shared" si="6"/>
        <v>0.19655833738759793</v>
      </c>
      <c r="G58" s="86">
        <f t="shared" si="6"/>
        <v>0.16612155125356035</v>
      </c>
      <c r="H58" s="119">
        <f t="shared" ref="H58:H71" si="7">G58/F58-1</f>
        <v>-0.15484861409881878</v>
      </c>
      <c r="I58" s="119">
        <f t="shared" ref="I58:I71" si="8">_xlfn.RRI(COUNT(C58:F58),C58,G58)</f>
        <v>-9.9156353736145175E-2</v>
      </c>
      <c r="J58" s="119">
        <f t="shared" ref="J58:J71" si="9">_xlfn.RRI(COUNT(C58:E58),C58,F58)</f>
        <v>-7.9788357378877239E-2</v>
      </c>
    </row>
    <row r="59" spans="1:10" x14ac:dyDescent="0.25">
      <c r="A59" s="85" t="s">
        <v>481</v>
      </c>
      <c r="B59" s="85" t="s">
        <v>0</v>
      </c>
      <c r="C59" s="86">
        <f t="shared" ref="C59:G71" si="10">C17/C$30</f>
        <v>3.0948100764353958E-2</v>
      </c>
      <c r="D59" s="86">
        <f t="shared" si="10"/>
        <v>2.8457098273077141E-2</v>
      </c>
      <c r="E59" s="86">
        <f t="shared" si="10"/>
        <v>3.0134458577278211E-2</v>
      </c>
      <c r="F59" s="86">
        <f t="shared" si="10"/>
        <v>5.0394948806086373E-2</v>
      </c>
      <c r="G59" s="86">
        <f t="shared" si="10"/>
        <v>0.10870668503518184</v>
      </c>
      <c r="H59" s="119">
        <f t="shared" si="7"/>
        <v>1.1570948599128839</v>
      </c>
      <c r="I59" s="119">
        <f t="shared" si="8"/>
        <v>0.36900666508447033</v>
      </c>
      <c r="J59" s="119">
        <f t="shared" si="9"/>
        <v>0.17647942232864877</v>
      </c>
    </row>
    <row r="60" spans="1:10" x14ac:dyDescent="0.25">
      <c r="A60" s="85" t="s">
        <v>481</v>
      </c>
      <c r="B60" s="85" t="s">
        <v>257</v>
      </c>
      <c r="C60" s="86">
        <f t="shared" si="10"/>
        <v>5.4105392959109253E-2</v>
      </c>
      <c r="D60" s="86">
        <f t="shared" si="10"/>
        <v>5.8703426560499004E-2</v>
      </c>
      <c r="E60" s="86">
        <f t="shared" si="10"/>
        <v>5.2791205210450422E-2</v>
      </c>
      <c r="F60" s="86">
        <f t="shared" si="10"/>
        <v>5.3726469759356903E-2</v>
      </c>
      <c r="G60" s="86">
        <f t="shared" si="10"/>
        <v>9.051328745193904E-2</v>
      </c>
      <c r="H60" s="119">
        <f t="shared" si="7"/>
        <v>0.68470565546837214</v>
      </c>
      <c r="I60" s="119">
        <f t="shared" si="8"/>
        <v>0.1372814245947791</v>
      </c>
      <c r="J60" s="119">
        <f t="shared" si="9"/>
        <v>-2.3399469315747989E-3</v>
      </c>
    </row>
    <row r="61" spans="1:10" x14ac:dyDescent="0.25">
      <c r="A61" s="85" t="s">
        <v>481</v>
      </c>
      <c r="B61" s="85" t="s">
        <v>258</v>
      </c>
      <c r="C61" s="86">
        <f t="shared" si="10"/>
        <v>5.2474004893221821E-2</v>
      </c>
      <c r="D61" s="86">
        <f t="shared" si="10"/>
        <v>5.6011507697403928E-2</v>
      </c>
      <c r="E61" s="86">
        <f t="shared" si="10"/>
        <v>6.2415499777146291E-2</v>
      </c>
      <c r="F61" s="86">
        <f t="shared" si="10"/>
        <v>6.4835955445026641E-2</v>
      </c>
      <c r="G61" s="86">
        <f t="shared" si="10"/>
        <v>8.1544650480317504E-2</v>
      </c>
      <c r="H61" s="119">
        <f t="shared" si="7"/>
        <v>0.25770723853152577</v>
      </c>
      <c r="I61" s="119">
        <f t="shared" si="8"/>
        <v>0.11651051122906075</v>
      </c>
      <c r="J61" s="119">
        <f t="shared" si="9"/>
        <v>7.3059740733133038E-2</v>
      </c>
    </row>
    <row r="62" spans="1:10" x14ac:dyDescent="0.25">
      <c r="A62" s="85" t="s">
        <v>481</v>
      </c>
      <c r="B62" s="85" t="s">
        <v>259</v>
      </c>
      <c r="C62" s="86">
        <f t="shared" si="10"/>
        <v>3.2455864780586284E-2</v>
      </c>
      <c r="D62" s="86">
        <f t="shared" si="10"/>
        <v>3.2522739419868149E-2</v>
      </c>
      <c r="E62" s="86">
        <f t="shared" si="10"/>
        <v>3.2730328527043037E-2</v>
      </c>
      <c r="F62" s="86">
        <f t="shared" si="10"/>
        <v>4.1104158399829074E-2</v>
      </c>
      <c r="G62" s="86">
        <f t="shared" si="10"/>
        <v>5.3961474202279161E-2</v>
      </c>
      <c r="H62" s="119">
        <f t="shared" si="7"/>
        <v>0.31279841998914515</v>
      </c>
      <c r="I62" s="119">
        <f t="shared" si="8"/>
        <v>0.13552749684417642</v>
      </c>
      <c r="J62" s="119">
        <f t="shared" si="9"/>
        <v>8.1925919101574651E-2</v>
      </c>
    </row>
    <row r="63" spans="1:10" x14ac:dyDescent="0.25">
      <c r="A63" s="85" t="s">
        <v>481</v>
      </c>
      <c r="B63" s="85" t="s">
        <v>260</v>
      </c>
      <c r="C63" s="86">
        <f t="shared" si="10"/>
        <v>4.6120634227376195E-2</v>
      </c>
      <c r="D63" s="86">
        <f t="shared" si="10"/>
        <v>4.9905539100875383E-2</v>
      </c>
      <c r="E63" s="86">
        <f t="shared" si="10"/>
        <v>4.9089014055928561E-2</v>
      </c>
      <c r="F63" s="86">
        <f t="shared" si="10"/>
        <v>4.3637993782698933E-2</v>
      </c>
      <c r="G63" s="86">
        <f t="shared" si="10"/>
        <v>5.0070310998465026E-2</v>
      </c>
      <c r="H63" s="119">
        <f t="shared" si="7"/>
        <v>0.14740176296363794</v>
      </c>
      <c r="I63" s="119">
        <f t="shared" si="8"/>
        <v>2.0754385595924463E-2</v>
      </c>
      <c r="J63" s="119">
        <f t="shared" si="9"/>
        <v>-1.8275035119330707E-2</v>
      </c>
    </row>
    <row r="64" spans="1:10" x14ac:dyDescent="0.25">
      <c r="A64" s="85" t="s">
        <v>481</v>
      </c>
      <c r="B64" s="85" t="s">
        <v>261</v>
      </c>
      <c r="C64" s="86">
        <f t="shared" si="10"/>
        <v>4.4065533849041154E-2</v>
      </c>
      <c r="D64" s="86">
        <f t="shared" si="10"/>
        <v>4.1527207519723934E-2</v>
      </c>
      <c r="E64" s="86">
        <f t="shared" si="10"/>
        <v>4.4001599806660838E-2</v>
      </c>
      <c r="F64" s="86">
        <f t="shared" si="10"/>
        <v>4.5419605094420619E-2</v>
      </c>
      <c r="G64" s="86">
        <f t="shared" si="10"/>
        <v>4.4456341245444987E-2</v>
      </c>
      <c r="H64" s="119">
        <f t="shared" si="7"/>
        <v>-2.1208107093250828E-2</v>
      </c>
      <c r="I64" s="119">
        <f t="shared" si="8"/>
        <v>2.2098582607377182E-3</v>
      </c>
      <c r="J64" s="119">
        <f t="shared" si="9"/>
        <v>1.0139698732397617E-2</v>
      </c>
    </row>
    <row r="65" spans="1:10" x14ac:dyDescent="0.25">
      <c r="A65" s="85" t="s">
        <v>481</v>
      </c>
      <c r="B65" s="85" t="s">
        <v>262</v>
      </c>
      <c r="C65" s="86">
        <f t="shared" si="10"/>
        <v>7.2210480038196233E-3</v>
      </c>
      <c r="D65" s="86">
        <f t="shared" si="10"/>
        <v>8.4316231056075584E-3</v>
      </c>
      <c r="E65" s="86">
        <f t="shared" si="10"/>
        <v>6.7164523006748847E-3</v>
      </c>
      <c r="F65" s="86">
        <f t="shared" si="10"/>
        <v>5.4660910342179065E-3</v>
      </c>
      <c r="G65" s="86">
        <f t="shared" si="10"/>
        <v>9.2634041570515639E-3</v>
      </c>
      <c r="H65" s="119">
        <f t="shared" si="7"/>
        <v>0.69470360062837488</v>
      </c>
      <c r="I65" s="119">
        <f t="shared" si="8"/>
        <v>6.4247393254625917E-2</v>
      </c>
      <c r="J65" s="119">
        <f t="shared" si="9"/>
        <v>-8.8635286537085634E-2</v>
      </c>
    </row>
    <row r="66" spans="1:10" x14ac:dyDescent="0.25">
      <c r="A66" s="85" t="s">
        <v>481</v>
      </c>
      <c r="B66" s="85" t="s">
        <v>263</v>
      </c>
      <c r="C66" s="86">
        <f t="shared" si="10"/>
        <v>1.2589814527940816E-2</v>
      </c>
      <c r="D66" s="86">
        <f t="shared" si="10"/>
        <v>6.112425745156475E-3</v>
      </c>
      <c r="E66" s="86">
        <f t="shared" si="10"/>
        <v>6.9876688812720213E-3</v>
      </c>
      <c r="F66" s="86">
        <f t="shared" si="10"/>
        <v>1.0280541678138268E-2</v>
      </c>
      <c r="G66" s="86">
        <f t="shared" si="10"/>
        <v>6.9982798157401712E-3</v>
      </c>
      <c r="H66" s="119">
        <f t="shared" si="7"/>
        <v>-0.31926935030844517</v>
      </c>
      <c r="I66" s="119">
        <f t="shared" si="8"/>
        <v>-0.13653847074960002</v>
      </c>
      <c r="J66" s="119">
        <f t="shared" si="9"/>
        <v>-6.531439265081862E-2</v>
      </c>
    </row>
    <row r="67" spans="1:10" x14ac:dyDescent="0.25">
      <c r="A67" s="85" t="s">
        <v>264</v>
      </c>
      <c r="B67" s="85" t="s">
        <v>265</v>
      </c>
      <c r="C67" s="86">
        <f t="shared" si="10"/>
        <v>4.9753036625866207E-2</v>
      </c>
      <c r="D67" s="86">
        <f t="shared" si="10"/>
        <v>5.6897027202870133E-2</v>
      </c>
      <c r="E67" s="86">
        <f t="shared" si="10"/>
        <v>7.2979544537905269E-2</v>
      </c>
      <c r="F67" s="86">
        <f t="shared" si="10"/>
        <v>6.5823442027276843E-2</v>
      </c>
      <c r="G67" s="86">
        <f t="shared" si="10"/>
        <v>5.7657398526563361E-2</v>
      </c>
      <c r="H67" s="119">
        <f t="shared" si="7"/>
        <v>-0.12405980679845829</v>
      </c>
      <c r="I67" s="119">
        <f t="shared" si="8"/>
        <v>3.754958895971261E-2</v>
      </c>
      <c r="J67" s="119">
        <f t="shared" si="9"/>
        <v>9.7792683498107325E-2</v>
      </c>
    </row>
    <row r="68" spans="1:10" x14ac:dyDescent="0.25">
      <c r="A68" s="85" t="s">
        <v>266</v>
      </c>
      <c r="B68" s="85" t="s">
        <v>466</v>
      </c>
      <c r="C68" s="86">
        <f t="shared" si="10"/>
        <v>4.7704205902623212E-2</v>
      </c>
      <c r="D68" s="86">
        <f t="shared" si="10"/>
        <v>7.6451093631673572E-2</v>
      </c>
      <c r="E68" s="86">
        <f t="shared" si="10"/>
        <v>7.4443631443227534E-2</v>
      </c>
      <c r="F68" s="86">
        <f t="shared" si="10"/>
        <v>8.401199648479088E-2</v>
      </c>
      <c r="G68" s="86">
        <f t="shared" si="10"/>
        <v>5.3889860341837445E-2</v>
      </c>
      <c r="H68" s="119">
        <f t="shared" si="7"/>
        <v>-0.35854565304142727</v>
      </c>
      <c r="I68" s="119">
        <f t="shared" si="8"/>
        <v>3.0949985391435009E-2</v>
      </c>
      <c r="J68" s="119">
        <f t="shared" si="9"/>
        <v>0.20761420118710339</v>
      </c>
    </row>
    <row r="69" spans="1:10" x14ac:dyDescent="0.25">
      <c r="A69" s="85" t="s">
        <v>267</v>
      </c>
      <c r="B69" s="85" t="s">
        <v>467</v>
      </c>
      <c r="C69" s="86">
        <f t="shared" si="10"/>
        <v>9.9494110769938721E-2</v>
      </c>
      <c r="D69" s="86">
        <f t="shared" si="10"/>
        <v>8.3169067118351855E-2</v>
      </c>
      <c r="E69" s="86">
        <f t="shared" si="10"/>
        <v>8.892561913794847E-2</v>
      </c>
      <c r="F69" s="86">
        <f t="shared" si="10"/>
        <v>8.489009673780365E-2</v>
      </c>
      <c r="G69" s="86">
        <f t="shared" si="10"/>
        <v>5.1537523318095621E-2</v>
      </c>
      <c r="H69" s="119">
        <f t="shared" si="7"/>
        <v>-0.39289121701348362</v>
      </c>
      <c r="I69" s="119">
        <f t="shared" si="8"/>
        <v>-0.15163734543266605</v>
      </c>
      <c r="J69" s="119">
        <f t="shared" si="9"/>
        <v>-5.1538111555903598E-2</v>
      </c>
    </row>
    <row r="70" spans="1:10" x14ac:dyDescent="0.25">
      <c r="A70" s="88" t="s">
        <v>268</v>
      </c>
      <c r="B70" s="88" t="s">
        <v>269</v>
      </c>
      <c r="C70" s="86">
        <f t="shared" si="10"/>
        <v>5.8548113484090697E-2</v>
      </c>
      <c r="D70" s="86">
        <f t="shared" si="10"/>
        <v>3.9326880395377913E-2</v>
      </c>
      <c r="E70" s="86">
        <f t="shared" si="10"/>
        <v>3.6375582671017884E-2</v>
      </c>
      <c r="F70" s="86">
        <f t="shared" si="10"/>
        <v>4.0406214076937626E-2</v>
      </c>
      <c r="G70" s="86">
        <f t="shared" si="10"/>
        <v>3.5694074434470376E-2</v>
      </c>
      <c r="H70" s="119">
        <f t="shared" si="7"/>
        <v>-0.11661918222516088</v>
      </c>
      <c r="I70" s="119">
        <f t="shared" si="8"/>
        <v>-0.11636928252637202</v>
      </c>
      <c r="J70" s="119">
        <f t="shared" si="9"/>
        <v>-0.11628596691795123</v>
      </c>
    </row>
    <row r="71" spans="1:10" x14ac:dyDescent="0.25">
      <c r="A71" s="85" t="s">
        <v>270</v>
      </c>
      <c r="B71" s="85" t="s">
        <v>271</v>
      </c>
      <c r="C71" s="86">
        <f t="shared" si="10"/>
        <v>0.21227180970705056</v>
      </c>
      <c r="D71" s="86">
        <f t="shared" si="10"/>
        <v>0.22587350168690523</v>
      </c>
      <c r="E71" s="86">
        <f t="shared" si="10"/>
        <v>0.22062134433724873</v>
      </c>
      <c r="F71" s="86">
        <f t="shared" si="10"/>
        <v>0.21344414928581837</v>
      </c>
      <c r="G71" s="86">
        <f t="shared" si="10"/>
        <v>0.18958515873905349</v>
      </c>
      <c r="H71" s="119">
        <f t="shared" si="7"/>
        <v>-0.11178095359651119</v>
      </c>
      <c r="I71" s="119">
        <f t="shared" si="8"/>
        <v>-2.7861812253232365E-2</v>
      </c>
      <c r="J71" s="119">
        <f t="shared" si="9"/>
        <v>1.8375622118513846E-3</v>
      </c>
    </row>
    <row r="72" spans="1:10" x14ac:dyDescent="0.25">
      <c r="A72" s="101" t="s">
        <v>272</v>
      </c>
      <c r="B72" s="101" t="s">
        <v>273</v>
      </c>
      <c r="C72" s="111">
        <f>SUM(C58:C71)</f>
        <v>1</v>
      </c>
      <c r="D72" s="111">
        <f>SUM(D58:D71)</f>
        <v>0.99999999999999989</v>
      </c>
      <c r="E72" s="111">
        <f>SUM(E58:E71)</f>
        <v>1</v>
      </c>
      <c r="F72" s="111">
        <f>SUM(F58:F71)</f>
        <v>1</v>
      </c>
      <c r="G72" s="111">
        <f>SUM(G58:G71)</f>
        <v>0.99999999999999978</v>
      </c>
      <c r="H72" s="118" t="s">
        <v>274</v>
      </c>
      <c r="I72" s="118" t="s">
        <v>275</v>
      </c>
      <c r="J72" s="118" t="s">
        <v>276</v>
      </c>
    </row>
    <row r="75" spans="1:10" x14ac:dyDescent="0.25">
      <c r="A75" s="117" t="s">
        <v>277</v>
      </c>
      <c r="B75" s="32"/>
    </row>
    <row r="76" spans="1:10" ht="3" customHeight="1" x14ac:dyDescent="0.25">
      <c r="A76" s="141"/>
      <c r="B76" s="141"/>
      <c r="C76" s="141"/>
      <c r="D76" s="141"/>
      <c r="E76" s="141"/>
      <c r="F76" s="141"/>
      <c r="G76" s="141"/>
      <c r="H76" s="141"/>
      <c r="I76" s="141"/>
      <c r="J76" s="141"/>
    </row>
    <row r="77" spans="1:10" x14ac:dyDescent="0.25">
      <c r="A77" s="34"/>
      <c r="B77" s="34"/>
      <c r="C77" s="34"/>
      <c r="D77" s="34"/>
      <c r="E77" s="34"/>
      <c r="F77" s="34"/>
      <c r="G77" s="34"/>
      <c r="H77" s="34"/>
      <c r="I77" s="34" t="s">
        <v>278</v>
      </c>
      <c r="J77" s="34"/>
    </row>
    <row r="78" spans="1:10" x14ac:dyDescent="0.25">
      <c r="A78" s="34" t="s">
        <v>279</v>
      </c>
      <c r="B78" s="34" t="s">
        <v>280</v>
      </c>
      <c r="C78" s="34">
        <v>2016</v>
      </c>
      <c r="D78" s="34">
        <v>2017</v>
      </c>
      <c r="E78" s="34">
        <v>2018</v>
      </c>
      <c r="F78" s="34">
        <v>2019</v>
      </c>
      <c r="G78" s="34">
        <v>2020</v>
      </c>
      <c r="H78" s="34" t="s">
        <v>281</v>
      </c>
      <c r="I78" s="34" t="s">
        <v>282</v>
      </c>
      <c r="J78" s="34" t="s">
        <v>283</v>
      </c>
    </row>
    <row r="79" spans="1:10" x14ac:dyDescent="0.25">
      <c r="A79" s="85" t="s">
        <v>481</v>
      </c>
      <c r="B79" s="85" t="s">
        <v>284</v>
      </c>
      <c r="C79" s="86">
        <f>C37/C$51</f>
        <v>0.22956203325432251</v>
      </c>
      <c r="D79" s="86">
        <f t="shared" ref="D79:G79" si="11">D37/D$51</f>
        <v>0.21500280550663908</v>
      </c>
      <c r="E79" s="86">
        <f t="shared" si="11"/>
        <v>0.20090934731680798</v>
      </c>
      <c r="F79" s="86">
        <f t="shared" si="11"/>
        <v>0.18051042156980621</v>
      </c>
      <c r="G79" s="86">
        <f t="shared" si="11"/>
        <v>0.15426702995937849</v>
      </c>
      <c r="H79" s="119">
        <f t="shared" ref="H79:H92" si="12">G79/F79-1</f>
        <v>-0.1453843572144059</v>
      </c>
      <c r="I79" s="119">
        <f t="shared" ref="I79:I92" si="13">_xlfn.RRI(COUNT(C79:F79),C79,G79)</f>
        <v>-9.4594217383184853E-2</v>
      </c>
      <c r="J79" s="119">
        <f t="shared" ref="J79:J92" si="14">_xlfn.RRI(COUNT(C79:E79),C79,F79)</f>
        <v>-7.7002044014584548E-2</v>
      </c>
    </row>
    <row r="80" spans="1:10" x14ac:dyDescent="0.25">
      <c r="A80" s="85" t="s">
        <v>481</v>
      </c>
      <c r="B80" s="85" t="s">
        <v>466</v>
      </c>
      <c r="C80" s="86">
        <f t="shared" ref="C80:G92" si="15">C38/C$51</f>
        <v>2.6473728998062381E-2</v>
      </c>
      <c r="D80" s="86">
        <f t="shared" si="15"/>
        <v>2.3823082099609198E-2</v>
      </c>
      <c r="E80" s="86">
        <f t="shared" si="15"/>
        <v>2.5168640585207215E-2</v>
      </c>
      <c r="F80" s="86">
        <f t="shared" si="15"/>
        <v>3.9094016382084838E-2</v>
      </c>
      <c r="G80" s="86">
        <f t="shared" si="15"/>
        <v>8.6971191920990842E-2</v>
      </c>
      <c r="H80" s="119">
        <f t="shared" si="12"/>
        <v>1.2246676082339323</v>
      </c>
      <c r="I80" s="119">
        <f t="shared" si="13"/>
        <v>0.34629451308310211</v>
      </c>
      <c r="J80" s="119">
        <f t="shared" si="14"/>
        <v>0.13875874187208104</v>
      </c>
    </row>
    <row r="81" spans="1:10" x14ac:dyDescent="0.25">
      <c r="A81" s="85" t="s">
        <v>481</v>
      </c>
      <c r="B81" s="85" t="s">
        <v>285</v>
      </c>
      <c r="C81" s="86">
        <f t="shared" si="15"/>
        <v>4.8608479004806332E-2</v>
      </c>
      <c r="D81" s="86">
        <f t="shared" si="15"/>
        <v>5.3527840327474124E-2</v>
      </c>
      <c r="E81" s="86">
        <f t="shared" si="15"/>
        <v>4.7569420951288556E-2</v>
      </c>
      <c r="F81" s="86">
        <f t="shared" si="15"/>
        <v>4.5150557651490807E-2</v>
      </c>
      <c r="G81" s="86">
        <f t="shared" si="15"/>
        <v>6.7516211621744135E-2</v>
      </c>
      <c r="H81" s="119">
        <f t="shared" si="12"/>
        <v>0.49535720340133715</v>
      </c>
      <c r="I81" s="119">
        <f t="shared" si="13"/>
        <v>8.5610433277602205E-2</v>
      </c>
      <c r="J81" s="119">
        <f t="shared" si="14"/>
        <v>-2.4298373614775493E-2</v>
      </c>
    </row>
    <row r="82" spans="1:10" x14ac:dyDescent="0.25">
      <c r="A82" s="85" t="s">
        <v>481</v>
      </c>
      <c r="B82" s="85" t="s">
        <v>286</v>
      </c>
      <c r="C82" s="86">
        <f t="shared" si="15"/>
        <v>4.539114060947276E-2</v>
      </c>
      <c r="D82" s="86">
        <f t="shared" si="15"/>
        <v>4.7157231070567095E-2</v>
      </c>
      <c r="E82" s="86">
        <f t="shared" si="15"/>
        <v>4.9611217477961704E-2</v>
      </c>
      <c r="F82" s="86">
        <f t="shared" si="15"/>
        <v>5.133819855740631E-2</v>
      </c>
      <c r="G82" s="86">
        <f t="shared" si="15"/>
        <v>6.3626684485398224E-2</v>
      </c>
      <c r="H82" s="119">
        <f t="shared" si="12"/>
        <v>0.23936340333895711</v>
      </c>
      <c r="I82" s="119">
        <f t="shared" si="13"/>
        <v>8.8095587923694652E-2</v>
      </c>
      <c r="J82" s="119">
        <f t="shared" si="14"/>
        <v>4.1893134872122095E-2</v>
      </c>
    </row>
    <row r="83" spans="1:10" x14ac:dyDescent="0.25">
      <c r="A83" s="85" t="s">
        <v>481</v>
      </c>
      <c r="B83" s="85" t="s">
        <v>287</v>
      </c>
      <c r="C83" s="86">
        <f t="shared" si="15"/>
        <v>3.2044397498718659E-2</v>
      </c>
      <c r="D83" s="86">
        <f t="shared" si="15"/>
        <v>3.1617054989150059E-2</v>
      </c>
      <c r="E83" s="86">
        <f t="shared" si="15"/>
        <v>3.3017030916165875E-2</v>
      </c>
      <c r="F83" s="86">
        <f t="shared" si="15"/>
        <v>4.3747333150501083E-2</v>
      </c>
      <c r="G83" s="86">
        <f t="shared" si="15"/>
        <v>5.816157036686978E-2</v>
      </c>
      <c r="H83" s="119">
        <f t="shared" si="12"/>
        <v>0.329488363708488</v>
      </c>
      <c r="I83" s="119">
        <f t="shared" si="13"/>
        <v>0.16070272330791568</v>
      </c>
      <c r="J83" s="119">
        <f t="shared" si="14"/>
        <v>0.10934464432333479</v>
      </c>
    </row>
    <row r="84" spans="1:10" x14ac:dyDescent="0.25">
      <c r="A84" s="85" t="s">
        <v>481</v>
      </c>
      <c r="B84" s="85" t="s">
        <v>288</v>
      </c>
      <c r="C84" s="86">
        <f t="shared" si="15"/>
        <v>5.7155475033917276E-2</v>
      </c>
      <c r="D84" s="86">
        <f t="shared" si="15"/>
        <v>6.1429680276257823E-2</v>
      </c>
      <c r="E84" s="86">
        <f t="shared" si="15"/>
        <v>6.0050726930127286E-2</v>
      </c>
      <c r="F84" s="86">
        <f t="shared" si="15"/>
        <v>5.2174904988779913E-2</v>
      </c>
      <c r="G84" s="86">
        <f t="shared" si="15"/>
        <v>5.5121249293146289E-2</v>
      </c>
      <c r="H84" s="119">
        <f t="shared" si="12"/>
        <v>5.6470525533299565E-2</v>
      </c>
      <c r="I84" s="119">
        <f t="shared" si="13"/>
        <v>-9.0190559399734305E-3</v>
      </c>
      <c r="J84" s="119">
        <f t="shared" si="14"/>
        <v>-2.9934015887273069E-2</v>
      </c>
    </row>
    <row r="85" spans="1:10" x14ac:dyDescent="0.25">
      <c r="A85" s="85" t="s">
        <v>481</v>
      </c>
      <c r="B85" s="85" t="s">
        <v>289</v>
      </c>
      <c r="C85" s="86">
        <f t="shared" si="15"/>
        <v>3.2035746175910963E-2</v>
      </c>
      <c r="D85" s="86">
        <f t="shared" si="15"/>
        <v>2.8237059949750652E-2</v>
      </c>
      <c r="E85" s="86">
        <f t="shared" si="15"/>
        <v>3.092185503671346E-2</v>
      </c>
      <c r="F85" s="86">
        <f t="shared" si="15"/>
        <v>3.2665759839610529E-2</v>
      </c>
      <c r="G85" s="86">
        <f t="shared" si="15"/>
        <v>3.4153084967233183E-2</v>
      </c>
      <c r="H85" s="119">
        <f t="shared" si="12"/>
        <v>4.5531625008126131E-2</v>
      </c>
      <c r="I85" s="119">
        <f t="shared" si="13"/>
        <v>1.6128830302540642E-2</v>
      </c>
      <c r="J85" s="119">
        <f t="shared" si="14"/>
        <v>6.5128108039174126E-3</v>
      </c>
    </row>
    <row r="86" spans="1:10" x14ac:dyDescent="0.25">
      <c r="A86" s="85" t="s">
        <v>481</v>
      </c>
      <c r="B86" s="85" t="s">
        <v>290</v>
      </c>
      <c r="C86" s="86">
        <f t="shared" si="15"/>
        <v>1.1893354939387609E-2</v>
      </c>
      <c r="D86" s="86">
        <f t="shared" si="15"/>
        <v>5.8533610252044883E-3</v>
      </c>
      <c r="E86" s="86">
        <f t="shared" si="15"/>
        <v>5.7491217441969092E-3</v>
      </c>
      <c r="F86" s="86">
        <f t="shared" si="15"/>
        <v>1.0689269763237462E-2</v>
      </c>
      <c r="G86" s="86">
        <f t="shared" si="15"/>
        <v>9.2466455782072056E-3</v>
      </c>
      <c r="H86" s="119">
        <f t="shared" si="12"/>
        <v>-0.13496003160026238</v>
      </c>
      <c r="I86" s="119">
        <f t="shared" si="13"/>
        <v>-6.0990560898830815E-2</v>
      </c>
      <c r="J86" s="119">
        <f t="shared" si="14"/>
        <v>-3.4954286973196136E-2</v>
      </c>
    </row>
    <row r="87" spans="1:10" x14ac:dyDescent="0.25">
      <c r="A87" s="85" t="s">
        <v>481</v>
      </c>
      <c r="B87" s="85" t="s">
        <v>291</v>
      </c>
      <c r="C87" s="86">
        <f t="shared" si="15"/>
        <v>6.0103873095040039E-3</v>
      </c>
      <c r="D87" s="86">
        <f t="shared" si="15"/>
        <v>6.3246373435630705E-3</v>
      </c>
      <c r="E87" s="86">
        <f t="shared" si="15"/>
        <v>4.5083347984354698E-3</v>
      </c>
      <c r="F87" s="86">
        <f t="shared" si="15"/>
        <v>3.6125349588116639E-3</v>
      </c>
      <c r="G87" s="86">
        <f t="shared" si="15"/>
        <v>6.8650437925010573E-3</v>
      </c>
      <c r="H87" s="119">
        <f t="shared" si="12"/>
        <v>0.90033975332360505</v>
      </c>
      <c r="I87" s="119">
        <f t="shared" si="13"/>
        <v>3.3796870829032599E-2</v>
      </c>
      <c r="J87" s="119">
        <f t="shared" si="14"/>
        <v>-0.15607626796668017</v>
      </c>
    </row>
    <row r="88" spans="1:10" x14ac:dyDescent="0.25">
      <c r="A88" s="85" t="s">
        <v>292</v>
      </c>
      <c r="B88" s="85" t="s">
        <v>293</v>
      </c>
      <c r="C88" s="86">
        <f t="shared" si="15"/>
        <v>9.9709083943444618E-2</v>
      </c>
      <c r="D88" s="86">
        <f t="shared" si="15"/>
        <v>8.1713117668129928E-2</v>
      </c>
      <c r="E88" s="86">
        <f t="shared" si="15"/>
        <v>8.719620319833174E-2</v>
      </c>
      <c r="F88" s="86">
        <f t="shared" si="15"/>
        <v>8.1898977579997617E-2</v>
      </c>
      <c r="G88" s="86">
        <f t="shared" si="15"/>
        <v>5.3450830853283282E-2</v>
      </c>
      <c r="H88" s="119">
        <f t="shared" si="12"/>
        <v>-0.34735655520151809</v>
      </c>
      <c r="I88" s="119">
        <f t="shared" si="13"/>
        <v>-0.14433270369675277</v>
      </c>
      <c r="J88" s="119">
        <f t="shared" si="14"/>
        <v>-6.3485330322994193E-2</v>
      </c>
    </row>
    <row r="89" spans="1:10" x14ac:dyDescent="0.25">
      <c r="A89" s="85" t="s">
        <v>294</v>
      </c>
      <c r="B89" s="85" t="s">
        <v>466</v>
      </c>
      <c r="C89" s="86">
        <f t="shared" si="15"/>
        <v>4.9712885075827835E-2</v>
      </c>
      <c r="D89" s="86">
        <f t="shared" si="15"/>
        <v>7.3253868270050579E-2</v>
      </c>
      <c r="E89" s="86">
        <f t="shared" si="15"/>
        <v>6.9263614267502757E-2</v>
      </c>
      <c r="F89" s="86">
        <f t="shared" si="15"/>
        <v>7.7743132199511386E-2</v>
      </c>
      <c r="G89" s="86">
        <f t="shared" si="15"/>
        <v>5.3291790961317524E-2</v>
      </c>
      <c r="H89" s="119">
        <f t="shared" si="12"/>
        <v>-0.31451448567115414</v>
      </c>
      <c r="I89" s="119">
        <f t="shared" si="13"/>
        <v>1.7531439627145318E-2</v>
      </c>
      <c r="J89" s="119">
        <f t="shared" si="14"/>
        <v>0.16072949940335191</v>
      </c>
    </row>
    <row r="90" spans="1:10" x14ac:dyDescent="0.25">
      <c r="A90" s="85" t="s">
        <v>295</v>
      </c>
      <c r="B90" s="85" t="s">
        <v>467</v>
      </c>
      <c r="C90" s="86">
        <f t="shared" si="15"/>
        <v>4.0599295523464987E-2</v>
      </c>
      <c r="D90" s="86">
        <f t="shared" si="15"/>
        <v>4.5507667646437738E-2</v>
      </c>
      <c r="E90" s="86">
        <f t="shared" si="15"/>
        <v>5.8701381648642928E-2</v>
      </c>
      <c r="F90" s="86">
        <f t="shared" si="15"/>
        <v>5.359030957587891E-2</v>
      </c>
      <c r="G90" s="86">
        <f t="shared" si="15"/>
        <v>4.8687732455391534E-2</v>
      </c>
      <c r="H90" s="119">
        <f t="shared" si="12"/>
        <v>-9.1482530317272714E-2</v>
      </c>
      <c r="I90" s="119">
        <f t="shared" si="13"/>
        <v>4.6466337677108394E-2</v>
      </c>
      <c r="J90" s="119">
        <f t="shared" si="14"/>
        <v>9.6956121440537446E-2</v>
      </c>
    </row>
    <row r="91" spans="1:10" x14ac:dyDescent="0.25">
      <c r="A91" s="88" t="s">
        <v>296</v>
      </c>
      <c r="B91" s="88" t="s">
        <v>297</v>
      </c>
      <c r="C91" s="86">
        <f t="shared" si="15"/>
        <v>4.3437542490256713E-2</v>
      </c>
      <c r="D91" s="86">
        <f t="shared" si="15"/>
        <v>2.8897296241532842E-2</v>
      </c>
      <c r="E91" s="86">
        <f t="shared" si="15"/>
        <v>2.9055783687705179E-2</v>
      </c>
      <c r="F91" s="86">
        <f t="shared" si="15"/>
        <v>3.273438742155959E-2</v>
      </c>
      <c r="G91" s="86">
        <f t="shared" si="15"/>
        <v>2.9998485501304326E-2</v>
      </c>
      <c r="H91" s="119">
        <f t="shared" si="12"/>
        <v>-8.3578833629045945E-2</v>
      </c>
      <c r="I91" s="119">
        <f t="shared" si="13"/>
        <v>-8.8391175208263784E-2</v>
      </c>
      <c r="J91" s="119">
        <f t="shared" si="14"/>
        <v>-8.9989666782730127E-2</v>
      </c>
    </row>
    <row r="92" spans="1:10" x14ac:dyDescent="0.25">
      <c r="A92" s="85" t="s">
        <v>298</v>
      </c>
      <c r="B92" s="85" t="s">
        <v>299</v>
      </c>
      <c r="C92" s="86">
        <f t="shared" si="15"/>
        <v>0.27736645014290356</v>
      </c>
      <c r="D92" s="86">
        <f t="shared" si="15"/>
        <v>0.29765529758563347</v>
      </c>
      <c r="E92" s="86">
        <f t="shared" si="15"/>
        <v>0.29827732144091273</v>
      </c>
      <c r="F92" s="86">
        <f t="shared" si="15"/>
        <v>0.29505019636132368</v>
      </c>
      <c r="G92" s="86">
        <f t="shared" si="15"/>
        <v>0.27864244824323409</v>
      </c>
      <c r="H92" s="119">
        <f t="shared" si="12"/>
        <v>-5.561002270270099E-2</v>
      </c>
      <c r="I92" s="119">
        <f t="shared" si="13"/>
        <v>1.1481225448235488E-3</v>
      </c>
      <c r="J92" s="119">
        <f t="shared" si="14"/>
        <v>2.0815666541816213E-2</v>
      </c>
    </row>
    <row r="93" spans="1:10" x14ac:dyDescent="0.25">
      <c r="A93" s="101" t="s">
        <v>300</v>
      </c>
      <c r="B93" s="101" t="s">
        <v>301</v>
      </c>
      <c r="C93" s="111">
        <f>SUM(C79:C92)</f>
        <v>1.0000000000000002</v>
      </c>
      <c r="D93" s="111">
        <f>SUM(D79:D92)</f>
        <v>1</v>
      </c>
      <c r="E93" s="111">
        <f>SUM(E79:E92)</f>
        <v>0.99999999999999978</v>
      </c>
      <c r="F93" s="111">
        <f>SUM(F79:F92)</f>
        <v>0.99999999999999989</v>
      </c>
      <c r="G93" s="111">
        <f>SUM(G79:G92)</f>
        <v>1</v>
      </c>
      <c r="H93" s="118" t="s">
        <v>302</v>
      </c>
      <c r="I93" s="118" t="s">
        <v>303</v>
      </c>
      <c r="J93" s="118" t="s">
        <v>304</v>
      </c>
    </row>
  </sheetData>
  <pageMargins left="0.7" right="0.7" top="0.78740157499999996" bottom="0.78740157499999996" header="0.3" footer="0.3"/>
  <pageSetup paperSize="9" orientation="portrait" r:id="rId1"/>
  <ignoredErrors>
    <ignoredError sqref="C51:G51 C30:G3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zoomScaleNormal="100" workbookViewId="0">
      <selection activeCell="N24" sqref="N24"/>
    </sheetView>
  </sheetViews>
  <sheetFormatPr baseColWidth="10" defaultColWidth="11.42578125" defaultRowHeight="15" x14ac:dyDescent="0.25"/>
  <cols>
    <col min="1" max="1" width="3.7109375" style="3" customWidth="1"/>
    <col min="2" max="2" width="51.28515625" style="3" customWidth="1"/>
    <col min="3" max="3" width="17.5703125" style="3" bestFit="1" customWidth="1"/>
    <col min="4" max="4" width="29.28515625" style="3" bestFit="1" customWidth="1"/>
    <col min="5" max="16384" width="11.42578125" style="3"/>
  </cols>
  <sheetData>
    <row r="1" spans="1:4" s="18" customFormat="1" x14ac:dyDescent="0.25"/>
    <row r="2" spans="1:4" s="18" customFormat="1" x14ac:dyDescent="0.25"/>
    <row r="3" spans="1:4" s="18" customFormat="1" x14ac:dyDescent="0.25"/>
    <row r="4" spans="1:4" s="18" customFormat="1" x14ac:dyDescent="0.25"/>
    <row r="5" spans="1:4" s="18" customFormat="1" x14ac:dyDescent="0.25"/>
    <row r="6" spans="1:4" s="18" customFormat="1" x14ac:dyDescent="0.25"/>
    <row r="7" spans="1:4" s="18" customFormat="1" x14ac:dyDescent="0.25"/>
    <row r="8" spans="1:4" s="18" customFormat="1" x14ac:dyDescent="0.25"/>
    <row r="9" spans="1:4" s="18" customFormat="1" x14ac:dyDescent="0.25"/>
    <row r="10" spans="1:4" s="18" customFormat="1" ht="54" customHeight="1" x14ac:dyDescent="0.25"/>
    <row r="12" spans="1:4" x14ac:dyDescent="0.25">
      <c r="A12" s="127" t="s">
        <v>305</v>
      </c>
      <c r="B12" s="126"/>
      <c r="C12" s="33"/>
    </row>
    <row r="13" spans="1:4" ht="3" customHeight="1" x14ac:dyDescent="0.25">
      <c r="A13" s="141"/>
      <c r="B13" s="141"/>
      <c r="C13" s="141"/>
    </row>
    <row r="14" spans="1:4" x14ac:dyDescent="0.25">
      <c r="A14" s="34" t="s">
        <v>306</v>
      </c>
      <c r="B14" s="35"/>
      <c r="C14" s="34" t="s">
        <v>307</v>
      </c>
    </row>
    <row r="15" spans="1:4" x14ac:dyDescent="0.25">
      <c r="A15" s="36" t="s">
        <v>308</v>
      </c>
      <c r="B15" s="81"/>
      <c r="C15" s="91"/>
      <c r="D15" s="4"/>
    </row>
    <row r="16" spans="1:4" x14ac:dyDescent="0.25">
      <c r="A16" s="81"/>
      <c r="B16" s="81" t="s">
        <v>309</v>
      </c>
      <c r="C16" s="124">
        <v>15.079999134661426</v>
      </c>
    </row>
    <row r="17" spans="1:3" x14ac:dyDescent="0.25">
      <c r="A17" s="81"/>
      <c r="B17" s="81"/>
      <c r="C17" s="81"/>
    </row>
    <row r="18" spans="1:3" x14ac:dyDescent="0.25">
      <c r="A18" s="36" t="s">
        <v>310</v>
      </c>
      <c r="B18" s="81"/>
      <c r="C18" s="81"/>
    </row>
    <row r="19" spans="1:3" x14ac:dyDescent="0.25">
      <c r="A19" s="81"/>
      <c r="B19" s="81" t="s">
        <v>467</v>
      </c>
      <c r="C19" s="124">
        <v>0.42767045266962622</v>
      </c>
    </row>
    <row r="20" spans="1:3" x14ac:dyDescent="0.25">
      <c r="A20" s="81"/>
      <c r="B20" s="81" t="s">
        <v>311</v>
      </c>
      <c r="C20" s="124">
        <v>4.6026413569036251</v>
      </c>
    </row>
    <row r="21" spans="1:3" x14ac:dyDescent="0.25">
      <c r="A21" s="81"/>
      <c r="B21" s="81" t="s">
        <v>466</v>
      </c>
      <c r="C21" s="124">
        <v>22.042035712756668</v>
      </c>
    </row>
    <row r="22" spans="1:3" x14ac:dyDescent="0.25">
      <c r="A22" s="81"/>
      <c r="B22" s="81" t="s">
        <v>312</v>
      </c>
      <c r="C22" s="124">
        <v>22.82328510970386</v>
      </c>
    </row>
    <row r="23" spans="1:3" x14ac:dyDescent="0.25">
      <c r="A23" s="81"/>
      <c r="B23" s="81"/>
      <c r="C23" s="81"/>
    </row>
    <row r="24" spans="1:3" x14ac:dyDescent="0.25">
      <c r="A24" s="36" t="s">
        <v>481</v>
      </c>
      <c r="B24" s="81"/>
      <c r="C24" s="81"/>
    </row>
    <row r="25" spans="1:3" x14ac:dyDescent="0.25">
      <c r="A25" s="81"/>
      <c r="B25" s="81" t="s">
        <v>313</v>
      </c>
      <c r="C25" s="124">
        <v>2.2150485305630463</v>
      </c>
    </row>
    <row r="26" spans="1:3" x14ac:dyDescent="0.25">
      <c r="A26" s="81"/>
      <c r="B26" s="81" t="s">
        <v>314</v>
      </c>
      <c r="C26" s="124">
        <v>6.6402774206360426</v>
      </c>
    </row>
    <row r="27" spans="1:3" x14ac:dyDescent="0.25">
      <c r="A27" s="81"/>
      <c r="B27" s="81" t="s">
        <v>315</v>
      </c>
      <c r="C27" s="124">
        <v>18.639830298939252</v>
      </c>
    </row>
    <row r="28" spans="1:3" x14ac:dyDescent="0.25">
      <c r="A28" s="81"/>
      <c r="B28" s="81" t="s">
        <v>316</v>
      </c>
      <c r="C28" s="124">
        <v>20.835098643075021</v>
      </c>
    </row>
    <row r="29" spans="1:3" x14ac:dyDescent="0.25">
      <c r="A29" s="81"/>
      <c r="B29" s="81" t="s">
        <v>317</v>
      </c>
      <c r="C29" s="124">
        <v>25.983723958708605</v>
      </c>
    </row>
    <row r="30" spans="1:3" x14ac:dyDescent="0.25">
      <c r="A30" s="81"/>
      <c r="B30" s="81" t="s">
        <v>318</v>
      </c>
      <c r="C30" s="124">
        <v>32.17053942083237</v>
      </c>
    </row>
    <row r="31" spans="1:3" ht="16.5" customHeight="1" x14ac:dyDescent="0.25">
      <c r="A31" s="81"/>
      <c r="B31" s="81" t="s">
        <v>319</v>
      </c>
      <c r="C31" s="124">
        <v>34.421736540455726</v>
      </c>
    </row>
    <row r="32" spans="1:3" ht="16.5" customHeight="1" x14ac:dyDescent="0.25">
      <c r="A32" s="81"/>
      <c r="B32" s="81" t="s">
        <v>320</v>
      </c>
      <c r="C32" s="124">
        <v>34.629363405201616</v>
      </c>
    </row>
    <row r="33" spans="1:3" x14ac:dyDescent="0.25">
      <c r="A33" s="81"/>
      <c r="B33" s="81" t="s">
        <v>466</v>
      </c>
      <c r="C33" s="124">
        <v>62.060587495720895</v>
      </c>
    </row>
    <row r="34" spans="1:3" x14ac:dyDescent="0.25">
      <c r="B34" s="3" t="s">
        <v>321</v>
      </c>
    </row>
    <row r="50" ht="3" customHeight="1" x14ac:dyDescent="0.25"/>
    <row r="76" ht="17.25" customHeight="1" x14ac:dyDescent="0.25"/>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4" zoomScaleNormal="100" workbookViewId="0">
      <selection activeCell="N19" sqref="N19"/>
    </sheetView>
  </sheetViews>
  <sheetFormatPr baseColWidth="10" defaultColWidth="11.42578125" defaultRowHeight="15" x14ac:dyDescent="0.25"/>
  <cols>
    <col min="1" max="1" width="46.42578125" style="38" customWidth="1"/>
    <col min="2" max="3" width="7.7109375" style="38" bestFit="1" customWidth="1"/>
    <col min="4" max="6" width="8.85546875" style="38" bestFit="1" customWidth="1"/>
    <col min="7" max="7" width="10.140625" style="38" bestFit="1" customWidth="1"/>
    <col min="8" max="8" width="38" style="11" bestFit="1" customWidth="1"/>
    <col min="9" max="9" width="29.28515625" style="11" bestFit="1" customWidth="1"/>
    <col min="10" max="12" width="11.42578125" style="11"/>
    <col min="13" max="13" width="22.140625" style="11" customWidth="1"/>
    <col min="14" max="14" width="10.85546875" style="11" customWidth="1"/>
    <col min="15" max="15" width="73.42578125" style="11" customWidth="1"/>
    <col min="16" max="16384" width="11.42578125" style="11"/>
  </cols>
  <sheetData>
    <row r="1" spans="1:7" s="18" customFormat="1" x14ac:dyDescent="0.25"/>
    <row r="2" spans="1:7" s="18" customFormat="1" x14ac:dyDescent="0.25"/>
    <row r="3" spans="1:7" s="18" customFormat="1" x14ac:dyDescent="0.25"/>
    <row r="4" spans="1:7" s="18" customFormat="1" x14ac:dyDescent="0.25"/>
    <row r="5" spans="1:7" s="18" customFormat="1" x14ac:dyDescent="0.25"/>
    <row r="6" spans="1:7" s="18" customFormat="1" x14ac:dyDescent="0.25"/>
    <row r="7" spans="1:7" s="18" customFormat="1" x14ac:dyDescent="0.25"/>
    <row r="8" spans="1:7" s="18" customFormat="1" x14ac:dyDescent="0.25"/>
    <row r="9" spans="1:7" s="18" customFormat="1" x14ac:dyDescent="0.25"/>
    <row r="10" spans="1:7" s="18" customFormat="1" ht="54" customHeight="1" x14ac:dyDescent="0.25"/>
    <row r="11" spans="1:7" s="5" customFormat="1" x14ac:dyDescent="0.25">
      <c r="A11" s="38"/>
      <c r="B11" s="38"/>
      <c r="C11" s="38"/>
      <c r="D11" s="38"/>
      <c r="E11" s="38"/>
      <c r="F11" s="38"/>
      <c r="G11" s="38"/>
    </row>
    <row r="12" spans="1:7" s="5" customFormat="1" x14ac:dyDescent="0.25">
      <c r="A12" s="39" t="s">
        <v>134</v>
      </c>
      <c r="B12" s="38"/>
      <c r="C12" s="38"/>
      <c r="D12" s="38"/>
      <c r="E12" s="38"/>
      <c r="F12" s="38"/>
      <c r="G12" s="38"/>
    </row>
    <row r="13" spans="1:7" s="5" customFormat="1" ht="2.25" customHeight="1" x14ac:dyDescent="0.25">
      <c r="A13" s="141"/>
      <c r="B13" s="141"/>
      <c r="C13" s="141"/>
      <c r="D13" s="141"/>
      <c r="E13" s="141"/>
      <c r="F13" s="141"/>
      <c r="G13" s="141"/>
    </row>
    <row r="14" spans="1:7" s="5" customFormat="1" x14ac:dyDescent="0.25">
      <c r="A14" s="34" t="s">
        <v>135</v>
      </c>
      <c r="B14" s="34">
        <v>2016</v>
      </c>
      <c r="C14" s="34">
        <v>2017</v>
      </c>
      <c r="D14" s="34">
        <v>2018</v>
      </c>
      <c r="E14" s="34">
        <v>2019</v>
      </c>
      <c r="F14" s="34">
        <v>2020</v>
      </c>
      <c r="G14" s="34" t="s">
        <v>136</v>
      </c>
    </row>
    <row r="15" spans="1:7" s="5" customFormat="1" x14ac:dyDescent="0.25">
      <c r="A15" s="85" t="s">
        <v>137</v>
      </c>
      <c r="B15" s="86">
        <v>0.10742345302815778</v>
      </c>
      <c r="C15" s="86">
        <v>0.13168249839556984</v>
      </c>
      <c r="D15" s="86">
        <v>0.13460051873744677</v>
      </c>
      <c r="E15" s="86">
        <v>0.16585546561211811</v>
      </c>
      <c r="F15" s="86">
        <v>0.22125917556258351</v>
      </c>
      <c r="G15" s="87">
        <f t="shared" ref="G15:G20" si="0">F15/E15-1</f>
        <v>0.33404814092793678</v>
      </c>
    </row>
    <row r="16" spans="1:7" s="5" customFormat="1" x14ac:dyDescent="0.25">
      <c r="A16" s="85" t="s">
        <v>138</v>
      </c>
      <c r="B16" s="86">
        <v>7.8375425544136332E-2</v>
      </c>
      <c r="C16" s="86">
        <v>8.326004964533372E-2</v>
      </c>
      <c r="D16" s="86">
        <v>8.5338940686914916E-2</v>
      </c>
      <c r="E16" s="86">
        <v>8.1763267113159746E-2</v>
      </c>
      <c r="F16" s="86">
        <v>0.11982063536416497</v>
      </c>
      <c r="G16" s="87">
        <f>F16/E16-1</f>
        <v>0.46545801794263086</v>
      </c>
    </row>
    <row r="17" spans="1:15" s="5" customFormat="1" x14ac:dyDescent="0.25">
      <c r="A17" s="85" t="s">
        <v>139</v>
      </c>
      <c r="B17" s="86">
        <v>2.0969453697305122E-2</v>
      </c>
      <c r="C17" s="86">
        <v>2.5230804393143465E-2</v>
      </c>
      <c r="D17" s="86">
        <v>2.5163721482544126E-2</v>
      </c>
      <c r="E17" s="86">
        <v>2.7807217128380239E-2</v>
      </c>
      <c r="F17" s="86">
        <v>5.884270081199286E-2</v>
      </c>
      <c r="G17" s="87">
        <f t="shared" si="0"/>
        <v>1.1160945570471195</v>
      </c>
    </row>
    <row r="18" spans="1:15" s="5" customFormat="1" x14ac:dyDescent="0.25">
      <c r="A18" s="85" t="s">
        <v>140</v>
      </c>
      <c r="B18" s="86">
        <v>1.5044363537693284E-2</v>
      </c>
      <c r="C18" s="86">
        <v>1.521972491428006E-2</v>
      </c>
      <c r="D18" s="86">
        <v>1.7764507051258038E-2</v>
      </c>
      <c r="E18" s="86">
        <v>2.0005982272159877E-2</v>
      </c>
      <c r="F18" s="86">
        <v>2.7677798601216271E-2</v>
      </c>
      <c r="G18" s="87">
        <f t="shared" si="0"/>
        <v>0.38347611352892264</v>
      </c>
    </row>
    <row r="19" spans="1:15" s="5" customFormat="1" x14ac:dyDescent="0.25">
      <c r="A19" s="88" t="s">
        <v>465</v>
      </c>
      <c r="B19" s="86">
        <v>8.2002657685672255E-3</v>
      </c>
      <c r="C19" s="86">
        <v>8.492646876946645E-3</v>
      </c>
      <c r="D19" s="86">
        <v>9.1034673141626738E-3</v>
      </c>
      <c r="E19" s="86">
        <v>1.2577203385843869E-2</v>
      </c>
      <c r="F19" s="86">
        <v>2.1087728386549591E-2</v>
      </c>
      <c r="G19" s="87">
        <f t="shared" si="0"/>
        <v>0.67666274764107315</v>
      </c>
    </row>
    <row r="20" spans="1:15" s="5" customFormat="1" x14ac:dyDescent="0.25">
      <c r="A20" s="85" t="s">
        <v>141</v>
      </c>
      <c r="B20" s="86">
        <v>1.2450813382334953E-2</v>
      </c>
      <c r="C20" s="86">
        <v>1.3215602174593184E-2</v>
      </c>
      <c r="D20" s="86">
        <v>1.4585743547573903E-2</v>
      </c>
      <c r="E20" s="86">
        <v>1.6231772718739167E-2</v>
      </c>
      <c r="F20" s="86">
        <v>2.1555862499895648E-2</v>
      </c>
      <c r="G20" s="87">
        <f t="shared" si="0"/>
        <v>0.32800420960860022</v>
      </c>
    </row>
    <row r="21" spans="1:15" s="5" customFormat="1" x14ac:dyDescent="0.25">
      <c r="A21" s="88" t="s">
        <v>142</v>
      </c>
      <c r="B21" s="89" t="s">
        <v>143</v>
      </c>
      <c r="C21" s="90">
        <f>C20/B20-1</f>
        <v>6.1424805655131198E-2</v>
      </c>
      <c r="D21" s="90">
        <f>D20/C20-1</f>
        <v>0.10367604554674004</v>
      </c>
      <c r="E21" s="90">
        <f>E20/D20-1</f>
        <v>0.11285192049321702</v>
      </c>
      <c r="F21" s="90">
        <f>F20/E20-1</f>
        <v>0.32800420960860022</v>
      </c>
      <c r="G21" s="88"/>
    </row>
    <row r="22" spans="1:15" ht="20.45" customHeight="1" x14ac:dyDescent="0.25">
      <c r="A22" s="41"/>
      <c r="B22" s="59"/>
      <c r="C22" s="59"/>
      <c r="D22" s="41"/>
      <c r="E22" s="59"/>
      <c r="F22" s="59"/>
      <c r="L22" s="12"/>
      <c r="M22" s="12"/>
      <c r="O22" s="12"/>
    </row>
    <row r="23" spans="1:15" x14ac:dyDescent="0.25">
      <c r="F23" s="42"/>
    </row>
    <row r="24" spans="1:15" x14ac:dyDescent="0.25">
      <c r="A24" s="39" t="s">
        <v>144</v>
      </c>
    </row>
    <row r="25" spans="1:15" ht="3" customHeight="1" x14ac:dyDescent="0.25">
      <c r="A25" s="141"/>
      <c r="B25" s="141"/>
      <c r="C25" s="141"/>
      <c r="D25" s="141"/>
      <c r="E25" s="141"/>
      <c r="F25" s="141"/>
      <c r="G25" s="141"/>
      <c r="L25" s="29"/>
    </row>
    <row r="26" spans="1:15" x14ac:dyDescent="0.25">
      <c r="A26" s="34" t="s">
        <v>145</v>
      </c>
      <c r="B26" s="34">
        <v>2016</v>
      </c>
      <c r="C26" s="34">
        <v>2017</v>
      </c>
      <c r="D26" s="34">
        <v>2018</v>
      </c>
      <c r="E26" s="34">
        <v>2019</v>
      </c>
      <c r="F26" s="34">
        <v>2020</v>
      </c>
      <c r="G26" s="34" t="s">
        <v>146</v>
      </c>
    </row>
    <row r="27" spans="1:15" x14ac:dyDescent="0.25">
      <c r="A27" s="85" t="s">
        <v>147</v>
      </c>
      <c r="B27" s="86">
        <v>7.0907528260442013E-2</v>
      </c>
      <c r="C27" s="86">
        <v>8.7448444023934355E-2</v>
      </c>
      <c r="D27" s="86">
        <v>9.178099365927192E-2</v>
      </c>
      <c r="E27" s="86">
        <v>0.11963441781756519</v>
      </c>
      <c r="F27" s="86">
        <v>0.16634639385467026</v>
      </c>
      <c r="G27" s="87">
        <f t="shared" ref="G27:G32" si="1">F27/E27-1</f>
        <v>0.39045599827582933</v>
      </c>
    </row>
    <row r="28" spans="1:15" x14ac:dyDescent="0.25">
      <c r="A28" s="85" t="s">
        <v>148</v>
      </c>
      <c r="B28" s="86">
        <v>6.5836391780331974E-2</v>
      </c>
      <c r="C28" s="86">
        <v>6.8605247619280843E-2</v>
      </c>
      <c r="D28" s="86">
        <v>7.2701802913091709E-2</v>
      </c>
      <c r="E28" s="86">
        <v>6.6533911824316547E-2</v>
      </c>
      <c r="F28" s="86">
        <v>9.4693792521037254E-2</v>
      </c>
      <c r="G28" s="87">
        <f t="shared" si="1"/>
        <v>0.42324101987385254</v>
      </c>
    </row>
    <row r="29" spans="1:15" x14ac:dyDescent="0.25">
      <c r="A29" s="85" t="s">
        <v>149</v>
      </c>
      <c r="B29" s="86">
        <v>2.1627754372139558E-2</v>
      </c>
      <c r="C29" s="86">
        <v>2.6777165422059195E-2</v>
      </c>
      <c r="D29" s="86">
        <v>2.6179150326918497E-2</v>
      </c>
      <c r="E29" s="86">
        <v>2.7507427471077865E-2</v>
      </c>
      <c r="F29" s="86">
        <v>5.106935271091307E-2</v>
      </c>
      <c r="G29" s="87">
        <f t="shared" si="1"/>
        <v>0.85656593167823192</v>
      </c>
    </row>
    <row r="30" spans="1:15" x14ac:dyDescent="0.25">
      <c r="A30" s="85" t="s">
        <v>150</v>
      </c>
      <c r="B30" s="86">
        <v>8.9019025499203937E-3</v>
      </c>
      <c r="C30" s="86">
        <v>8.630614819531271E-3</v>
      </c>
      <c r="D30" s="86">
        <v>1.0449931135541884E-2</v>
      </c>
      <c r="E30" s="86">
        <v>1.2431942015140704E-2</v>
      </c>
      <c r="F30" s="86">
        <v>1.843695926061131E-2</v>
      </c>
      <c r="G30" s="87">
        <f t="shared" si="1"/>
        <v>0.48303131064777904</v>
      </c>
    </row>
    <row r="31" spans="1:15" x14ac:dyDescent="0.25">
      <c r="A31" s="88" t="s">
        <v>465</v>
      </c>
      <c r="B31" s="86">
        <v>5.7602745242288991E-3</v>
      </c>
      <c r="C31" s="86">
        <v>6.0015145558912492E-3</v>
      </c>
      <c r="D31" s="86">
        <v>6.9329014126007504E-3</v>
      </c>
      <c r="E31" s="86">
        <v>9.9388245856151143E-3</v>
      </c>
      <c r="F31" s="86">
        <v>1.7459896991904065E-2</v>
      </c>
      <c r="G31" s="87">
        <f t="shared" si="1"/>
        <v>0.75673660818750332</v>
      </c>
    </row>
    <row r="32" spans="1:15" x14ac:dyDescent="0.25">
      <c r="A32" s="85" t="s">
        <v>151</v>
      </c>
      <c r="B32" s="86">
        <v>1.2745896795316821E-2</v>
      </c>
      <c r="C32" s="86">
        <v>1.3757989925534285E-2</v>
      </c>
      <c r="D32" s="86">
        <v>1.5288723964632907E-2</v>
      </c>
      <c r="E32" s="86">
        <v>1.7160841086990297E-2</v>
      </c>
      <c r="F32" s="86">
        <v>2.2688310144309432E-2</v>
      </c>
      <c r="G32" s="87">
        <f t="shared" si="1"/>
        <v>0.32209779400087402</v>
      </c>
    </row>
    <row r="33" spans="1:7" x14ac:dyDescent="0.25">
      <c r="A33" s="88" t="s">
        <v>152</v>
      </c>
      <c r="B33" s="89" t="s">
        <v>153</v>
      </c>
      <c r="C33" s="90">
        <f>C32/B32-1</f>
        <v>7.9405407596689015E-2</v>
      </c>
      <c r="D33" s="90">
        <f>D32/C32-1</f>
        <v>0.11126145951434663</v>
      </c>
      <c r="E33" s="90">
        <f>E32/D32-1</f>
        <v>0.12245084198577461</v>
      </c>
      <c r="F33" s="90">
        <f>F32/E32-1</f>
        <v>0.32209779400087402</v>
      </c>
      <c r="G33" s="88"/>
    </row>
    <row r="39" spans="1:7" x14ac:dyDescent="0.25">
      <c r="D39" s="60"/>
    </row>
    <row r="40" spans="1:7" x14ac:dyDescent="0.25">
      <c r="D40" s="61"/>
    </row>
    <row r="41" spans="1:7" x14ac:dyDescent="0.25">
      <c r="D41" s="61"/>
    </row>
    <row r="42" spans="1:7" x14ac:dyDescent="0.25">
      <c r="D42" s="61"/>
    </row>
    <row r="43" spans="1:7" x14ac:dyDescent="0.25">
      <c r="D43" s="61"/>
    </row>
    <row r="44" spans="1:7" x14ac:dyDescent="0.25">
      <c r="D44" s="61"/>
    </row>
  </sheetData>
  <pageMargins left="0.7" right="0.7" top="0.78740157499999996" bottom="0.7874015749999999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4" zoomScaleNormal="100" workbookViewId="0">
      <selection activeCell="A11" sqref="A11"/>
    </sheetView>
  </sheetViews>
  <sheetFormatPr baseColWidth="10" defaultColWidth="11.42578125" defaultRowHeight="15" x14ac:dyDescent="0.25"/>
  <cols>
    <col min="1" max="1" width="47.42578125" style="40" customWidth="1"/>
    <col min="2" max="2" width="8.42578125" style="40" bestFit="1" customWidth="1"/>
    <col min="3" max="3" width="9.140625" style="40" bestFit="1" customWidth="1"/>
    <col min="4" max="4" width="8.7109375" style="40" bestFit="1" customWidth="1"/>
    <col min="5" max="6" width="9.140625" style="40" bestFit="1" customWidth="1"/>
    <col min="7" max="7" width="11.42578125" style="40" bestFit="1" customWidth="1"/>
    <col min="8" max="8" width="38" style="11" bestFit="1" customWidth="1"/>
    <col min="9" max="9" width="29.28515625" style="11" bestFit="1" customWidth="1"/>
    <col min="10" max="12" width="11.42578125" style="11"/>
    <col min="13" max="13" width="22.140625" style="11" customWidth="1"/>
    <col min="14" max="14" width="10.85546875" style="11" customWidth="1"/>
    <col min="15" max="15" width="73.42578125" style="11" customWidth="1"/>
    <col min="16" max="16384" width="11.42578125" style="11"/>
  </cols>
  <sheetData>
    <row r="1" spans="1:7" s="18" customFormat="1" x14ac:dyDescent="0.25"/>
    <row r="2" spans="1:7" s="18" customFormat="1" x14ac:dyDescent="0.25"/>
    <row r="3" spans="1:7" s="18" customFormat="1" x14ac:dyDescent="0.25"/>
    <row r="4" spans="1:7" s="18" customFormat="1" x14ac:dyDescent="0.25"/>
    <row r="5" spans="1:7" s="18" customFormat="1" x14ac:dyDescent="0.25"/>
    <row r="6" spans="1:7" s="18" customFormat="1" x14ac:dyDescent="0.25"/>
    <row r="7" spans="1:7" s="18" customFormat="1" x14ac:dyDescent="0.25"/>
    <row r="8" spans="1:7" s="18" customFormat="1" x14ac:dyDescent="0.25"/>
    <row r="9" spans="1:7" s="18" customFormat="1" x14ac:dyDescent="0.25"/>
    <row r="10" spans="1:7" s="18" customFormat="1" ht="54" customHeight="1" x14ac:dyDescent="0.25"/>
    <row r="11" spans="1:7" s="5" customFormat="1" x14ac:dyDescent="0.25">
      <c r="A11" s="38"/>
      <c r="B11" s="38"/>
      <c r="C11" s="38"/>
      <c r="D11" s="38"/>
      <c r="E11" s="38"/>
      <c r="F11" s="38"/>
      <c r="G11" s="38"/>
    </row>
    <row r="12" spans="1:7" s="5" customFormat="1" x14ac:dyDescent="0.25">
      <c r="A12" s="39" t="s">
        <v>154</v>
      </c>
      <c r="B12" s="38"/>
      <c r="C12" s="38"/>
      <c r="D12" s="38"/>
      <c r="E12" s="38"/>
      <c r="F12" s="38"/>
      <c r="G12" s="40"/>
    </row>
    <row r="13" spans="1:7" s="5" customFormat="1" ht="2.25" customHeight="1" x14ac:dyDescent="0.25">
      <c r="A13" s="141"/>
      <c r="B13" s="141"/>
      <c r="C13" s="141"/>
      <c r="D13" s="141"/>
      <c r="E13" s="141"/>
      <c r="F13" s="141"/>
      <c r="G13" s="141"/>
    </row>
    <row r="14" spans="1:7" s="5" customFormat="1" x14ac:dyDescent="0.25">
      <c r="A14" s="34" t="s">
        <v>155</v>
      </c>
      <c r="B14" s="34">
        <v>2016</v>
      </c>
      <c r="C14" s="34">
        <v>2017</v>
      </c>
      <c r="D14" s="34">
        <v>2018</v>
      </c>
      <c r="E14" s="34">
        <v>2019</v>
      </c>
      <c r="F14" s="34">
        <v>2020</v>
      </c>
      <c r="G14" s="34" t="s">
        <v>156</v>
      </c>
    </row>
    <row r="15" spans="1:7" s="5" customFormat="1" x14ac:dyDescent="0.25">
      <c r="A15" s="85" t="s">
        <v>157</v>
      </c>
      <c r="B15" s="91">
        <v>20.969757431775733</v>
      </c>
      <c r="C15" s="91">
        <v>21.630961601167236</v>
      </c>
      <c r="D15" s="91">
        <v>22.205639751209144</v>
      </c>
      <c r="E15" s="91">
        <v>23.178089003474945</v>
      </c>
      <c r="F15" s="91">
        <v>23.797021646618692</v>
      </c>
      <c r="G15" s="87">
        <f t="shared" ref="G15:G21" si="0">F15/E15-1</f>
        <v>2.6703350869476505E-2</v>
      </c>
    </row>
    <row r="16" spans="1:7" s="5" customFormat="1" x14ac:dyDescent="0.25">
      <c r="A16" s="85" t="s">
        <v>158</v>
      </c>
      <c r="B16" s="91">
        <v>16.390720627198217</v>
      </c>
      <c r="C16" s="91">
        <v>16.261217004851318</v>
      </c>
      <c r="D16" s="91">
        <v>16.391133384473129</v>
      </c>
      <c r="E16" s="91">
        <v>16.851554683126786</v>
      </c>
      <c r="F16" s="91">
        <v>18.647284589496437</v>
      </c>
      <c r="G16" s="87">
        <f>F16/E16-1</f>
        <v>0.10656167577034825</v>
      </c>
    </row>
    <row r="17" spans="1:15" s="5" customFormat="1" x14ac:dyDescent="0.25">
      <c r="A17" s="85" t="s">
        <v>159</v>
      </c>
      <c r="B17" s="91">
        <v>22.60940531654812</v>
      </c>
      <c r="C17" s="91">
        <v>21.951605019422889</v>
      </c>
      <c r="D17" s="91">
        <v>22.252389649013725</v>
      </c>
      <c r="E17" s="91">
        <v>23.975189648410758</v>
      </c>
      <c r="F17" s="91">
        <v>27.520646705977398</v>
      </c>
      <c r="G17" s="87">
        <f t="shared" si="0"/>
        <v>0.14788025077422717</v>
      </c>
    </row>
    <row r="18" spans="1:15" s="5" customFormat="1" x14ac:dyDescent="0.25">
      <c r="A18" s="85" t="s">
        <v>476</v>
      </c>
      <c r="B18" s="91">
        <v>27.939897443966832</v>
      </c>
      <c r="C18" s="91">
        <v>29.437152741854252</v>
      </c>
      <c r="D18" s="91">
        <v>28.532897151519993</v>
      </c>
      <c r="E18" s="91">
        <v>28.014795326373623</v>
      </c>
      <c r="F18" s="91">
        <v>26.721334335873042</v>
      </c>
      <c r="G18" s="87">
        <f t="shared" si="0"/>
        <v>-4.6170638601199854E-2</v>
      </c>
    </row>
    <row r="19" spans="1:15" s="5" customFormat="1" x14ac:dyDescent="0.25">
      <c r="A19" s="88" t="s">
        <v>475</v>
      </c>
      <c r="B19" s="91">
        <v>20.573192547296859</v>
      </c>
      <c r="C19" s="91">
        <v>20.589616328917785</v>
      </c>
      <c r="D19" s="91">
        <v>19.877203871340949</v>
      </c>
      <c r="E19" s="91">
        <v>18.930890431669106</v>
      </c>
      <c r="F19" s="91">
        <v>19.045923867590304</v>
      </c>
      <c r="G19" s="87">
        <f t="shared" si="0"/>
        <v>6.0764936724138074E-3</v>
      </c>
    </row>
    <row r="20" spans="1:15" s="5" customFormat="1" x14ac:dyDescent="0.25">
      <c r="A20" s="88" t="s">
        <v>160</v>
      </c>
      <c r="B20" s="91">
        <v>15.545296503126218</v>
      </c>
      <c r="C20" s="91">
        <v>15.189176103884899</v>
      </c>
      <c r="D20" s="91">
        <v>14.830993212605392</v>
      </c>
      <c r="E20" s="91">
        <v>14.575558728255798</v>
      </c>
      <c r="F20" s="91">
        <v>13.96726655173741</v>
      </c>
      <c r="G20" s="87">
        <f t="shared" si="0"/>
        <v>-4.173371243320978E-2</v>
      </c>
    </row>
    <row r="21" spans="1:15" s="5" customFormat="1" x14ac:dyDescent="0.25">
      <c r="A21" s="85" t="s">
        <v>161</v>
      </c>
      <c r="B21" s="91">
        <v>20.312370792153267</v>
      </c>
      <c r="C21" s="91">
        <v>20.016242275065235</v>
      </c>
      <c r="D21" s="91">
        <v>20.051318892346213</v>
      </c>
      <c r="E21" s="91">
        <v>20.148228373733236</v>
      </c>
      <c r="F21" s="91">
        <v>20.528365053082823</v>
      </c>
      <c r="G21" s="87">
        <f t="shared" si="0"/>
        <v>1.8867002711025593E-2</v>
      </c>
    </row>
    <row r="22" spans="1:15" s="5" customFormat="1" x14ac:dyDescent="0.25">
      <c r="A22" s="88" t="s">
        <v>162</v>
      </c>
      <c r="B22" s="89" t="s">
        <v>163</v>
      </c>
      <c r="C22" s="90">
        <f>C21/B21-1</f>
        <v>-1.4578727422720483E-2</v>
      </c>
      <c r="D22" s="90">
        <f>D21/C21-1</f>
        <v>1.7524077096466861E-3</v>
      </c>
      <c r="E22" s="90">
        <f>E21/D21-1</f>
        <v>4.8330726725420714E-3</v>
      </c>
      <c r="F22" s="90">
        <f>F21/E21-1</f>
        <v>1.8867002711025593E-2</v>
      </c>
      <c r="G22" s="88"/>
    </row>
    <row r="23" spans="1:15" ht="20.45" customHeight="1" x14ac:dyDescent="0.25">
      <c r="A23" s="43"/>
      <c r="B23" s="44"/>
      <c r="C23" s="44"/>
      <c r="D23" s="43"/>
      <c r="E23" s="44"/>
      <c r="F23" s="44"/>
      <c r="L23" s="12"/>
      <c r="M23" s="12"/>
      <c r="O23" s="12"/>
    </row>
    <row r="24" spans="1:15" x14ac:dyDescent="0.25">
      <c r="F24" s="45"/>
    </row>
    <row r="25" spans="1:15" x14ac:dyDescent="0.25">
      <c r="A25" s="39" t="s">
        <v>164</v>
      </c>
      <c r="B25" s="38"/>
      <c r="C25" s="38"/>
      <c r="D25" s="38"/>
      <c r="E25" s="38"/>
      <c r="F25" s="38"/>
    </row>
    <row r="26" spans="1:15" ht="3" customHeight="1" x14ac:dyDescent="0.25">
      <c r="A26" s="141"/>
      <c r="B26" s="141"/>
      <c r="C26" s="141"/>
      <c r="D26" s="141"/>
      <c r="E26" s="141"/>
      <c r="F26" s="141"/>
      <c r="G26" s="141"/>
      <c r="L26" s="29"/>
    </row>
    <row r="27" spans="1:15" x14ac:dyDescent="0.25">
      <c r="A27" s="34" t="s">
        <v>165</v>
      </c>
      <c r="B27" s="34">
        <v>2016</v>
      </c>
      <c r="C27" s="34">
        <v>2017</v>
      </c>
      <c r="D27" s="34">
        <v>2018</v>
      </c>
      <c r="E27" s="34">
        <v>2019</v>
      </c>
      <c r="F27" s="34">
        <v>2020</v>
      </c>
      <c r="G27" s="34" t="s">
        <v>166</v>
      </c>
    </row>
    <row r="28" spans="1:15" x14ac:dyDescent="0.25">
      <c r="A28" s="85" t="s">
        <v>167</v>
      </c>
      <c r="B28" s="90">
        <v>0.57695838002191113</v>
      </c>
      <c r="C28" s="90">
        <v>0.58254047598820979</v>
      </c>
      <c r="D28" s="90">
        <v>0.53910388351352045</v>
      </c>
      <c r="E28" s="90">
        <v>0.46317204280417945</v>
      </c>
      <c r="F28" s="90">
        <v>0.42390360623455958</v>
      </c>
      <c r="G28" s="87">
        <f t="shared" ref="G28:G33" si="1">F28/E28-1</f>
        <v>-8.4781534593230679E-2</v>
      </c>
    </row>
    <row r="29" spans="1:15" x14ac:dyDescent="0.25">
      <c r="A29" s="85" t="s">
        <v>168</v>
      </c>
      <c r="B29" s="90">
        <v>-3.108970702184144E-2</v>
      </c>
      <c r="C29" s="90">
        <v>-5.9244017060496423E-2</v>
      </c>
      <c r="D29" s="90">
        <v>-3.9788930507822728E-2</v>
      </c>
      <c r="E29" s="90">
        <v>1.121022363241897E-2</v>
      </c>
      <c r="F29" s="90">
        <v>0.16172812379126711</v>
      </c>
      <c r="G29" s="87">
        <f t="shared" si="1"/>
        <v>13.426841880617239</v>
      </c>
    </row>
    <row r="30" spans="1:15" x14ac:dyDescent="0.25">
      <c r="A30" s="85" t="s">
        <v>169</v>
      </c>
      <c r="B30" s="90">
        <v>0.20665408971018118</v>
      </c>
      <c r="C30" s="90">
        <v>0.23301102049615241</v>
      </c>
      <c r="D30" s="90">
        <v>0.19003926825638762</v>
      </c>
      <c r="E30" s="90">
        <v>0.24927791188285653</v>
      </c>
      <c r="F30" s="90">
        <v>0.30147078400351535</v>
      </c>
      <c r="G30" s="87">
        <f t="shared" si="1"/>
        <v>0.20937624086479789</v>
      </c>
    </row>
    <row r="31" spans="1:15" x14ac:dyDescent="0.25">
      <c r="A31" s="85" t="s">
        <v>170</v>
      </c>
      <c r="B31" s="90">
        <v>9.5221862949692815E-2</v>
      </c>
      <c r="C31" s="90">
        <v>0.15981896501958626</v>
      </c>
      <c r="D31" s="90">
        <v>0.13473290342355204</v>
      </c>
      <c r="E31" s="90">
        <v>0.11187749939807867</v>
      </c>
      <c r="F31" s="90">
        <v>2.7769719357047862E-2</v>
      </c>
      <c r="G31" s="87">
        <f t="shared" si="1"/>
        <v>-0.75178459023079702</v>
      </c>
    </row>
    <row r="32" spans="1:15" x14ac:dyDescent="0.25">
      <c r="A32" s="88" t="s">
        <v>465</v>
      </c>
      <c r="B32" s="90">
        <v>0.4270916677497929</v>
      </c>
      <c r="C32" s="90">
        <v>0.41863929793036325</v>
      </c>
      <c r="D32" s="90">
        <v>0.31595820870482361</v>
      </c>
      <c r="E32" s="90">
        <v>0.26884314887685012</v>
      </c>
      <c r="F32" s="90">
        <v>0.21225681578334377</v>
      </c>
      <c r="G32" s="87">
        <f t="shared" si="1"/>
        <v>-0.21048084479707918</v>
      </c>
    </row>
    <row r="33" spans="1:7" x14ac:dyDescent="0.25">
      <c r="A33" s="85" t="s">
        <v>171</v>
      </c>
      <c r="B33" s="90">
        <v>-2.3443133713518471E-2</v>
      </c>
      <c r="C33" s="90">
        <v>-3.9951456027239485E-2</v>
      </c>
      <c r="D33" s="90">
        <v>-4.6660903764977224E-2</v>
      </c>
      <c r="E33" s="90">
        <v>-5.5032128723651375E-2</v>
      </c>
      <c r="F33" s="90">
        <v>-5.1012892233557983E-2</v>
      </c>
      <c r="G33" s="87">
        <f t="shared" si="1"/>
        <v>-7.3034363440243055E-2</v>
      </c>
    </row>
    <row r="34" spans="1:7" x14ac:dyDescent="0.25">
      <c r="A34" s="88" t="s">
        <v>172</v>
      </c>
      <c r="B34" s="89" t="s">
        <v>173</v>
      </c>
      <c r="C34" s="90">
        <f>C33/B33-1</f>
        <v>0.70418581898893051</v>
      </c>
      <c r="D34" s="90">
        <f>D33/C33-1</f>
        <v>0.16794000531953435</v>
      </c>
      <c r="E34" s="90">
        <f>E33/D33-1</f>
        <v>0.17940554689721711</v>
      </c>
      <c r="F34" s="90">
        <f>F33/E33-1</f>
        <v>-7.3034363440243055E-2</v>
      </c>
      <c r="G34" s="92"/>
    </row>
    <row r="40" spans="1:7" x14ac:dyDescent="0.25">
      <c r="D40" s="46"/>
    </row>
    <row r="41" spans="1:7" x14ac:dyDescent="0.25">
      <c r="D41" s="47"/>
    </row>
    <row r="42" spans="1:7" x14ac:dyDescent="0.25">
      <c r="D42" s="47"/>
    </row>
    <row r="43" spans="1:7" x14ac:dyDescent="0.25">
      <c r="D43" s="47"/>
    </row>
    <row r="44" spans="1:7" x14ac:dyDescent="0.25">
      <c r="D44" s="47"/>
    </row>
    <row r="45" spans="1:7" x14ac:dyDescent="0.25">
      <c r="D45" s="47"/>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3</vt:i4>
      </vt:variant>
    </vt:vector>
  </HeadingPairs>
  <TitlesOfParts>
    <vt:vector size="20" baseType="lpstr">
      <vt:lpstr>Marché total</vt:lpstr>
      <vt:lpstr>Evolution du marché total</vt:lpstr>
      <vt:lpstr>Succédanés et Coronavirus</vt:lpstr>
      <vt:lpstr>Chiffre d'affaires, ventes</vt:lpstr>
      <vt:lpstr>Nouveaux produits dans le panel</vt:lpstr>
      <vt:lpstr>Groupes de produits</vt:lpstr>
      <vt:lpstr>Tendance groupes de produits</vt:lpstr>
      <vt:lpstr>Parts de marché des succédanés</vt:lpstr>
      <vt:lpstr>Prix des succédanés</vt:lpstr>
      <vt:lpstr>Potentiel des canaux</vt:lpstr>
      <vt:lpstr>Composition des canaux</vt:lpstr>
      <vt:lpstr>Acheteurs réguliers</vt:lpstr>
      <vt:lpstr>Pénétration ménages</vt:lpstr>
      <vt:lpstr>Quantité ménages</vt:lpstr>
      <vt:lpstr>Comparaison pays total</vt:lpstr>
      <vt:lpstr>Comparaison pays habitants</vt:lpstr>
      <vt:lpstr>Perspectives étude Kearney</vt:lpstr>
      <vt:lpstr>'Pénétration ménages'!_GoBack</vt:lpstr>
      <vt:lpstr>'Quantité ménages'!_GoBack</vt:lpstr>
      <vt:lpstr>'Tendance groupes de produits'!_GoBack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2021-06-01T15:04:00Z</dcterms:modified>
</cp:coreProperties>
</file>