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theme/themeOverride11.xml" ContentType="application/vnd.openxmlformats-officedocument.themeOverrid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6.xml" ContentType="application/vnd.openxmlformats-officedocument.drawingml.chart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28AE2366-F4D5-4B58-AD76-300682C299D1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Cifra d'affari dei prodotti bio" sheetId="7" r:id="rId1"/>
    <sheet name="Quota bio" sheetId="2" r:id="rId2"/>
    <sheet name="Carne_pesce e alternative" sheetId="12" r:id="rId3"/>
    <sheet name="Latticini e alternative" sheetId="13" r:id="rId4"/>
    <sheet name="Canali di vendita" sheetId="10" r:id="rId5"/>
  </sheets>
  <definedNames>
    <definedName name="_GoBack" localSheetId="0">'Cifra d''affari dei prodotti bio'!$B$32</definedName>
    <definedName name="_GoBack" localSheetId="1">'Quota bio'!$B$30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7" l="1"/>
  <c r="H42" i="13" l="1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2" i="13"/>
  <c r="H63" i="13"/>
  <c r="H41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14" i="13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33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14" i="12"/>
  <c r="H14" i="7"/>
  <c r="H57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15" i="7"/>
  <c r="H16" i="7"/>
  <c r="H17" i="7"/>
  <c r="H18" i="7"/>
  <c r="H19" i="7"/>
  <c r="H20" i="7"/>
  <c r="H21" i="7"/>
  <c r="H22" i="7"/>
  <c r="H23" i="7"/>
  <c r="H24" i="7"/>
  <c r="H25" i="7"/>
  <c r="H26" i="7"/>
  <c r="H28" i="7"/>
  <c r="H29" i="7"/>
  <c r="H30" i="7"/>
  <c r="H31" i="7"/>
  <c r="L16" i="13" l="1"/>
  <c r="K16" i="13"/>
  <c r="K14" i="13"/>
  <c r="S15" i="13"/>
  <c r="S18" i="13"/>
  <c r="S14" i="13"/>
  <c r="S14" i="12"/>
  <c r="K14" i="12"/>
  <c r="K15" i="13" l="1"/>
  <c r="S17" i="13"/>
  <c r="V15" i="13"/>
  <c r="V18" i="13"/>
  <c r="O15" i="13"/>
  <c r="T19" i="13"/>
  <c r="V14" i="13"/>
  <c r="N16" i="13"/>
  <c r="T14" i="13"/>
  <c r="M16" i="13"/>
  <c r="O14" i="13"/>
  <c r="O17" i="13"/>
  <c r="T15" i="13"/>
  <c r="T18" i="13"/>
  <c r="T16" i="13"/>
  <c r="N15" i="13"/>
  <c r="M15" i="13"/>
  <c r="V17" i="13"/>
  <c r="O16" i="13"/>
  <c r="U14" i="13"/>
  <c r="U17" i="13"/>
  <c r="T17" i="13"/>
  <c r="L14" i="13"/>
  <c r="U15" i="13"/>
  <c r="U18" i="13"/>
  <c r="N14" i="13"/>
  <c r="N17" i="13"/>
  <c r="S16" i="13"/>
  <c r="S19" i="13"/>
  <c r="M14" i="13"/>
  <c r="M17" i="13"/>
  <c r="V16" i="13"/>
  <c r="V19" i="13"/>
  <c r="L15" i="13"/>
  <c r="U16" i="13"/>
  <c r="U19" i="13"/>
  <c r="L16" i="12"/>
  <c r="T16" i="12"/>
  <c r="M14" i="12"/>
  <c r="U17" i="12"/>
  <c r="U16" i="12"/>
  <c r="L15" i="12"/>
  <c r="U14" i="12"/>
  <c r="T14" i="12"/>
  <c r="S17" i="12"/>
  <c r="V17" i="12"/>
  <c r="L17" i="13"/>
  <c r="O15" i="12"/>
  <c r="N15" i="12"/>
  <c r="N16" i="12"/>
  <c r="M16" i="12"/>
  <c r="V15" i="12"/>
  <c r="M15" i="12"/>
  <c r="U15" i="12"/>
  <c r="L14" i="12"/>
  <c r="T15" i="12"/>
  <c r="O16" i="12"/>
  <c r="T17" i="12"/>
  <c r="S15" i="12"/>
  <c r="K15" i="12"/>
  <c r="O14" i="12"/>
  <c r="S16" i="12"/>
  <c r="N14" i="12"/>
  <c r="V14" i="12"/>
  <c r="V16" i="12"/>
  <c r="F32" i="2" l="1"/>
  <c r="E32" i="2"/>
  <c r="D32" i="2"/>
  <c r="C32" i="2" l="1"/>
</calcChain>
</file>

<file path=xl/sharedStrings.xml><?xml version="1.0" encoding="utf-8"?>
<sst xmlns="http://schemas.openxmlformats.org/spreadsheetml/2006/main" count="185" uniqueCount="97">
  <si>
    <t>CAGR 2022-2024</t>
  </si>
  <si>
    <t>Rest Food</t>
  </si>
  <si>
    <t>*</t>
  </si>
  <si>
    <t>in %</t>
  </si>
  <si>
    <t xml:space="preserve">      Total bio</t>
  </si>
  <si>
    <t>Quark</t>
  </si>
  <si>
    <t>Cifra d'affari dei prodotti bio per gruppo di merci</t>
  </si>
  <si>
    <t>in mio. CHF</t>
  </si>
  <si>
    <t>Totale bio</t>
  </si>
  <si>
    <t>Totale non bio</t>
  </si>
  <si>
    <t>Cereali/prodotti da forno</t>
  </si>
  <si>
    <t>Verdure e patate fresche</t>
  </si>
  <si>
    <t>Latticini, incl. alternative</t>
  </si>
  <si>
    <t>Carne e pesce, incl. alternative</t>
  </si>
  <si>
    <t>Frutta fresca</t>
  </si>
  <si>
    <t>Bevande analcoliche</t>
  </si>
  <si>
    <t>Uova</t>
  </si>
  <si>
    <t>Bevande alcoliche</t>
  </si>
  <si>
    <t>Alimenti per neonati</t>
  </si>
  <si>
    <t>Cioccolata</t>
  </si>
  <si>
    <t>Oli/grassi</t>
  </si>
  <si>
    <t>Miele/creme spalmabili</t>
  </si>
  <si>
    <t>Riso</t>
  </si>
  <si>
    <t>Verdure congelate</t>
  </si>
  <si>
    <t>Frutta congelata</t>
  </si>
  <si>
    <t>Zucchero</t>
  </si>
  <si>
    <t>Cifra d'affari dei prodotti non bio per gruppo di merci</t>
  </si>
  <si>
    <t>Quota bio sulla cifra d'affari per gruppo di merci</t>
  </si>
  <si>
    <t>Bio: cifra d'affari di carne e pesce nonché delle loro alternative vegetali di produzione biologica</t>
  </si>
  <si>
    <t>in 1000 CHF</t>
  </si>
  <si>
    <t>Carne e pesce</t>
  </si>
  <si>
    <t>Carne fresca</t>
  </si>
  <si>
    <t>Pesce fresco</t>
  </si>
  <si>
    <t>Affettati</t>
  </si>
  <si>
    <t>Pesce congelato</t>
  </si>
  <si>
    <t>Conserve di carne</t>
  </si>
  <si>
    <t>Conserve di pesce</t>
  </si>
  <si>
    <t>Imitazioni della carne</t>
  </si>
  <si>
    <t>Prodotti convenience vegetali</t>
  </si>
  <si>
    <t>Imitazioni del pesce</t>
  </si>
  <si>
    <t>Insaccati</t>
  </si>
  <si>
    <t>Alimenti per animali</t>
  </si>
  <si>
    <t>Alternative vegetali a carne e pesce</t>
  </si>
  <si>
    <t>Totale carne e pesce, incl. alternative bio</t>
  </si>
  <si>
    <t xml:space="preserve">Totale carne e pesce, incl. alternative non bio </t>
  </si>
  <si>
    <t>Quota bio di carne e pesce nonché delle loro alternative vegetali</t>
  </si>
  <si>
    <t>Totale carne e pesce, incl. alternative</t>
  </si>
  <si>
    <t>Uscite pro capite nel commercio al dettaglio per carne e pesce nonché per le loro alternative vegetali</t>
  </si>
  <si>
    <t>in CHF pro capite/anno</t>
  </si>
  <si>
    <t>Carne e pesce, bio</t>
  </si>
  <si>
    <t>Carne e pesce, non bio</t>
  </si>
  <si>
    <t>Alternative vegetali a carne e pesce, bio</t>
  </si>
  <si>
    <t>Alternative vegetali a carne e pesce, non bio</t>
  </si>
  <si>
    <t>Ø popolazione incl. turisti e frontalieri</t>
  </si>
  <si>
    <t>Latticini</t>
  </si>
  <si>
    <t>Formaggio</t>
  </si>
  <si>
    <t>Latte di consumo</t>
  </si>
  <si>
    <t>Yogurt</t>
  </si>
  <si>
    <t>Burro</t>
  </si>
  <si>
    <t>Panna</t>
  </si>
  <si>
    <t>Gelato</t>
  </si>
  <si>
    <t>Dessert</t>
  </si>
  <si>
    <t>Alternative vegetali ai latticini</t>
  </si>
  <si>
    <t>Alternative al latte di consumo</t>
  </si>
  <si>
    <t>Alternative allo yogurt</t>
  </si>
  <si>
    <t>Alternative al formaggio</t>
  </si>
  <si>
    <t>Bevande a base di latte misto</t>
  </si>
  <si>
    <t>Alternative alle bevande a base di latte misto</t>
  </si>
  <si>
    <t>Alternative alla panna</t>
  </si>
  <si>
    <t>Margarina</t>
  </si>
  <si>
    <t>Gelato vegetale</t>
  </si>
  <si>
    <t>Dessert vegetali</t>
  </si>
  <si>
    <t>Alternative al quark</t>
  </si>
  <si>
    <t>Div. latticini/alternative, non classificabili</t>
  </si>
  <si>
    <t>Totale latticini e alternative bio</t>
  </si>
  <si>
    <t>Bio: cifra d'affari dei latticini e delle loro alternative vegetali di produzione biologica</t>
  </si>
  <si>
    <t>Totale latticini e alternative non bio</t>
  </si>
  <si>
    <t>Quota bio dei latticini e delle loro alternative vegetali</t>
  </si>
  <si>
    <t>Totale latticini, incl. alternative</t>
  </si>
  <si>
    <t>Quota bio per canale di vendita</t>
  </si>
  <si>
    <t>Commercio al dettaglio classico</t>
  </si>
  <si>
    <t>Discount</t>
  </si>
  <si>
    <t>Commercio specializzato e resto</t>
  </si>
  <si>
    <t>Quota bio sul mercato totale</t>
  </si>
  <si>
    <t>Quota di mercato dei canali di vendita sulla cifra d'affari totale dei prodotti bio</t>
  </si>
  <si>
    <t>Totale</t>
  </si>
  <si>
    <t>Totale mercato globale</t>
  </si>
  <si>
    <t>Tofu/tempeh/seitan</t>
  </si>
  <si>
    <t>Non bio: cifra d'affari di carne e pesce nonché delle loro alternative vegetali non di produzione biologica</t>
  </si>
  <si>
    <t>Non bio: cifra d'affari dei latticini e delle loro alternative vegetali non di produzione biologica</t>
  </si>
  <si>
    <t>Uscite pro capite nel commercio al dettaglio per i latticini e le loro alternative vegetali</t>
  </si>
  <si>
    <t>Latticini, bio</t>
  </si>
  <si>
    <t>Latticini, non bio</t>
  </si>
  <si>
    <t>Alternative vegetali ai latticini, bio</t>
  </si>
  <si>
    <t>Alternative vegetali ai latticini, non bio</t>
  </si>
  <si>
    <t>Div. latticini/alternative non classificabili, bio</t>
  </si>
  <si>
    <t>Div. latticini/alternative non classificabili, non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</si>
</sst>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#####\ ###\ ###\ ###.0,,"/>
    <numFmt numFmtId="166" formatCode="######\ ###\ ###\ ###,,"/>
    <numFmt numFmtId="167" formatCode="0.0%"/>
    <numFmt numFmtId="168" formatCode="#\ ##0"/>
    <numFmt numFmtId="169" formatCode="#\ ###\ ###\ ###\ ###\ ###\ ##0"/>
    <numFmt numFmtId="170" formatCode=".\ #;00"/>
    <numFmt numFmtId="171" formatCode="###\ ###\ ###\ ###\ ###"/>
    <numFmt numFmtId="172" formatCode="###\ ###\ ###\ ###"/>
    <numFmt numFmtId="173" formatCode="###\ ###\ ###\ ###.00"/>
    <numFmt numFmtId="174" formatCode="###\ ###\ ###\ ###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.5"/>
      <name val="Roboto"/>
    </font>
    <font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11.5"/>
      <color rgb="FF3F3F3F"/>
      <name val="Roboto"/>
    </font>
    <font>
      <b/>
      <sz val="11"/>
      <color theme="1"/>
      <name val="Roboto"/>
    </font>
    <font>
      <b/>
      <sz val="11"/>
      <name val="Roboto"/>
    </font>
    <font>
      <b/>
      <sz val="11.5"/>
      <name val="11.5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1775E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2" fillId="2" borderId="0" xfId="1" applyFont="1" applyFill="1"/>
    <xf numFmtId="0" fontId="6" fillId="3" borderId="0" xfId="2" applyFont="1" applyFill="1"/>
    <xf numFmtId="0" fontId="6" fillId="3" borderId="0" xfId="1" applyFont="1" applyFill="1"/>
    <xf numFmtId="0" fontId="7" fillId="2" borderId="0" xfId="1" applyFont="1" applyFill="1"/>
    <xf numFmtId="164" fontId="7" fillId="2" borderId="0" xfId="1" applyNumberFormat="1" applyFont="1" applyFill="1"/>
    <xf numFmtId="0" fontId="7" fillId="3" borderId="0" xfId="1" applyFont="1" applyFill="1"/>
    <xf numFmtId="0" fontId="2" fillId="3" borderId="0" xfId="1" applyFont="1" applyFill="1"/>
    <xf numFmtId="0" fontId="6" fillId="4" borderId="0" xfId="0" applyFont="1" applyFill="1"/>
    <xf numFmtId="164" fontId="2" fillId="2" borderId="0" xfId="1" applyNumberFormat="1" applyFont="1" applyFill="1"/>
    <xf numFmtId="165" fontId="7" fillId="2" borderId="0" xfId="1" applyNumberFormat="1" applyFont="1" applyFill="1"/>
    <xf numFmtId="0" fontId="6" fillId="3" borderId="0" xfId="2" applyFont="1" applyFill="1" applyAlignment="1">
      <alignment horizontal="right"/>
    </xf>
    <xf numFmtId="168" fontId="6" fillId="5" borderId="0" xfId="1" applyNumberFormat="1" applyFont="1" applyFill="1"/>
    <xf numFmtId="169" fontId="6" fillId="4" borderId="0" xfId="0" applyNumberFormat="1" applyFont="1" applyFill="1"/>
    <xf numFmtId="169" fontId="6" fillId="3" borderId="0" xfId="2" applyNumberFormat="1" applyFont="1" applyFill="1"/>
    <xf numFmtId="169" fontId="6" fillId="3" borderId="0" xfId="1" applyNumberFormat="1" applyFont="1" applyFill="1"/>
    <xf numFmtId="169" fontId="7" fillId="3" borderId="0" xfId="1" applyNumberFormat="1" applyFont="1" applyFill="1"/>
    <xf numFmtId="169" fontId="7" fillId="2" borderId="0" xfId="1" applyNumberFormat="1" applyFont="1" applyFill="1"/>
    <xf numFmtId="169" fontId="6" fillId="2" borderId="0" xfId="1" applyNumberFormat="1" applyFont="1" applyFill="1"/>
    <xf numFmtId="0" fontId="6" fillId="2" borderId="0" xfId="1" applyFont="1" applyFill="1"/>
    <xf numFmtId="0" fontId="8" fillId="2" borderId="0" xfId="1" applyFont="1" applyFill="1"/>
    <xf numFmtId="166" fontId="8" fillId="2" borderId="0" xfId="1" applyNumberFormat="1" applyFont="1" applyFill="1"/>
    <xf numFmtId="0" fontId="6" fillId="2" borderId="0" xfId="0" applyFont="1" applyFill="1"/>
    <xf numFmtId="0" fontId="6" fillId="2" borderId="0" xfId="2" applyFont="1" applyFill="1"/>
    <xf numFmtId="168" fontId="6" fillId="2" borderId="0" xfId="1" applyNumberFormat="1" applyFont="1" applyFill="1"/>
    <xf numFmtId="167" fontId="7" fillId="2" borderId="0" xfId="3" applyNumberFormat="1" applyFont="1" applyFill="1" applyBorder="1"/>
    <xf numFmtId="167" fontId="6" fillId="5" borderId="0" xfId="3" applyNumberFormat="1" applyFont="1" applyFill="1" applyBorder="1"/>
    <xf numFmtId="167" fontId="9" fillId="2" borderId="0" xfId="3" applyNumberFormat="1" applyFont="1" applyFill="1"/>
    <xf numFmtId="167" fontId="2" fillId="2" borderId="0" xfId="3" applyNumberFormat="1" applyFont="1" applyFill="1"/>
    <xf numFmtId="167" fontId="7" fillId="2" borderId="0" xfId="3" applyNumberFormat="1" applyFont="1" applyFill="1"/>
    <xf numFmtId="167" fontId="6" fillId="5" borderId="0" xfId="3" applyNumberFormat="1" applyFont="1" applyFill="1"/>
    <xf numFmtId="167" fontId="7" fillId="2" borderId="0" xfId="1" applyNumberFormat="1" applyFont="1" applyFill="1"/>
    <xf numFmtId="167" fontId="7" fillId="6" borderId="0" xfId="3" applyNumberFormat="1" applyFont="1" applyFill="1" applyBorder="1"/>
    <xf numFmtId="168" fontId="6" fillId="5" borderId="0" xfId="0" applyNumberFormat="1" applyFont="1" applyFill="1"/>
    <xf numFmtId="170" fontId="7" fillId="2" borderId="0" xfId="1" applyNumberFormat="1" applyFont="1" applyFill="1"/>
    <xf numFmtId="167" fontId="7" fillId="0" borderId="0" xfId="3" applyNumberFormat="1" applyFont="1" applyFill="1" applyBorder="1"/>
    <xf numFmtId="171" fontId="7" fillId="6" borderId="0" xfId="1" applyNumberFormat="1" applyFont="1" applyFill="1"/>
    <xf numFmtId="171" fontId="7" fillId="2" borderId="0" xfId="1" applyNumberFormat="1" applyFont="1" applyFill="1"/>
    <xf numFmtId="172" fontId="7" fillId="6" borderId="0" xfId="1" applyNumberFormat="1" applyFont="1" applyFill="1"/>
    <xf numFmtId="172" fontId="7" fillId="2" borderId="0" xfId="1" applyNumberFormat="1" applyFont="1" applyFill="1"/>
    <xf numFmtId="0" fontId="7" fillId="0" borderId="0" xfId="1" applyFont="1"/>
    <xf numFmtId="172" fontId="7" fillId="0" borderId="0" xfId="1" applyNumberFormat="1" applyFont="1"/>
    <xf numFmtId="171" fontId="7" fillId="0" borderId="0" xfId="1" applyNumberFormat="1" applyFont="1"/>
    <xf numFmtId="167" fontId="7" fillId="0" borderId="0" xfId="3" applyNumberFormat="1" applyFont="1" applyFill="1"/>
    <xf numFmtId="0" fontId="0" fillId="2" borderId="0" xfId="0" applyFill="1"/>
    <xf numFmtId="168" fontId="6" fillId="2" borderId="0" xfId="0" applyNumberFormat="1" applyFont="1" applyFill="1"/>
    <xf numFmtId="167" fontId="6" fillId="2" borderId="0" xfId="3" applyNumberFormat="1" applyFont="1" applyFill="1"/>
    <xf numFmtId="0" fontId="7" fillId="6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7" fillId="0" borderId="0" xfId="1" applyFont="1" applyAlignment="1">
      <alignment wrapText="1"/>
    </xf>
    <xf numFmtId="168" fontId="6" fillId="5" borderId="0" xfId="0" applyNumberFormat="1" applyFont="1" applyFill="1" applyAlignment="1">
      <alignment wrapText="1"/>
    </xf>
    <xf numFmtId="0" fontId="10" fillId="2" borderId="0" xfId="1" applyFont="1" applyFill="1"/>
    <xf numFmtId="171" fontId="6" fillId="7" borderId="0" xfId="1" applyNumberFormat="1" applyFont="1" applyFill="1"/>
    <xf numFmtId="172" fontId="6" fillId="7" borderId="0" xfId="1" applyNumberFormat="1" applyFont="1" applyFill="1"/>
    <xf numFmtId="0" fontId="6" fillId="7" borderId="0" xfId="1" applyFont="1" applyFill="1"/>
    <xf numFmtId="173" fontId="7" fillId="0" borderId="0" xfId="1" applyNumberFormat="1" applyFont="1"/>
    <xf numFmtId="0" fontId="6" fillId="7" borderId="0" xfId="1" applyFont="1" applyFill="1" applyAlignment="1">
      <alignment wrapText="1"/>
    </xf>
    <xf numFmtId="167" fontId="6" fillId="7" borderId="0" xfId="3" applyNumberFormat="1" applyFont="1" applyFill="1" applyBorder="1"/>
    <xf numFmtId="0" fontId="11" fillId="2" borderId="0" xfId="0" applyFont="1" applyFill="1"/>
    <xf numFmtId="173" fontId="7" fillId="2" borderId="0" xfId="1" applyNumberFormat="1" applyFont="1" applyFill="1"/>
    <xf numFmtId="171" fontId="6" fillId="2" borderId="0" xfId="1" applyNumberFormat="1" applyFont="1" applyFill="1"/>
    <xf numFmtId="174" fontId="7" fillId="2" borderId="0" xfId="1" applyNumberFormat="1" applyFont="1" applyFill="1"/>
    <xf numFmtId="10" fontId="6" fillId="5" borderId="0" xfId="1" applyNumberFormat="1" applyFont="1" applyFill="1"/>
    <xf numFmtId="10" fontId="2" fillId="2" borderId="0" xfId="1" applyNumberFormat="1" applyFont="1" applyFill="1"/>
    <xf numFmtId="10" fontId="2" fillId="2" borderId="0" xfId="3" applyNumberFormat="1" applyFont="1" applyFill="1"/>
    <xf numFmtId="167" fontId="2" fillId="2" borderId="0" xfId="1" applyNumberFormat="1" applyFont="1" applyFill="1"/>
    <xf numFmtId="167" fontId="0" fillId="0" borderId="0" xfId="3" applyNumberFormat="1" applyFont="1"/>
  </cellXfs>
  <cellStyles count="4">
    <cellStyle name="Prozent" xfId="3" builtinId="5"/>
    <cellStyle name="Standard" xfId="0" builtinId="0"/>
    <cellStyle name="Standard 2" xfId="2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colors>
    <mruColors>
      <color rgb="FF61775E"/>
      <color rgb="FFA9D18E"/>
      <color rgb="FF7C9E78"/>
      <color rgb="FFC5E0B2"/>
      <color rgb="FF94B591"/>
      <color rgb="FF9A8078"/>
      <color rgb="FFA6A6A6"/>
      <color rgb="FF3F3F3F"/>
      <color rgb="FFB0BDD7"/>
      <color rgb="FF6C8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2291682783908E-4"/>
          <c:y val="0.29641948514562011"/>
          <c:w val="0.99983981772385255"/>
          <c:h val="0.579965126860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'Cifra d''affari dei prodotti bio'!$B$31</c:f>
              <c:strCache>
                <c:ptCount val="1"/>
                <c:pt idx="0">
                  <c:v>Totale bio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3DC6-4032-B1F3-E701E6322D7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'Cifra d''affari dei prodotti bio'!$C$13:$F$13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'Cifra d''affari dei prodotti bio'!$C$31:$F$31</c:f>
              <c:numCache>
                <c:formatCode>#\ ##0</c:formatCode>
                <c:ptCount val="4"/>
                <c:pt idx="0">
                  <c:v>3355.460562312549</c:v>
                </c:pt>
                <c:pt idx="1">
                  <c:v>3277.4360260382819</c:v>
                </c:pt>
                <c:pt idx="2">
                  <c:v>3463.1161057484542</c:v>
                </c:pt>
                <c:pt idx="3">
                  <c:v>3473.127429201435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6-4032-B1F3-E701E6322D73}"/>
            </c:ext>
          </c:extLst>
        </c:ser>
        <c:ser>
          <c:idx val="1"/>
          <c:order val="1"/>
          <c:tx>
            <c:strRef>
              <c:f>'Cifra d''affari dei prodotti bio'!$B$53</c:f>
              <c:strCache>
                <c:ptCount val="1"/>
                <c:pt idx="0">
                  <c:v>Totale non bio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'Cifra d''affari dei prodotti bio'!$C$13:$F$13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'Cifra d''affari dei prodotti bio'!$C$53:$F$53</c:f>
              <c:numCache>
                <c:formatCode>#\ ##0</c:formatCode>
                <c:ptCount val="4"/>
                <c:pt idx="0">
                  <c:v>26805.988423132108</c:v>
                </c:pt>
                <c:pt idx="1">
                  <c:v>25515.122928717767</c:v>
                </c:pt>
                <c:pt idx="2">
                  <c:v>26336.06892715014</c:v>
                </c:pt>
                <c:pt idx="3">
                  <c:v>26584.906378706175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6-4032-B1F3-E701E6322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0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0.23208647357162263"/>
          <c:y val="0.16740570816765457"/>
          <c:w val="0.52342573945092641"/>
          <c:h val="6.771643268049197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Latticini</a:t>
            </a:r>
          </a:p>
        </c:rich>
      </c:tx>
      <c:layout>
        <c:manualLayout>
          <c:xMode val="edge"/>
          <c:yMode val="edge"/>
          <c:x val="9.6958518755310294E-2"/>
          <c:y val="1.39735415941170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'Latticini e alternative'!$V$13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alternative'!$R$14:$R$15</c:f>
              <c:strCache>
                <c:ptCount val="2"/>
                <c:pt idx="0">
                  <c:v>Latticini, bio</c:v>
                </c:pt>
                <c:pt idx="1">
                  <c:v>Latticini, non bio</c:v>
                </c:pt>
              </c:strCache>
            </c:strRef>
          </c:cat>
          <c:val>
            <c:numRef>
              <c:f>'Latticini e alternative'!$V$14:$V$15</c:f>
              <c:numCache>
                <c:formatCode>###\ ###\ ###\ ###.00</c:formatCode>
                <c:ptCount val="2"/>
                <c:pt idx="0">
                  <c:v>48.053614379800102</c:v>
                </c:pt>
                <c:pt idx="1">
                  <c:v>404.6315879776667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2-4356-9704-4CF786C903CA}"/>
            </c:ext>
          </c:extLst>
        </c:ser>
        <c:ser>
          <c:idx val="3"/>
          <c:order val="1"/>
          <c:tx>
            <c:strRef>
              <c:f>'Latticini e alternative'!$U$13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alternative'!$R$14:$R$15</c:f>
              <c:strCache>
                <c:ptCount val="2"/>
                <c:pt idx="0">
                  <c:v>Latticini, bio</c:v>
                </c:pt>
                <c:pt idx="1">
                  <c:v>Latticini, non bio</c:v>
                </c:pt>
              </c:strCache>
            </c:strRef>
          </c:cat>
          <c:val>
            <c:numRef>
              <c:f>'Latticini e alternative'!$U$14:$U$15</c:f>
              <c:numCache>
                <c:formatCode>###\ ###\ ###\ ###.00</c:formatCode>
                <c:ptCount val="2"/>
                <c:pt idx="0">
                  <c:v>49.643903266506214</c:v>
                </c:pt>
                <c:pt idx="1">
                  <c:v>406.47605845762166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2-4356-9704-4CF786C903CA}"/>
            </c:ext>
          </c:extLst>
        </c:ser>
        <c:ser>
          <c:idx val="2"/>
          <c:order val="2"/>
          <c:tx>
            <c:strRef>
              <c:f>'Latticini e alternative'!$T$13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alternative'!$R$14:$R$15</c:f>
              <c:strCache>
                <c:ptCount val="2"/>
                <c:pt idx="0">
                  <c:v>Latticini, bio</c:v>
                </c:pt>
                <c:pt idx="1">
                  <c:v>Latticini, non bio</c:v>
                </c:pt>
              </c:strCache>
            </c:strRef>
          </c:cat>
          <c:val>
            <c:numRef>
              <c:f>'Latticini e alternative'!$T$14:$T$15</c:f>
              <c:numCache>
                <c:formatCode>###\ ###\ ###\ ###.00</c:formatCode>
                <c:ptCount val="2"/>
                <c:pt idx="0">
                  <c:v>46.667422656279797</c:v>
                </c:pt>
                <c:pt idx="1">
                  <c:v>388.69523297186782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2-4356-9704-4CF786C903CA}"/>
            </c:ext>
          </c:extLst>
        </c:ser>
        <c:ser>
          <c:idx val="0"/>
          <c:order val="3"/>
          <c:tx>
            <c:strRef>
              <c:f>'Latticini e alternative'!$S$13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alternative'!$R$14:$R$15</c:f>
              <c:strCache>
                <c:ptCount val="2"/>
                <c:pt idx="0">
                  <c:v>Latticini, bio</c:v>
                </c:pt>
                <c:pt idx="1">
                  <c:v>Latticini, non bio</c:v>
                </c:pt>
              </c:strCache>
            </c:strRef>
          </c:cat>
          <c:val>
            <c:numRef>
              <c:f>'Latticini e alternative'!$S$14:$S$15</c:f>
              <c:numCache>
                <c:formatCode>###\ ###\ ###\ ###.00</c:formatCode>
                <c:ptCount val="2"/>
                <c:pt idx="0">
                  <c:v>46.970911521635678</c:v>
                </c:pt>
                <c:pt idx="1">
                  <c:v>408.55756365123142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2-4356-9704-4CF786C90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5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275899489371011"/>
          <c:y val="3.1412961615121257E-3"/>
          <c:w val="0.12062625501087615"/>
          <c:h val="0.43533743627322347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Alternative</a:t>
            </a:r>
            <a:r>
              <a:rPr lang="de-CH" sz="1150" baseline="0"/>
              <a:t> vegetali</a:t>
            </a:r>
            <a:r>
              <a:rPr lang="de-CH" sz="1150"/>
              <a:t>   </a:t>
            </a:r>
            <a:r>
              <a:rPr lang="de-CH" sz="90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Lunghezza della barra fattore 5</a:t>
            </a:r>
            <a:endParaRPr lang="de-CH" sz="1150"/>
          </a:p>
        </c:rich>
      </c:tx>
      <c:layout>
        <c:manualLayout>
          <c:xMode val="edge"/>
          <c:yMode val="edge"/>
          <c:x val="5.183577255677408E-2"/>
          <c:y val="1.39737698024120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'Latticini e alternative'!$V$13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alternative'!$R$16:$R$17</c:f>
              <c:strCache>
                <c:ptCount val="2"/>
                <c:pt idx="0">
                  <c:v>Alternative vegetali ai latticini, bio</c:v>
                </c:pt>
                <c:pt idx="1">
                  <c:v>Alternative vegetali ai latticini, non bio</c:v>
                </c:pt>
              </c:strCache>
            </c:strRef>
          </c:cat>
          <c:val>
            <c:numRef>
              <c:f>'Latticini e alternative'!$V$16:$V$17</c:f>
              <c:numCache>
                <c:formatCode>###\ ###\ ###\ ###.00</c:formatCode>
                <c:ptCount val="2"/>
                <c:pt idx="0">
                  <c:v>6.291223060929922</c:v>
                </c:pt>
                <c:pt idx="1">
                  <c:v>48.328597484961165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8-4389-8437-FD208762B97D}"/>
            </c:ext>
          </c:extLst>
        </c:ser>
        <c:ser>
          <c:idx val="3"/>
          <c:order val="1"/>
          <c:tx>
            <c:strRef>
              <c:f>'Latticini e alternative'!$U$13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alternative'!$R$16:$R$17</c:f>
              <c:strCache>
                <c:ptCount val="2"/>
                <c:pt idx="0">
                  <c:v>Alternative vegetali ai latticini, bio</c:v>
                </c:pt>
                <c:pt idx="1">
                  <c:v>Alternative vegetali ai latticini, non bio</c:v>
                </c:pt>
              </c:strCache>
            </c:strRef>
          </c:cat>
          <c:val>
            <c:numRef>
              <c:f>'Latticini e alternative'!$U$16:$U$17</c:f>
              <c:numCache>
                <c:formatCode>###\ ###\ ###\ ###.00</c:formatCode>
                <c:ptCount val="2"/>
                <c:pt idx="0">
                  <c:v>6.6015204903110982</c:v>
                </c:pt>
                <c:pt idx="1">
                  <c:v>46.805946319424528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8-4389-8437-FD208762B97D}"/>
            </c:ext>
          </c:extLst>
        </c:ser>
        <c:ser>
          <c:idx val="2"/>
          <c:order val="2"/>
          <c:tx>
            <c:strRef>
              <c:f>'Latticini e alternative'!$T$13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alternative'!$R$16:$R$17</c:f>
              <c:strCache>
                <c:ptCount val="2"/>
                <c:pt idx="0">
                  <c:v>Alternative vegetali ai latticini, bio</c:v>
                </c:pt>
                <c:pt idx="1">
                  <c:v>Alternative vegetali ai latticini, non bio</c:v>
                </c:pt>
              </c:strCache>
            </c:strRef>
          </c:cat>
          <c:val>
            <c:numRef>
              <c:f>'Latticini e alternative'!$T$16:$T$17</c:f>
              <c:numCache>
                <c:formatCode>###\ ###\ ###\ ###.00</c:formatCode>
                <c:ptCount val="2"/>
                <c:pt idx="0">
                  <c:v>6.5987847856207633</c:v>
                </c:pt>
                <c:pt idx="1">
                  <c:v>43.090156507016935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8-4389-8437-FD208762B97D}"/>
            </c:ext>
          </c:extLst>
        </c:ser>
        <c:ser>
          <c:idx val="0"/>
          <c:order val="3"/>
          <c:tx>
            <c:strRef>
              <c:f>'Latticini e alternative'!$S$13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alternative'!$R$16:$R$17</c:f>
              <c:strCache>
                <c:ptCount val="2"/>
                <c:pt idx="0">
                  <c:v>Alternative vegetali ai latticini, bio</c:v>
                </c:pt>
                <c:pt idx="1">
                  <c:v>Alternative vegetali ai latticini, non bio</c:v>
                </c:pt>
              </c:strCache>
            </c:strRef>
          </c:cat>
          <c:val>
            <c:numRef>
              <c:f>'Latticini e alternative'!$S$16:$S$17</c:f>
              <c:numCache>
                <c:formatCode>###\ ###\ ###\ ###.00</c:formatCode>
                <c:ptCount val="2"/>
                <c:pt idx="0">
                  <c:v>7.0192983871907959</c:v>
                </c:pt>
                <c:pt idx="1">
                  <c:v>40.20479006276306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58-4389-8437-FD208762B9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7488095760438E-4"/>
          <c:y val="0.31449319780792839"/>
          <c:w val="0.99983981772385255"/>
          <c:h val="0.53999030456080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'Latticini e alternative'!$K$14</c:f>
              <c:strCache>
                <c:ptCount val="1"/>
                <c:pt idx="0">
                  <c:v>Latticini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'Latticini e alternative'!$L$13:$O$13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'Latticini e alternative'!$L$14:$O$14</c:f>
              <c:numCache>
                <c:formatCode>0.0%</c:formatCode>
                <c:ptCount val="4"/>
                <c:pt idx="0">
                  <c:v>0.10311300847616789</c:v>
                </c:pt>
                <c:pt idx="1">
                  <c:v>0.10719206632215011</c:v>
                </c:pt>
                <c:pt idx="2">
                  <c:v>0.10883957605988756</c:v>
                </c:pt>
                <c:pt idx="3">
                  <c:v>0.10615238609424249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BB9-998F-A7FB8671074D}"/>
            </c:ext>
          </c:extLst>
        </c:ser>
        <c:ser>
          <c:idx val="1"/>
          <c:order val="1"/>
          <c:tx>
            <c:strRef>
              <c:f>'Latticini e alternative'!$K$15</c:f>
              <c:strCache>
                <c:ptCount val="1"/>
                <c:pt idx="0">
                  <c:v>Alternative vegetali ai latticini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'Latticini e alternative'!$L$13:$O$13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'Latticini e alternative'!$L$15:$O$15</c:f>
              <c:numCache>
                <c:formatCode>0.0%</c:formatCode>
                <c:ptCount val="4"/>
                <c:pt idx="0">
                  <c:v>0.14863809165166963</c:v>
                </c:pt>
                <c:pt idx="1">
                  <c:v>0.13280187933081383</c:v>
                </c:pt>
                <c:pt idx="2">
                  <c:v>0.12360669555493146</c:v>
                </c:pt>
                <c:pt idx="3">
                  <c:v>0.11518205292608188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F-4BB9-998F-A7FB8671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0.23208647980558653"/>
          <c:y val="0"/>
          <c:w val="0.57011779721225209"/>
          <c:h val="0.2563071288368739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 baseline="0"/>
              <a:t>Latticini</a:t>
            </a:r>
          </a:p>
          <a:p>
            <a:pPr>
              <a:defRPr sz="1150"/>
            </a:pPr>
            <a:endParaRPr lang="de-CH" sz="1150" baseline="0"/>
          </a:p>
          <a:p>
            <a:pPr>
              <a:defRPr sz="1150"/>
            </a:pPr>
            <a:endParaRPr lang="de-CH" sz="1150" baseline="0"/>
          </a:p>
          <a:p>
            <a:pPr>
              <a:defRPr sz="1150"/>
            </a:pPr>
            <a:endParaRPr lang="de-CH" sz="1150" baseline="0"/>
          </a:p>
          <a:p>
            <a:pPr>
              <a:defRPr sz="1150"/>
            </a:pPr>
            <a:endParaRPr lang="de-CH" sz="1150"/>
          </a:p>
        </c:rich>
      </c:tx>
      <c:layout>
        <c:manualLayout>
          <c:xMode val="edge"/>
          <c:yMode val="edge"/>
          <c:x val="0.26652565058905658"/>
          <c:y val="3.3340723494408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77535805169044"/>
          <c:y val="9.622208167905677E-2"/>
          <c:w val="0.60811163603116414"/>
          <c:h val="0.903777918320943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'Latticini e alternative'!$F$13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alternative'!$B$15:$B$23</c:f>
              <c:strCache>
                <c:ptCount val="9"/>
                <c:pt idx="0">
                  <c:v>Formaggio</c:v>
                </c:pt>
                <c:pt idx="1">
                  <c:v>Latte di consumo</c:v>
                </c:pt>
                <c:pt idx="2">
                  <c:v>Yogurt</c:v>
                </c:pt>
                <c:pt idx="3">
                  <c:v>Burro</c:v>
                </c:pt>
                <c:pt idx="4">
                  <c:v>Panna</c:v>
                </c:pt>
                <c:pt idx="5">
                  <c:v>Quark</c:v>
                </c:pt>
                <c:pt idx="6">
                  <c:v>Gelato</c:v>
                </c:pt>
                <c:pt idx="7">
                  <c:v>Bevande a base di latte misto</c:v>
                </c:pt>
                <c:pt idx="8">
                  <c:v>Dessert</c:v>
                </c:pt>
              </c:strCache>
            </c:strRef>
          </c:cat>
          <c:val>
            <c:numRef>
              <c:f>'Latticini e alternative'!$F$15:$F$23</c:f>
              <c:numCache>
                <c:formatCode>###\ ###\ ###\ ###</c:formatCode>
                <c:ptCount val="9"/>
                <c:pt idx="0">
                  <c:v>178874.38498880598</c:v>
                </c:pt>
                <c:pt idx="1">
                  <c:v>94955.479637413999</c:v>
                </c:pt>
                <c:pt idx="2">
                  <c:v>89169.010023780997</c:v>
                </c:pt>
                <c:pt idx="3">
                  <c:v>34863.431904621</c:v>
                </c:pt>
                <c:pt idx="4">
                  <c:v>20435.076358536</c:v>
                </c:pt>
                <c:pt idx="5">
                  <c:v>11094.033052058001</c:v>
                </c:pt>
                <c:pt idx="6">
                  <c:v>5215.0143625850005</c:v>
                </c:pt>
                <c:pt idx="7">
                  <c:v>1787.980452212</c:v>
                </c:pt>
                <c:pt idx="8">
                  <c:v>412.94393237000105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C-4F05-86A4-0011EEE3632C}"/>
            </c:ext>
          </c:extLst>
        </c:ser>
        <c:ser>
          <c:idx val="1"/>
          <c:order val="1"/>
          <c:tx>
            <c:strRef>
              <c:f>'Latticini e alternative'!$D$13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alternative'!$B$15:$B$23</c:f>
              <c:strCache>
                <c:ptCount val="9"/>
                <c:pt idx="0">
                  <c:v>Formaggio</c:v>
                </c:pt>
                <c:pt idx="1">
                  <c:v>Latte di consumo</c:v>
                </c:pt>
                <c:pt idx="2">
                  <c:v>Yogurt</c:v>
                </c:pt>
                <c:pt idx="3">
                  <c:v>Burro</c:v>
                </c:pt>
                <c:pt idx="4">
                  <c:v>Panna</c:v>
                </c:pt>
                <c:pt idx="5">
                  <c:v>Quark</c:v>
                </c:pt>
                <c:pt idx="6">
                  <c:v>Gelato</c:v>
                </c:pt>
                <c:pt idx="7">
                  <c:v>Bevande a base di latte misto</c:v>
                </c:pt>
                <c:pt idx="8">
                  <c:v>Dessert</c:v>
                </c:pt>
              </c:strCache>
            </c:strRef>
          </c:cat>
          <c:val>
            <c:numRef>
              <c:f>'Latticini e alternative'!$D$15:$D$23</c:f>
              <c:numCache>
                <c:formatCode>###\ ###\ ###\ ###</c:formatCode>
                <c:ptCount val="9"/>
                <c:pt idx="0">
                  <c:v>166350.50725294001</c:v>
                </c:pt>
                <c:pt idx="1">
                  <c:v>93912.742526996997</c:v>
                </c:pt>
                <c:pt idx="2">
                  <c:v>82837.702063954013</c:v>
                </c:pt>
                <c:pt idx="3">
                  <c:v>35909.879655626995</c:v>
                </c:pt>
                <c:pt idx="4">
                  <c:v>20322.391817635998</c:v>
                </c:pt>
                <c:pt idx="5">
                  <c:v>9836.2163081500003</c:v>
                </c:pt>
                <c:pt idx="6">
                  <c:v>4232.603655549</c:v>
                </c:pt>
                <c:pt idx="7">
                  <c:v>1824.036471561001</c:v>
                </c:pt>
                <c:pt idx="8">
                  <c:v>580.65611503900095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C-4F05-86A4-0011EEE363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0275226377663009"/>
          <c:y val="0.85290113117253552"/>
          <c:w val="9.5099089819848687E-2"/>
          <c:h val="0.14495250573016544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/>
              <a:t>Alternative</a:t>
            </a:r>
            <a:r>
              <a:rPr lang="de-CH" sz="1150" baseline="0"/>
              <a:t> vegetali</a:t>
            </a:r>
            <a:r>
              <a:rPr lang="de-CH" sz="1150"/>
              <a:t>    </a:t>
            </a:r>
            <a:r>
              <a:rPr lang="de-CH" sz="900" b="0"/>
              <a:t>Lunghezza della barra fattore 5</a:t>
            </a:r>
          </a:p>
        </c:rich>
      </c:tx>
      <c:layout>
        <c:manualLayout>
          <c:xMode val="edge"/>
          <c:yMode val="edge"/>
          <c:x val="0.14885128817776552"/>
          <c:y val="1.68276092640037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77535805169044"/>
          <c:y val="9.622208167905677E-2"/>
          <c:w val="0.59099838432103702"/>
          <c:h val="0.903777918320943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'Latticini e alternative'!$F$13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alternative'!$B$25:$B$33</c:f>
              <c:strCache>
                <c:ptCount val="9"/>
                <c:pt idx="0">
                  <c:v>Alternative al latte di consumo</c:v>
                </c:pt>
                <c:pt idx="1">
                  <c:v>Alternative allo yogurt</c:v>
                </c:pt>
                <c:pt idx="2">
                  <c:v>Alternative al formaggio</c:v>
                </c:pt>
                <c:pt idx="3">
                  <c:v>Alternative alle bevande a base di latte misto</c:v>
                </c:pt>
                <c:pt idx="4">
                  <c:v>Alternative alla panna</c:v>
                </c:pt>
                <c:pt idx="5">
                  <c:v>Margarina</c:v>
                </c:pt>
                <c:pt idx="6">
                  <c:v>Gelato vegetale</c:v>
                </c:pt>
                <c:pt idx="7">
                  <c:v>Dessert vegetali</c:v>
                </c:pt>
                <c:pt idx="8">
                  <c:v>Alternative al quark</c:v>
                </c:pt>
              </c:strCache>
            </c:strRef>
          </c:cat>
          <c:val>
            <c:numRef>
              <c:f>'Latticini e alternative'!$F$25:$F$33</c:f>
              <c:numCache>
                <c:formatCode>###\ ###\ ###\ ###</c:formatCode>
                <c:ptCount val="9"/>
                <c:pt idx="0">
                  <c:v>32756.511562951997</c:v>
                </c:pt>
                <c:pt idx="1">
                  <c:v>11415.555128881</c:v>
                </c:pt>
                <c:pt idx="2">
                  <c:v>5071.8060526500021</c:v>
                </c:pt>
                <c:pt idx="3">
                  <c:v>4431.6366546669997</c:v>
                </c:pt>
                <c:pt idx="4">
                  <c:v>2321.3337573540002</c:v>
                </c:pt>
                <c:pt idx="5">
                  <c:v>760.13708809700006</c:v>
                </c:pt>
                <c:pt idx="6">
                  <c:v>186.59503000000001</c:v>
                </c:pt>
                <c:pt idx="7">
                  <c:v>169.41881666800001</c:v>
                </c:pt>
                <c:pt idx="8">
                  <c:v>74.223532583999997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1-4305-B6F4-46775327D0C1}"/>
            </c:ext>
          </c:extLst>
        </c:ser>
        <c:ser>
          <c:idx val="1"/>
          <c:order val="1"/>
          <c:tx>
            <c:strRef>
              <c:f>'Latticini e alternative'!$D$13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'Latticini e alternative'!$B$25:$B$33</c:f>
              <c:strCache>
                <c:ptCount val="9"/>
                <c:pt idx="0">
                  <c:v>Alternative al latte di consumo</c:v>
                </c:pt>
                <c:pt idx="1">
                  <c:v>Alternative allo yogurt</c:v>
                </c:pt>
                <c:pt idx="2">
                  <c:v>Alternative al formaggio</c:v>
                </c:pt>
                <c:pt idx="3">
                  <c:v>Alternative alle bevande a base di latte misto</c:v>
                </c:pt>
                <c:pt idx="4">
                  <c:v>Alternative alla panna</c:v>
                </c:pt>
                <c:pt idx="5">
                  <c:v>Margarina</c:v>
                </c:pt>
                <c:pt idx="6">
                  <c:v>Gelato vegetale</c:v>
                </c:pt>
                <c:pt idx="7">
                  <c:v>Dessert vegetali</c:v>
                </c:pt>
                <c:pt idx="8">
                  <c:v>Alternative al quark</c:v>
                </c:pt>
              </c:strCache>
            </c:strRef>
          </c:cat>
          <c:val>
            <c:numRef>
              <c:f>'Latticini e alternative'!$D$25:$D$33</c:f>
              <c:numCache>
                <c:formatCode>###\ ###\ ###\ ###</c:formatCode>
                <c:ptCount val="9"/>
                <c:pt idx="0">
                  <c:v>35432.835436822992</c:v>
                </c:pt>
                <c:pt idx="1">
                  <c:v>11405.900836925999</c:v>
                </c:pt>
                <c:pt idx="2">
                  <c:v>5237.4679585900021</c:v>
                </c:pt>
                <c:pt idx="3">
                  <c:v>3299.5700994969998</c:v>
                </c:pt>
                <c:pt idx="4">
                  <c:v>2232.3362085959998</c:v>
                </c:pt>
                <c:pt idx="5">
                  <c:v>713.56525913300095</c:v>
                </c:pt>
                <c:pt idx="6">
                  <c:v>244.105813941001</c:v>
                </c:pt>
                <c:pt idx="7">
                  <c:v>190.20560637499997</c:v>
                </c:pt>
                <c:pt idx="8">
                  <c:v>39.185220000000996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1-4305-B6F4-46775327D0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20309738468E-2"/>
          <c:y val="0.20178029028422731"/>
          <c:w val="0.96708236317086127"/>
          <c:h val="0.654542477062162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'Canali di vendita'!$J$15</c:f>
              <c:strCache>
                <c:ptCount val="1"/>
                <c:pt idx="0">
                  <c:v>Commercio al dettaglio classico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'Canali di vendita'!$K$14:$N$14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'Canali di vendita'!$K$15:$N$15</c:f>
              <c:numCache>
                <c:formatCode>0.0%</c:formatCode>
                <c:ptCount val="4"/>
                <c:pt idx="0">
                  <c:v>0.86603696032380528</c:v>
                </c:pt>
                <c:pt idx="1">
                  <c:v>0.87290464505737397</c:v>
                </c:pt>
                <c:pt idx="2">
                  <c:v>0.88025165420456886</c:v>
                </c:pt>
                <c:pt idx="3">
                  <c:v>0.88175682746610307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6-4C39-A6A0-2FFD1CB12D46}"/>
            </c:ext>
          </c:extLst>
        </c:ser>
        <c:ser>
          <c:idx val="1"/>
          <c:order val="1"/>
          <c:tx>
            <c:strRef>
              <c:f>'Canali di vendita'!$J$16</c:f>
              <c:strCache>
                <c:ptCount val="1"/>
                <c:pt idx="0">
                  <c:v>Discount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'Canali di vendita'!$K$14:$N$14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'Canali di vendita'!$K$16:$N$16</c:f>
              <c:numCache>
                <c:formatCode>0.0%</c:formatCode>
                <c:ptCount val="4"/>
                <c:pt idx="0">
                  <c:v>5.5158210485692284E-2</c:v>
                </c:pt>
                <c:pt idx="1">
                  <c:v>5.9950846474410499E-2</c:v>
                </c:pt>
                <c:pt idx="2">
                  <c:v>5.8397544706330018E-2</c:v>
                </c:pt>
                <c:pt idx="3">
                  <c:v>6.1197570758852737E-2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6-4C39-A6A0-2FFD1CB12D46}"/>
            </c:ext>
          </c:extLst>
        </c:ser>
        <c:ser>
          <c:idx val="2"/>
          <c:order val="2"/>
          <c:tx>
            <c:strRef>
              <c:f>'Canali di vendita'!$J$17</c:f>
              <c:strCache>
                <c:ptCount val="1"/>
                <c:pt idx="0">
                  <c:v>Commercio specializzato e resto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'Canali di vendita'!$K$14:$N$14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'Canali di vendita'!$K$17:$N$17</c:f>
              <c:numCache>
                <c:formatCode>0.0%</c:formatCode>
                <c:ptCount val="4"/>
                <c:pt idx="0">
                  <c:v>7.8804829190502523E-2</c:v>
                </c:pt>
                <c:pt idx="1">
                  <c:v>6.7144508468215541E-2</c:v>
                </c:pt>
                <c:pt idx="2">
                  <c:v>6.1350801089101112E-2</c:v>
                </c:pt>
                <c:pt idx="3">
                  <c:v>5.7045601775044204E-2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6-4C39-A6A0-2FFD1CB1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790687"/>
        <c:axId val="546797887"/>
      </c:barChart>
      <c:catAx>
        <c:axId val="54679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546797887"/>
        <c:crosses val="autoZero"/>
        <c:auto val="1"/>
        <c:lblAlgn val="ctr"/>
        <c:lblOffset val="100"/>
        <c:noMultiLvlLbl val="0"/>
      </c:catAx>
      <c:valAx>
        <c:axId val="546797887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none"/>
        <c:minorTickMark val="none"/>
        <c:tickLblPos val="nextTo"/>
        <c:crossAx val="54679068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4618305389856582E-2"/>
          <c:y val="3.2838010633286223E-2"/>
          <c:w val="0.85206279667482554"/>
          <c:h val="9.1093514702963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2"/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199924933830918"/>
          <c:y val="7.1009943356189608E-3"/>
          <c:w val="0.74278386492858473"/>
          <c:h val="0.9847386493169423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'Canali di vendita'!$C$14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'Canali di vendita'!$B$18</c:f>
              <c:strCache>
                <c:ptCount val="1"/>
                <c:pt idx="0">
                  <c:v>Quota bio sul mercato totale</c:v>
                </c:pt>
              </c:strCache>
            </c:strRef>
          </c:cat>
          <c:val>
            <c:numRef>
              <c:f>'Canali di vendita'!$C$18</c:f>
              <c:numCache>
                <c:formatCode>0.00%</c:formatCode>
                <c:ptCount val="1"/>
                <c:pt idx="0">
                  <c:v>0.11124997886977617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D-48D1-BAA0-8DC9E87300AE}"/>
            </c:ext>
          </c:extLst>
        </c:ser>
        <c:ser>
          <c:idx val="1"/>
          <c:order val="1"/>
          <c:tx>
            <c:strRef>
              <c:f>'Canali di vendita'!$D$14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'Canali di vendita'!$B$18</c:f>
              <c:strCache>
                <c:ptCount val="1"/>
                <c:pt idx="0">
                  <c:v>Quota bio sul mercato totale</c:v>
                </c:pt>
              </c:strCache>
            </c:strRef>
          </c:cat>
          <c:val>
            <c:numRef>
              <c:f>'Canali di vendita'!$D$18</c:f>
              <c:numCache>
                <c:formatCode>0.00%</c:formatCode>
                <c:ptCount val="1"/>
                <c:pt idx="0">
                  <c:v>0.11382927204172326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D-48D1-BAA0-8DC9E87300AE}"/>
            </c:ext>
          </c:extLst>
        </c:ser>
        <c:ser>
          <c:idx val="2"/>
          <c:order val="2"/>
          <c:tx>
            <c:strRef>
              <c:f>'Canali di vendita'!$E$14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'Canali di vendita'!$B$18</c:f>
              <c:strCache>
                <c:ptCount val="1"/>
                <c:pt idx="0">
                  <c:v>Quota bio sul mercato totale</c:v>
                </c:pt>
              </c:strCache>
            </c:strRef>
          </c:cat>
          <c:val>
            <c:numRef>
              <c:f>'Canali di vendita'!$E$18</c:f>
              <c:numCache>
                <c:formatCode>0.00%</c:formatCode>
                <c:ptCount val="1"/>
                <c:pt idx="0">
                  <c:v>0.11621512809578995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D-48D1-BAA0-8DC9E87300AE}"/>
            </c:ext>
          </c:extLst>
        </c:ser>
        <c:ser>
          <c:idx val="4"/>
          <c:order val="3"/>
          <c:tx>
            <c:strRef>
              <c:f>'Canali di vendita'!$F$14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'Canali di vendita'!$B$18</c:f>
              <c:strCache>
                <c:ptCount val="1"/>
                <c:pt idx="0">
                  <c:v>Quota bio sul mercato totale</c:v>
                </c:pt>
              </c:strCache>
            </c:strRef>
          </c:cat>
          <c:val>
            <c:numRef>
              <c:f>'Canali di vendita'!$F$18</c:f>
              <c:numCache>
                <c:formatCode>0.00%</c:formatCode>
                <c:ptCount val="1"/>
                <c:pt idx="0">
                  <c:v>0.11554739246742515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6D-48D1-BAA0-8DC9E8730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in val="0"/>
        </c:scaling>
        <c:delete val="1"/>
        <c:axPos val="b"/>
        <c:numFmt formatCode="0.0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9445239497724982"/>
          <c:y val="9.1881219396619807E-2"/>
          <c:w val="0.10266322820849402"/>
          <c:h val="0.84697678091928608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3114985969709417"/>
          <c:y val="2.9014406343883877E-3"/>
          <c:w val="0.59627052487968812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'Canali di vendita'!$F$14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'Canali di vendita'!$B$15:$B$17</c:f>
              <c:strCache>
                <c:ptCount val="3"/>
                <c:pt idx="0">
                  <c:v>Commercio al dettaglio classico</c:v>
                </c:pt>
                <c:pt idx="1">
                  <c:v>Discount</c:v>
                </c:pt>
                <c:pt idx="2">
                  <c:v>Commercio specializzato e resto</c:v>
                </c:pt>
              </c:strCache>
            </c:strRef>
          </c:cat>
          <c:val>
            <c:numRef>
              <c:f>'Canali di vendita'!$F$15:$F$17</c:f>
              <c:numCache>
                <c:formatCode>0.0%</c:formatCode>
                <c:ptCount val="3"/>
                <c:pt idx="0">
                  <c:v>0.13481907567152723</c:v>
                </c:pt>
                <c:pt idx="1">
                  <c:v>3.7868141130115988E-2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E-4FEF-A7A2-0982282BC089}"/>
            </c:ext>
          </c:extLst>
        </c:ser>
        <c:ser>
          <c:idx val="2"/>
          <c:order val="1"/>
          <c:tx>
            <c:strRef>
              <c:f>'Canali di vendita'!$E$14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'Canali di vendita'!$B$15:$B$17</c:f>
              <c:strCache>
                <c:ptCount val="3"/>
                <c:pt idx="0">
                  <c:v>Commercio al dettaglio classico</c:v>
                </c:pt>
                <c:pt idx="1">
                  <c:v>Discount</c:v>
                </c:pt>
                <c:pt idx="2">
                  <c:v>Commercio specializzato e resto</c:v>
                </c:pt>
              </c:strCache>
            </c:strRef>
          </c:cat>
          <c:val>
            <c:numRef>
              <c:f>'Canali di vendita'!$E$15:$E$17</c:f>
              <c:numCache>
                <c:formatCode>0.0%</c:formatCode>
                <c:ptCount val="3"/>
                <c:pt idx="0">
                  <c:v>0.13500185606179035</c:v>
                </c:pt>
                <c:pt idx="1">
                  <c:v>3.7134247560999353E-2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5E-4FEF-A7A2-0982282BC089}"/>
            </c:ext>
          </c:extLst>
        </c:ser>
        <c:ser>
          <c:idx val="3"/>
          <c:order val="2"/>
          <c:tx>
            <c:strRef>
              <c:f>'Canali di vendita'!$D$14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'Canali di vendita'!$B$15:$B$17</c:f>
              <c:strCache>
                <c:ptCount val="3"/>
                <c:pt idx="0">
                  <c:v>Commercio al dettaglio classico</c:v>
                </c:pt>
                <c:pt idx="1">
                  <c:v>Discount</c:v>
                </c:pt>
                <c:pt idx="2">
                  <c:v>Commercio specializzato e resto</c:v>
                </c:pt>
              </c:strCache>
            </c:strRef>
          </c:cat>
          <c:val>
            <c:numRef>
              <c:f>'Canali di vendita'!$D$15:$D$17</c:f>
              <c:numCache>
                <c:formatCode>0.0%</c:formatCode>
                <c:ptCount val="3"/>
                <c:pt idx="0">
                  <c:v>0.13120690614191938</c:v>
                </c:pt>
                <c:pt idx="1">
                  <c:v>3.8121029869528499E-2</c:v>
                </c:pt>
                <c:pt idx="2">
                  <c:v>0.12405995066420079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5E-4FEF-A7A2-0982282BC089}"/>
            </c:ext>
          </c:extLst>
        </c:ser>
        <c:ser>
          <c:idx val="1"/>
          <c:order val="3"/>
          <c:tx>
            <c:strRef>
              <c:f>'Canali di vendita'!$C$14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'Canali di vendita'!$B$15:$B$17</c:f>
              <c:strCache>
                <c:ptCount val="3"/>
                <c:pt idx="0">
                  <c:v>Commercio al dettaglio classico</c:v>
                </c:pt>
                <c:pt idx="1">
                  <c:v>Discount</c:v>
                </c:pt>
                <c:pt idx="2">
                  <c:v>Commercio specializzato e resto</c:v>
                </c:pt>
              </c:strCache>
            </c:strRef>
          </c:cat>
          <c:val>
            <c:numRef>
              <c:f>'Canali di vendita'!$C$15:$C$17</c:f>
              <c:numCache>
                <c:formatCode>0.0%</c:formatCode>
                <c:ptCount val="3"/>
                <c:pt idx="0">
                  <c:v>0.12815570414531907</c:v>
                </c:pt>
                <c:pt idx="1">
                  <c:v>3.4563387491054628E-2</c:v>
                </c:pt>
                <c:pt idx="2">
                  <c:v>0.11999624563296581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E-4FEF-A7A2-0982282BC0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275899489371011"/>
          <c:y val="0.33151951957910264"/>
          <c:w val="9.4398071270038311E-2"/>
          <c:h val="0.50715598976170739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8777538641257275"/>
          <c:y val="0"/>
          <c:w val="0.54064937749493391"/>
          <c:h val="0.980231456052987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'Cifra d''affari dei prodotti bio'!$F$13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'Cifra d''affari dei prodotti bio'!$B$14:$B$30</c:f>
              <c:strCache>
                <c:ptCount val="17"/>
                <c:pt idx="0">
                  <c:v>Cereali/prodotti da forno</c:v>
                </c:pt>
                <c:pt idx="1">
                  <c:v>Verdure e patate fresche</c:v>
                </c:pt>
                <c:pt idx="2">
                  <c:v>Latticini, incl. alternative</c:v>
                </c:pt>
                <c:pt idx="3">
                  <c:v>Rest Food</c:v>
                </c:pt>
                <c:pt idx="4">
                  <c:v>Carne e pesce, incl. alternative</c:v>
                </c:pt>
                <c:pt idx="5">
                  <c:v>Frutta fresca</c:v>
                </c:pt>
                <c:pt idx="6">
                  <c:v>Bevande analcoliche</c:v>
                </c:pt>
                <c:pt idx="7">
                  <c:v>Uova</c:v>
                </c:pt>
                <c:pt idx="8">
                  <c:v>Bevande alcoliche</c:v>
                </c:pt>
                <c:pt idx="9">
                  <c:v>Alimenti per neonati</c:v>
                </c:pt>
                <c:pt idx="10">
                  <c:v>Oli/grassi</c:v>
                </c:pt>
                <c:pt idx="11">
                  <c:v>Cioccolata</c:v>
                </c:pt>
                <c:pt idx="12">
                  <c:v>Miele/creme spalmabili</c:v>
                </c:pt>
                <c:pt idx="13">
                  <c:v>Riso</c:v>
                </c:pt>
                <c:pt idx="14">
                  <c:v>Verdure congelate</c:v>
                </c:pt>
                <c:pt idx="15">
                  <c:v>Frutta congelata</c:v>
                </c:pt>
                <c:pt idx="16">
                  <c:v>Zucchero</c:v>
                </c:pt>
              </c:strCache>
            </c:strRef>
          </c:cat>
          <c:val>
            <c:numRef>
              <c:f>'Cifra d''affari dei prodotti bio'!$F$14:$F$30</c:f>
              <c:numCache>
                <c:formatCode>.\ #;00</c:formatCode>
                <c:ptCount val="17"/>
                <c:pt idx="0">
                  <c:v>552.34541110349801</c:v>
                </c:pt>
                <c:pt idx="1">
                  <c:v>532.14937259640101</c:v>
                </c:pt>
                <c:pt idx="2">
                  <c:v>496.90822939386703</c:v>
                </c:pt>
                <c:pt idx="3">
                  <c:v>462.61398850280591</c:v>
                </c:pt>
                <c:pt idx="4">
                  <c:v>402.55851578889406</c:v>
                </c:pt>
                <c:pt idx="5">
                  <c:v>333.29817766449202</c:v>
                </c:pt>
                <c:pt idx="6">
                  <c:v>230.54510397365698</c:v>
                </c:pt>
                <c:pt idx="7">
                  <c:v>137.24369505932501</c:v>
                </c:pt>
                <c:pt idx="8">
                  <c:v>73.853905754758998</c:v>
                </c:pt>
                <c:pt idx="9">
                  <c:v>55.581909831528009</c:v>
                </c:pt>
                <c:pt idx="10">
                  <c:v>50.444539988903998</c:v>
                </c:pt>
                <c:pt idx="11">
                  <c:v>42.340059526743005</c:v>
                </c:pt>
                <c:pt idx="12">
                  <c:v>40.960248539585002</c:v>
                </c:pt>
                <c:pt idx="13">
                  <c:v>21.882413580755998</c:v>
                </c:pt>
                <c:pt idx="14">
                  <c:v>20.923953542997999</c:v>
                </c:pt>
                <c:pt idx="15">
                  <c:v>13.737424825198</c:v>
                </c:pt>
                <c:pt idx="16">
                  <c:v>5.7404795280239993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5-481C-B2AA-346C6AFDEE1F}"/>
            </c:ext>
          </c:extLst>
        </c:ser>
        <c:ser>
          <c:idx val="1"/>
          <c:order val="1"/>
          <c:tx>
            <c:strRef>
              <c:f>'Cifra d''affari dei prodotti bio'!$D$13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'Cifra d''affari dei prodotti bio'!$B$14:$B$30</c:f>
              <c:strCache>
                <c:ptCount val="17"/>
                <c:pt idx="0">
                  <c:v>Cereali/prodotti da forno</c:v>
                </c:pt>
                <c:pt idx="1">
                  <c:v>Verdure e patate fresche</c:v>
                </c:pt>
                <c:pt idx="2">
                  <c:v>Latticini, incl. alternative</c:v>
                </c:pt>
                <c:pt idx="3">
                  <c:v>Rest Food</c:v>
                </c:pt>
                <c:pt idx="4">
                  <c:v>Carne e pesce, incl. alternative</c:v>
                </c:pt>
                <c:pt idx="5">
                  <c:v>Frutta fresca</c:v>
                </c:pt>
                <c:pt idx="6">
                  <c:v>Bevande analcoliche</c:v>
                </c:pt>
                <c:pt idx="7">
                  <c:v>Uova</c:v>
                </c:pt>
                <c:pt idx="8">
                  <c:v>Bevande alcoliche</c:v>
                </c:pt>
                <c:pt idx="9">
                  <c:v>Alimenti per neonati</c:v>
                </c:pt>
                <c:pt idx="10">
                  <c:v>Oli/grassi</c:v>
                </c:pt>
                <c:pt idx="11">
                  <c:v>Cioccolata</c:v>
                </c:pt>
                <c:pt idx="12">
                  <c:v>Miele/creme spalmabili</c:v>
                </c:pt>
                <c:pt idx="13">
                  <c:v>Riso</c:v>
                </c:pt>
                <c:pt idx="14">
                  <c:v>Verdure congelate</c:v>
                </c:pt>
                <c:pt idx="15">
                  <c:v>Frutta congelata</c:v>
                </c:pt>
                <c:pt idx="16">
                  <c:v>Zucchero</c:v>
                </c:pt>
              </c:strCache>
            </c:strRef>
          </c:cat>
          <c:val>
            <c:numRef>
              <c:f>'Cifra d''affari dei prodotti bio'!$D$14:$D$30</c:f>
              <c:numCache>
                <c:formatCode>.\ #;00</c:formatCode>
                <c:ptCount val="17"/>
                <c:pt idx="0">
                  <c:v>508.62745961865699</c:v>
                </c:pt>
                <c:pt idx="1">
                  <c:v>518.33361299077899</c:v>
                </c:pt>
                <c:pt idx="2">
                  <c:v>476.66687694251203</c:v>
                </c:pt>
                <c:pt idx="3">
                  <c:v>418.577854172554</c:v>
                </c:pt>
                <c:pt idx="4">
                  <c:v>399.75866125968196</c:v>
                </c:pt>
                <c:pt idx="5">
                  <c:v>318.89153114401995</c:v>
                </c:pt>
                <c:pt idx="6">
                  <c:v>214.12019266059201</c:v>
                </c:pt>
                <c:pt idx="7">
                  <c:v>122.53433383478001</c:v>
                </c:pt>
                <c:pt idx="8">
                  <c:v>81.038374021832013</c:v>
                </c:pt>
                <c:pt idx="9">
                  <c:v>53.961329871976005</c:v>
                </c:pt>
                <c:pt idx="10">
                  <c:v>39.722087549389002</c:v>
                </c:pt>
                <c:pt idx="11">
                  <c:v>34.517913063989994</c:v>
                </c:pt>
                <c:pt idx="12">
                  <c:v>35.264924987209</c:v>
                </c:pt>
                <c:pt idx="13">
                  <c:v>18.690903030882001</c:v>
                </c:pt>
                <c:pt idx="14">
                  <c:v>18.500262626299001</c:v>
                </c:pt>
                <c:pt idx="15">
                  <c:v>12.750048863408999</c:v>
                </c:pt>
                <c:pt idx="16">
                  <c:v>5.4796593997200009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45-481C-B2AA-346C6AFD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.\ #;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egendEntry>
        <c:idx val="0"/>
        <c:txPr>
          <a:bodyPr/>
          <a:lstStyle/>
          <a:p>
            <a:pPr>
              <a:defRPr>
                <a:ln>
                  <a:noFill/>
                </a:ln>
                <a:solidFill>
                  <a:srgbClr val="3F3F3F"/>
                </a:solidFill>
              </a:defRPr>
            </a:pPr>
            <a:endParaRPr lang="de-DE"/>
          </a:p>
        </c:txPr>
      </c:legendEntry>
      <c:layout>
        <c:manualLayout>
          <c:xMode val="edge"/>
          <c:yMode val="edge"/>
          <c:x val="0.90897803441568559"/>
          <c:y val="0.45919691676438734"/>
          <c:w val="9.1021898129353629E-2"/>
          <c:h val="8.2988319978969355E-2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520395950506182"/>
          <c:y val="0"/>
          <c:w val="0.66068301462317214"/>
          <c:h val="0.883120588262362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'Cifra d''affari dei prodotti bio'!$D$13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dLbl>
              <c:idx val="0"/>
              <c:layout>
                <c:manualLayout>
                  <c:x val="-9.8956647001553169E-2"/>
                  <c:y val="-9.8537626887786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2-40BE-B13E-E6E0DAC369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'Cifra d''affari dei prodotti bio'!$B$31</c:f>
              <c:strCache>
                <c:ptCount val="1"/>
                <c:pt idx="0">
                  <c:v>Totale bio</c:v>
                </c:pt>
              </c:strCache>
            </c:strRef>
          </c:cat>
          <c:val>
            <c:numRef>
              <c:f>'Cifra d''affari dei prodotti bio'!$D$31</c:f>
              <c:numCache>
                <c:formatCode>#\ ##0</c:formatCode>
                <c:ptCount val="1"/>
                <c:pt idx="0">
                  <c:v>3277.4360260382819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2-40BE-B13E-E6E0DAC369C8}"/>
            </c:ext>
          </c:extLst>
        </c:ser>
        <c:ser>
          <c:idx val="0"/>
          <c:order val="1"/>
          <c:tx>
            <c:strRef>
              <c:f>'Cifra d''affari dei prodotti bio'!$F$13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4B591">
                  <a:alpha val="93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BD2-40BE-B13E-E6E0DAC369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'Cifra d''affari dei prodotti bio'!$B$31</c:f>
              <c:strCache>
                <c:ptCount val="1"/>
                <c:pt idx="0">
                  <c:v>Totale bio</c:v>
                </c:pt>
              </c:strCache>
            </c:strRef>
          </c:cat>
          <c:val>
            <c:numRef>
              <c:f>'Cifra d''affari dei prodotti bio'!$F$31</c:f>
              <c:numCache>
                <c:formatCode>#\ ##0</c:formatCode>
                <c:ptCount val="1"/>
                <c:pt idx="0">
                  <c:v>3473.127429201435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2-40BE-B13E-E6E0DAC3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1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in val="0"/>
        </c:scaling>
        <c:delete val="1"/>
        <c:axPos val="b"/>
        <c:numFmt formatCode="#\ ##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947791893823781"/>
          <c:y val="7.1009943356189608E-3"/>
          <c:w val="0.69399181092232209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'Quota bio'!$F$14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E61-472F-AE7C-E3B3DA635D0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'Quota bio'!$B$15:$B$32</c:f>
              <c:strCache>
                <c:ptCount val="18"/>
                <c:pt idx="0">
                  <c:v>Alimenti per neonati</c:v>
                </c:pt>
                <c:pt idx="1">
                  <c:v>Frutta congelata</c:v>
                </c:pt>
                <c:pt idx="2">
                  <c:v>Uova</c:v>
                </c:pt>
                <c:pt idx="3">
                  <c:v>Verdure e patate fresche</c:v>
                </c:pt>
                <c:pt idx="4">
                  <c:v>Riso</c:v>
                </c:pt>
                <c:pt idx="5">
                  <c:v>Verdure congelate</c:v>
                </c:pt>
                <c:pt idx="6">
                  <c:v>Frutta fresca</c:v>
                </c:pt>
                <c:pt idx="7">
                  <c:v>Oli/grassi</c:v>
                </c:pt>
                <c:pt idx="8">
                  <c:v>Miele/creme spalmabili</c:v>
                </c:pt>
                <c:pt idx="9">
                  <c:v>Cereali/prodotti da forno</c:v>
                </c:pt>
                <c:pt idx="10">
                  <c:v>Zucchero</c:v>
                </c:pt>
                <c:pt idx="11">
                  <c:v>Bevande analcoliche</c:v>
                </c:pt>
                <c:pt idx="12">
                  <c:v>Latticini, incl. alternative</c:v>
                </c:pt>
                <c:pt idx="13">
                  <c:v>Rest Food</c:v>
                </c:pt>
                <c:pt idx="14">
                  <c:v>Carne e pesce, incl. alternative</c:v>
                </c:pt>
                <c:pt idx="15">
                  <c:v>Cioccolata</c:v>
                </c:pt>
                <c:pt idx="16">
                  <c:v>Bevande alcoliche</c:v>
                </c:pt>
                <c:pt idx="17">
                  <c:v>Totale bio</c:v>
                </c:pt>
              </c:strCache>
            </c:strRef>
          </c:cat>
          <c:val>
            <c:numRef>
              <c:f>'Quota bio'!$F$15:$F$32</c:f>
              <c:numCache>
                <c:formatCode>0.0%</c:formatCode>
                <c:ptCount val="18"/>
                <c:pt idx="0">
                  <c:v>0.61395071492048581</c:v>
                </c:pt>
                <c:pt idx="1">
                  <c:v>0.30233631179632198</c:v>
                </c:pt>
                <c:pt idx="2">
                  <c:v>0.27648760650536297</c:v>
                </c:pt>
                <c:pt idx="3">
                  <c:v>0.25665880755126436</c:v>
                </c:pt>
                <c:pt idx="4">
                  <c:v>0.22615183875773265</c:v>
                </c:pt>
                <c:pt idx="5">
                  <c:v>0.20659363863154104</c:v>
                </c:pt>
                <c:pt idx="6">
                  <c:v>0.19211472052713049</c:v>
                </c:pt>
                <c:pt idx="7">
                  <c:v>0.19039784058784928</c:v>
                </c:pt>
                <c:pt idx="8">
                  <c:v>0.18520981545357357</c:v>
                </c:pt>
                <c:pt idx="9">
                  <c:v>0.14082974716649854</c:v>
                </c:pt>
                <c:pt idx="10">
                  <c:v>0.121082920849169</c:v>
                </c:pt>
                <c:pt idx="11">
                  <c:v>0.1072197128445971</c:v>
                </c:pt>
                <c:pt idx="12">
                  <c:v>0.10662872900566578</c:v>
                </c:pt>
                <c:pt idx="13">
                  <c:v>9.3472460164367333E-2</c:v>
                </c:pt>
                <c:pt idx="14">
                  <c:v>7.0285770016314267E-2</c:v>
                </c:pt>
                <c:pt idx="15">
                  <c:v>3.3725588145736049E-2</c:v>
                </c:pt>
                <c:pt idx="16">
                  <c:v>3.3247718838914378E-2</c:v>
                </c:pt>
                <c:pt idx="17">
                  <c:v>0.11554739246742518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61F-4802-B0C6-62E530FABCEC}"/>
            </c:ext>
          </c:extLst>
        </c:ser>
        <c:ser>
          <c:idx val="1"/>
          <c:order val="1"/>
          <c:tx>
            <c:strRef>
              <c:f>'Quota bio'!$D$14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E61-472F-AE7C-E3B3DA635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'Quota bio'!$B$15:$B$32</c:f>
              <c:strCache>
                <c:ptCount val="18"/>
                <c:pt idx="0">
                  <c:v>Alimenti per neonati</c:v>
                </c:pt>
                <c:pt idx="1">
                  <c:v>Frutta congelata</c:v>
                </c:pt>
                <c:pt idx="2">
                  <c:v>Uova</c:v>
                </c:pt>
                <c:pt idx="3">
                  <c:v>Verdure e patate fresche</c:v>
                </c:pt>
                <c:pt idx="4">
                  <c:v>Riso</c:v>
                </c:pt>
                <c:pt idx="5">
                  <c:v>Verdure congelate</c:v>
                </c:pt>
                <c:pt idx="6">
                  <c:v>Frutta fresca</c:v>
                </c:pt>
                <c:pt idx="7">
                  <c:v>Oli/grassi</c:v>
                </c:pt>
                <c:pt idx="8">
                  <c:v>Miele/creme spalmabili</c:v>
                </c:pt>
                <c:pt idx="9">
                  <c:v>Cereali/prodotti da forno</c:v>
                </c:pt>
                <c:pt idx="10">
                  <c:v>Zucchero</c:v>
                </c:pt>
                <c:pt idx="11">
                  <c:v>Bevande analcoliche</c:v>
                </c:pt>
                <c:pt idx="12">
                  <c:v>Latticini, incl. alternative</c:v>
                </c:pt>
                <c:pt idx="13">
                  <c:v>Rest Food</c:v>
                </c:pt>
                <c:pt idx="14">
                  <c:v>Carne e pesce, incl. alternative</c:v>
                </c:pt>
                <c:pt idx="15">
                  <c:v>Cioccolata</c:v>
                </c:pt>
                <c:pt idx="16">
                  <c:v>Bevande alcoliche</c:v>
                </c:pt>
                <c:pt idx="17">
                  <c:v>Totale bio</c:v>
                </c:pt>
              </c:strCache>
            </c:strRef>
          </c:cat>
          <c:val>
            <c:numRef>
              <c:f>'Quota bio'!$D$15:$D$32</c:f>
              <c:numCache>
                <c:formatCode>0.0%</c:formatCode>
                <c:ptCount val="18"/>
                <c:pt idx="0">
                  <c:v>0.55696559891037389</c:v>
                </c:pt>
                <c:pt idx="1">
                  <c:v>0.29783232320873909</c:v>
                </c:pt>
                <c:pt idx="2">
                  <c:v>0.28926674212073</c:v>
                </c:pt>
                <c:pt idx="3">
                  <c:v>0.25627010355598817</c:v>
                </c:pt>
                <c:pt idx="4">
                  <c:v>0.20933679852755824</c:v>
                </c:pt>
                <c:pt idx="5">
                  <c:v>0.19279464800584495</c:v>
                </c:pt>
                <c:pt idx="6">
                  <c:v>0.1928521861798268</c:v>
                </c:pt>
                <c:pt idx="7">
                  <c:v>0.16804022898285986</c:v>
                </c:pt>
                <c:pt idx="8">
                  <c:v>0.16160669549810586</c:v>
                </c:pt>
                <c:pt idx="9">
                  <c:v>0.1387906429088403</c:v>
                </c:pt>
                <c:pt idx="10">
                  <c:v>0.14455794679921424</c:v>
                </c:pt>
                <c:pt idx="11">
                  <c:v>0.10300713983423139</c:v>
                </c:pt>
                <c:pt idx="12">
                  <c:v>0.10906868169202481</c:v>
                </c:pt>
                <c:pt idx="13">
                  <c:v>8.9981047786533805E-2</c:v>
                </c:pt>
                <c:pt idx="14">
                  <c:v>7.1105610440243522E-2</c:v>
                </c:pt>
                <c:pt idx="15">
                  <c:v>3.0683451629952199E-2</c:v>
                </c:pt>
                <c:pt idx="16">
                  <c:v>3.4298220278140501E-2</c:v>
                </c:pt>
                <c:pt idx="17">
                  <c:v>0.11382927204172327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0-46BF-B17F-057AA9BC16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90689067748487873"/>
          <c:y val="0.44334863030587868"/>
          <c:w val="9.1048668493447532E-2"/>
          <c:h val="0.10220313829879861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9140717372276E-4"/>
          <c:y val="0.34055598365004924"/>
          <c:w val="0.99983981772385255"/>
          <c:h val="0.52923355747172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'Carne_pesce e alternative'!$K$14</c:f>
              <c:strCache>
                <c:ptCount val="1"/>
                <c:pt idx="0">
                  <c:v>Carne e pesce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'Carne_pesce e alternative'!$L$13:$O$13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'Carne_pesce e alternative'!$L$14:$O$14</c:f>
              <c:numCache>
                <c:formatCode>0.0%</c:formatCode>
                <c:ptCount val="4"/>
                <c:pt idx="0">
                  <c:v>6.6048697525792205E-2</c:v>
                </c:pt>
                <c:pt idx="1">
                  <c:v>6.6453513015545057E-2</c:v>
                </c:pt>
                <c:pt idx="2">
                  <c:v>6.6130216402801104E-2</c:v>
                </c:pt>
                <c:pt idx="3">
                  <c:v>6.5346864313452574E-2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3-45CE-A13A-124EAAFFDA78}"/>
            </c:ext>
          </c:extLst>
        </c:ser>
        <c:ser>
          <c:idx val="1"/>
          <c:order val="1"/>
          <c:tx>
            <c:strRef>
              <c:f>'Carne_pesce e alternative'!$K$15</c:f>
              <c:strCache>
                <c:ptCount val="1"/>
                <c:pt idx="0">
                  <c:v>Alternative vegetali a carne e pesce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'Carne_pesce e alternative'!$L$13:$O$13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'Carne_pesce e alternative'!$L$15:$O$15</c:f>
              <c:numCache>
                <c:formatCode>0.0%</c:formatCode>
                <c:ptCount val="4"/>
                <c:pt idx="0">
                  <c:v>0.24674282221696536</c:v>
                </c:pt>
                <c:pt idx="1">
                  <c:v>0.26106757405376418</c:v>
                </c:pt>
                <c:pt idx="2">
                  <c:v>0.26509007573897175</c:v>
                </c:pt>
                <c:pt idx="3">
                  <c:v>0.27527522561676315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3-45CE-A13A-124EAAFF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0.24261668517877924"/>
          <c:y val="2.5746178365492218E-3"/>
          <c:w val="0.52342573945092641"/>
          <c:h val="0.200207351789686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 baseline="0"/>
              <a:t>Carne e pesce</a:t>
            </a:r>
            <a:endParaRPr lang="de-CH" sz="1150"/>
          </a:p>
        </c:rich>
      </c:tx>
      <c:layout>
        <c:manualLayout>
          <c:xMode val="edge"/>
          <c:yMode val="edge"/>
          <c:x val="0.2259992875369962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247292620659188"/>
          <c:y val="7.0419074605719403E-2"/>
          <c:w val="0.53011309951454744"/>
          <c:h val="0.92958076300330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'Carne_pesce e alternative'!$F$13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'Carne_pesce e alternative'!$B$15:$B$21</c:f>
              <c:strCache>
                <c:ptCount val="7"/>
                <c:pt idx="0">
                  <c:v>Carne fresca</c:v>
                </c:pt>
                <c:pt idx="1">
                  <c:v>Pesce fresco</c:v>
                </c:pt>
                <c:pt idx="2">
                  <c:v>Affettati</c:v>
                </c:pt>
                <c:pt idx="3">
                  <c:v>Insaccati</c:v>
                </c:pt>
                <c:pt idx="4">
                  <c:v>Pesce congelato</c:v>
                </c:pt>
                <c:pt idx="5">
                  <c:v>Conserve di carne</c:v>
                </c:pt>
                <c:pt idx="6">
                  <c:v>Conserve di pesce</c:v>
                </c:pt>
              </c:strCache>
            </c:strRef>
          </c:cat>
          <c:val>
            <c:numRef>
              <c:f>'Carne_pesce e alternative'!$F$15:$F$21</c:f>
              <c:numCache>
                <c:formatCode>###\ ###\ ###\ ###</c:formatCode>
                <c:ptCount val="7"/>
                <c:pt idx="0">
                  <c:v>179503.53556654</c:v>
                </c:pt>
                <c:pt idx="1">
                  <c:v>76237.120425628003</c:v>
                </c:pt>
                <c:pt idx="2">
                  <c:v>66829.453206228005</c:v>
                </c:pt>
                <c:pt idx="3">
                  <c:v>28746.339130315999</c:v>
                </c:pt>
                <c:pt idx="4">
                  <c:v>13772.613402728</c:v>
                </c:pt>
                <c:pt idx="5">
                  <c:v>209.85562400000001</c:v>
                </c:pt>
                <c:pt idx="6">
                  <c:v>166.90611949999999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9-4525-AD99-F3223CBF5A35}"/>
            </c:ext>
          </c:extLst>
        </c:ser>
        <c:ser>
          <c:idx val="1"/>
          <c:order val="1"/>
          <c:tx>
            <c:strRef>
              <c:f>'Carne_pesce e alternative'!$D$13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alternative'!$B$15:$B$21</c:f>
              <c:strCache>
                <c:ptCount val="7"/>
                <c:pt idx="0">
                  <c:v>Carne fresca</c:v>
                </c:pt>
                <c:pt idx="1">
                  <c:v>Pesce fresco</c:v>
                </c:pt>
                <c:pt idx="2">
                  <c:v>Affettati</c:v>
                </c:pt>
                <c:pt idx="3">
                  <c:v>Insaccati</c:v>
                </c:pt>
                <c:pt idx="4">
                  <c:v>Pesce congelato</c:v>
                </c:pt>
                <c:pt idx="5">
                  <c:v>Conserve di carne</c:v>
                </c:pt>
                <c:pt idx="6">
                  <c:v>Conserve di pesce</c:v>
                </c:pt>
              </c:strCache>
            </c:strRef>
          </c:cat>
          <c:val>
            <c:numRef>
              <c:f>'Carne_pesce e alternative'!$D$15:$D$21</c:f>
              <c:numCache>
                <c:formatCode>###\ ###\ ###\ ###</c:formatCode>
                <c:ptCount val="7"/>
                <c:pt idx="0">
                  <c:v>172276.79921964099</c:v>
                </c:pt>
                <c:pt idx="1">
                  <c:v>86903.600478470005</c:v>
                </c:pt>
                <c:pt idx="2">
                  <c:v>65523.517394438</c:v>
                </c:pt>
                <c:pt idx="3">
                  <c:v>27135.320008852003</c:v>
                </c:pt>
                <c:pt idx="4">
                  <c:v>12316.281031129001</c:v>
                </c:pt>
                <c:pt idx="5">
                  <c:v>278.34932155700005</c:v>
                </c:pt>
                <c:pt idx="6">
                  <c:v>239.78964493900003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9-4525-AD99-F3223CBF5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egendEntry>
        <c:idx val="0"/>
        <c:txPr>
          <a:bodyPr/>
          <a:lstStyle/>
          <a:p>
            <a:pPr>
              <a:defRPr>
                <a:ln>
                  <a:noFill/>
                </a:ln>
                <a:solidFill>
                  <a:srgbClr val="3F3F3F"/>
                </a:solidFill>
              </a:defRPr>
            </a:pPr>
            <a:endParaRPr lang="de-DE"/>
          </a:p>
        </c:txPr>
      </c:legendEntry>
      <c:layout>
        <c:manualLayout>
          <c:xMode val="edge"/>
          <c:yMode val="edge"/>
          <c:x val="0.90897806035133855"/>
          <c:y val="0.81972558815853269"/>
          <c:w val="9.1021898129353629E-2"/>
          <c:h val="0.17795630917793778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 baseline="0"/>
              <a:t>Alternative vegetali    </a:t>
            </a:r>
            <a:r>
              <a:rPr lang="de-CH" sz="900" b="0" baseline="0"/>
              <a:t>Lunghezza della barra fattore 5</a:t>
            </a:r>
            <a:endParaRPr lang="de-CH" sz="900" b="0"/>
          </a:p>
        </c:rich>
      </c:tx>
      <c:layout>
        <c:manualLayout>
          <c:xMode val="edge"/>
          <c:yMode val="edge"/>
          <c:x val="0.1712502142291327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2030546619950693"/>
          <c:y val="0.14868000594317424"/>
          <c:w val="0.52249275946452689"/>
          <c:h val="0.851319994056825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'Carne_pesce e alternative'!$F$13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'Carne_pesce e alternative'!$B$23:$B$26</c:f>
              <c:strCache>
                <c:ptCount val="4"/>
                <c:pt idx="0">
                  <c:v>Tofu/tempeh/seitan</c:v>
                </c:pt>
                <c:pt idx="1">
                  <c:v>Imitazioni della carne</c:v>
                </c:pt>
                <c:pt idx="2">
                  <c:v>Prodotti convenience vegetali</c:v>
                </c:pt>
                <c:pt idx="3">
                  <c:v>Imitazioni del pesce</c:v>
                </c:pt>
              </c:strCache>
            </c:strRef>
          </c:cat>
          <c:val>
            <c:numRef>
              <c:f>'Carne_pesce e alternative'!$F$23:$F$26</c:f>
              <c:numCache>
                <c:formatCode>###\ ###\ ###\ ###</c:formatCode>
                <c:ptCount val="4"/>
                <c:pt idx="0">
                  <c:v>26166.935264715998</c:v>
                </c:pt>
                <c:pt idx="1">
                  <c:v>5236.6793760209994</c:v>
                </c:pt>
                <c:pt idx="2">
                  <c:v>4304.923833631</c:v>
                </c:pt>
                <c:pt idx="3">
                  <c:v>1384.153839586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5-4FCB-BE3A-80DC847843B3}"/>
            </c:ext>
          </c:extLst>
        </c:ser>
        <c:ser>
          <c:idx val="1"/>
          <c:order val="1"/>
          <c:tx>
            <c:strRef>
              <c:f>'Carne_pesce e alternative'!$D$13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alternative'!$B$23:$B$26</c:f>
              <c:strCache>
                <c:ptCount val="4"/>
                <c:pt idx="0">
                  <c:v>Tofu/tempeh/seitan</c:v>
                </c:pt>
                <c:pt idx="1">
                  <c:v>Imitazioni della carne</c:v>
                </c:pt>
                <c:pt idx="2">
                  <c:v>Prodotti convenience vegetali</c:v>
                </c:pt>
                <c:pt idx="3">
                  <c:v>Imitazioni del pesce</c:v>
                </c:pt>
              </c:strCache>
            </c:strRef>
          </c:cat>
          <c:val>
            <c:numRef>
              <c:f>'Carne_pesce e alternative'!$D$23:$D$26</c:f>
              <c:numCache>
                <c:formatCode>###\ ###\ ###\ ###</c:formatCode>
                <c:ptCount val="4"/>
                <c:pt idx="0">
                  <c:v>21688.801693916997</c:v>
                </c:pt>
                <c:pt idx="1">
                  <c:v>7186.0589104219998</c:v>
                </c:pt>
                <c:pt idx="2">
                  <c:v>4915.5533442470014</c:v>
                </c:pt>
                <c:pt idx="3">
                  <c:v>1294.5902120699998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5-4FCB-BE3A-80DC84784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0000"/>
        </c:scaling>
        <c:delete val="1"/>
        <c:axPos val="t"/>
        <c:numFmt formatCode="###\ ###\ ###\ ###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 baseline="0"/>
              <a:t>Carne e pesce</a:t>
            </a:r>
            <a:endParaRPr lang="de-CH" sz="1150"/>
          </a:p>
        </c:rich>
      </c:tx>
      <c:layout>
        <c:manualLayout>
          <c:xMode val="edge"/>
          <c:yMode val="edge"/>
          <c:x val="9.6958518755310294E-2"/>
          <c:y val="1.39735415941170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27792268404099"/>
          <c:y val="0.1468408228682386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'Carne_pesce e alternative'!$V$13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alternative'!$R$14:$R$15</c:f>
              <c:strCache>
                <c:ptCount val="2"/>
                <c:pt idx="0">
                  <c:v>Carne e pesce, bio</c:v>
                </c:pt>
                <c:pt idx="1">
                  <c:v>Carne e pesce, non bio</c:v>
                </c:pt>
              </c:strCache>
            </c:strRef>
          </c:cat>
          <c:val>
            <c:numRef>
              <c:f>'Carne_pesce e alternative'!$V$14:$V$15</c:f>
              <c:numCache>
                <c:formatCode>###\ ###\ ###\ ###.00</c:formatCode>
                <c:ptCount val="2"/>
                <c:pt idx="0">
                  <c:v>40.20526110835425</c:v>
                </c:pt>
                <c:pt idx="1">
                  <c:v>575.05396411628169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3-47B8-95D7-FBAE1F4A85F7}"/>
            </c:ext>
          </c:extLst>
        </c:ser>
        <c:ser>
          <c:idx val="3"/>
          <c:order val="1"/>
          <c:tx>
            <c:strRef>
              <c:f>'Carne_pesce e alternative'!$U$13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alternative'!$R$14:$R$15</c:f>
              <c:strCache>
                <c:ptCount val="2"/>
                <c:pt idx="0">
                  <c:v>Carne e pesce, bio</c:v>
                </c:pt>
                <c:pt idx="1">
                  <c:v>Carne e pesce, non bio</c:v>
                </c:pt>
              </c:strCache>
            </c:strRef>
          </c:cat>
          <c:val>
            <c:numRef>
              <c:f>'Carne_pesce e alternative'!$U$14:$U$15</c:f>
              <c:numCache>
                <c:formatCode>###\ ###\ ###\ ###.00</c:formatCode>
                <c:ptCount val="2"/>
                <c:pt idx="0">
                  <c:v>40.666299589318321</c:v>
                </c:pt>
                <c:pt idx="1">
                  <c:v>574.27648755685823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3-47B8-95D7-FBAE1F4A85F7}"/>
            </c:ext>
          </c:extLst>
        </c:ser>
        <c:ser>
          <c:idx val="2"/>
          <c:order val="2"/>
          <c:tx>
            <c:strRef>
              <c:f>'Carne_pesce e alternative'!$T$13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alternative'!$R$14:$R$15</c:f>
              <c:strCache>
                <c:ptCount val="2"/>
                <c:pt idx="0">
                  <c:v>Carne e pesce, bio</c:v>
                </c:pt>
                <c:pt idx="1">
                  <c:v>Carne e pesce, non bio</c:v>
                </c:pt>
              </c:strCache>
            </c:strRef>
          </c:cat>
          <c:val>
            <c:numRef>
              <c:f>'Carne_pesce e alternative'!$T$14:$T$15</c:f>
              <c:numCache>
                <c:formatCode>###\ ###\ ###\ ###.00</c:formatCode>
                <c:ptCount val="2"/>
                <c:pt idx="0">
                  <c:v>40.92858104366173</c:v>
                </c:pt>
                <c:pt idx="1">
                  <c:v>574.96934799565884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3-47B8-95D7-FBAE1F4A85F7}"/>
            </c:ext>
          </c:extLst>
        </c:ser>
        <c:ser>
          <c:idx val="0"/>
          <c:order val="3"/>
          <c:tx>
            <c:strRef>
              <c:f>'Carne_pesce e alternative'!$S$13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alternative'!$R$14:$R$15</c:f>
              <c:strCache>
                <c:ptCount val="2"/>
                <c:pt idx="0">
                  <c:v>Carne e pesce, bio</c:v>
                </c:pt>
                <c:pt idx="1">
                  <c:v>Carne e pesce, non bio</c:v>
                </c:pt>
              </c:strCache>
            </c:strRef>
          </c:cat>
          <c:val>
            <c:numRef>
              <c:f>'Carne_pesce e alternative'!$S$14:$S$15</c:f>
              <c:numCache>
                <c:formatCode>###\ ###\ ###\ ###.00</c:formatCode>
                <c:ptCount val="2"/>
                <c:pt idx="0">
                  <c:v>45.353580802949999</c:v>
                </c:pt>
                <c:pt idx="1">
                  <c:v>641.31523329802906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3-47B8-95D7-FBAE1F4A85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700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275899489371011"/>
          <c:y val="3.1412961615121257E-3"/>
          <c:w val="0.12062625501087615"/>
          <c:h val="0.43533743627322347"/>
        </c:manualLayout>
      </c:layout>
      <c:overlay val="0"/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/>
            </a:pPr>
            <a:r>
              <a:rPr lang="de-CH" sz="1150" baseline="0"/>
              <a:t>Alternative vegetali</a:t>
            </a:r>
            <a:r>
              <a:rPr lang="de-CH" sz="1150"/>
              <a:t>    </a:t>
            </a:r>
            <a:r>
              <a:rPr lang="de-CH" sz="900" b="0"/>
              <a:t>Lunghezza</a:t>
            </a:r>
            <a:r>
              <a:rPr lang="de-CH" sz="900" b="0" baseline="0"/>
              <a:t> della barra fattore </a:t>
            </a:r>
            <a:r>
              <a:rPr lang="de-CH" sz="900" b="0"/>
              <a:t>50</a:t>
            </a:r>
            <a:endParaRPr lang="de-CH" sz="1150" b="0"/>
          </a:p>
        </c:rich>
      </c:tx>
      <c:layout>
        <c:manualLayout>
          <c:xMode val="edge"/>
          <c:yMode val="edge"/>
          <c:x val="8.4631057116351688E-2"/>
          <c:y val="2.0960479826839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843104385390538"/>
          <c:y val="0.15383070075452154"/>
          <c:w val="0.54938043121650837"/>
          <c:h val="0.754175145690675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'Carne_pesce e alternative'!$V$13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C9E7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alternative'!$R$16:$R$17</c:f>
              <c:strCache>
                <c:ptCount val="2"/>
                <c:pt idx="0">
                  <c:v>Alternative vegetali a carne e pesce, bio</c:v>
                </c:pt>
                <c:pt idx="1">
                  <c:v>Alternative vegetali a carne e pesce, non bio</c:v>
                </c:pt>
              </c:strCache>
            </c:strRef>
          </c:cat>
          <c:val>
            <c:numRef>
              <c:f>'Carne_pesce e alternative'!$V$16:$V$17</c:f>
              <c:numCache>
                <c:formatCode>###\ ###\ ###\ ###.00</c:formatCode>
                <c:ptCount val="2"/>
                <c:pt idx="0">
                  <c:v>4.080604214956435</c:v>
                </c:pt>
                <c:pt idx="1">
                  <c:v>10.743120680059846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E-47C5-8318-487A1240DF42}"/>
            </c:ext>
          </c:extLst>
        </c:ser>
        <c:ser>
          <c:idx val="3"/>
          <c:order val="1"/>
          <c:tx>
            <c:strRef>
              <c:f>'Carne_pesce e alternative'!$U$13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B59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alternative'!$R$16:$R$17</c:f>
              <c:strCache>
                <c:ptCount val="2"/>
                <c:pt idx="0">
                  <c:v>Alternative vegetali a carne e pesce, bio</c:v>
                </c:pt>
                <c:pt idx="1">
                  <c:v>Alternative vegetali a carne e pesce, non bio</c:v>
                </c:pt>
              </c:strCache>
            </c:strRef>
          </c:cat>
          <c:val>
            <c:numRef>
              <c:f>'Carne_pesce e alternative'!$U$16:$U$17</c:f>
              <c:numCache>
                <c:formatCode>###\ ###\ ###\ ###.00</c:formatCode>
                <c:ptCount val="2"/>
                <c:pt idx="0">
                  <c:v>3.9336156139137626</c:v>
                </c:pt>
                <c:pt idx="1">
                  <c:v>10.905173061778138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E-47C5-8318-487A1240DF42}"/>
            </c:ext>
          </c:extLst>
        </c:ser>
        <c:ser>
          <c:idx val="2"/>
          <c:order val="2"/>
          <c:tx>
            <c:strRef>
              <c:f>'Carne_pesce e alternative'!$T$13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alternative'!$R$16:$R$17</c:f>
              <c:strCache>
                <c:ptCount val="2"/>
                <c:pt idx="0">
                  <c:v>Alternative vegetali a carne e pesce, bio</c:v>
                </c:pt>
                <c:pt idx="1">
                  <c:v>Alternative vegetali a carne e pesce, non bio</c:v>
                </c:pt>
              </c:strCache>
            </c:strRef>
          </c:cat>
          <c:val>
            <c:numRef>
              <c:f>'Carne_pesce e alternative'!$T$16:$T$17</c:f>
              <c:numCache>
                <c:formatCode>###\ ###\ ###\ ###.00</c:formatCode>
                <c:ptCount val="2"/>
                <c:pt idx="0">
                  <c:v>3.9377109046751966</c:v>
                </c:pt>
                <c:pt idx="1">
                  <c:v>11.145398971943434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E-47C5-8318-487A1240DF42}"/>
            </c:ext>
          </c:extLst>
        </c:ser>
        <c:ser>
          <c:idx val="0"/>
          <c:order val="3"/>
          <c:tx>
            <c:strRef>
              <c:f>'Carne_pesce e alternative'!$S$13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5E0B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'Carne_pesce e alternative'!$R$16:$R$17</c:f>
              <c:strCache>
                <c:ptCount val="2"/>
                <c:pt idx="0">
                  <c:v>Alternative vegetali a carne e pesce, bio</c:v>
                </c:pt>
                <c:pt idx="1">
                  <c:v>Alternative vegetali a carne e pesce, non bio</c:v>
                </c:pt>
              </c:strCache>
            </c:strRef>
          </c:cat>
          <c:val>
            <c:numRef>
              <c:f>'Carne_pesce e alternative'!$S$16:$S$17</c:f>
              <c:numCache>
                <c:formatCode>###\ ###\ ###\ ###.00</c:formatCode>
                <c:ptCount val="2"/>
                <c:pt idx="0">
                  <c:v>4.037785230997387</c:v>
                </c:pt>
                <c:pt idx="1">
                  <c:v>12.326562046537157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4E-47C5-8318-487A1240DF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4"/>
          <c:min val="0"/>
        </c:scaling>
        <c:delete val="1"/>
        <c:axPos val="t"/>
        <c:numFmt formatCode="###\ ###\ ###\ ###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emf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0</xdr:row>
      <xdr:rowOff>66675</xdr:rowOff>
    </xdr:from>
    <xdr:to>
      <xdr:col>5</xdr:col>
      <xdr:colOff>713014</xdr:colOff>
      <xdr:row>4</xdr:row>
      <xdr:rowOff>85396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0</xdr:col>
      <xdr:colOff>0</xdr:colOff>
      <xdr:row>6</xdr:row>
      <xdr:rowOff>0</xdr:rowOff>
    </xdr:from>
    <xdr:to>
      <xdr:col>7</xdr:col>
      <xdr:colOff>105</xdr:colOff>
      <xdr:row>9</xdr:row>
      <xdr:rowOff>555600</xdr:rowOff>
    </xdr:to>
    <xdr:grpSp>
      <xdr:nvGrpSpPr>
        <xdr:cNvPr id="59" name="Gruppieren 58">
          <a:extLst>
            <a:ext uri="{FF2B5EF4-FFF2-40B4-BE49-F238E27FC236}">
              <a16:creationId xmlns:a16="http://schemas.microsoft.com/office/drawing/2014/main" id="{D13DE651-8ABA-4168-A87F-CBF885FA9B49}"/>
            </a:ext>
          </a:extLst>
        </xdr:cNvPr>
        <xdr:cNvGrpSpPr/>
      </xdr:nvGrpSpPr>
      <xdr:grpSpPr>
        <a:xfrm>
          <a:off x="0" y="1143000"/>
          <a:ext cx="6048480" cy="1127100"/>
          <a:chOff x="0" y="1111275"/>
          <a:chExt cx="6359034" cy="1103288"/>
        </a:xfrm>
      </xdr:grpSpPr>
      <xdr:sp macro="" textlink="">
        <xdr:nvSpPr>
          <xdr:cNvPr id="60" name="Textfeld 59">
            <a:extLst>
              <a:ext uri="{FF2B5EF4-FFF2-40B4-BE49-F238E27FC236}">
                <a16:creationId xmlns:a16="http://schemas.microsoft.com/office/drawing/2014/main" id="{61683ABB-942A-40A7-8C7D-55AC58F6C883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Andamento della cifra d'affari dei prodotti bio</a:t>
            </a:r>
          </a:p>
        </xdr:txBody>
      </xdr:sp>
      <xdr:cxnSp macro="">
        <xdr:nvCxnSpPr>
          <xdr:cNvPr id="61" name="Gerader Verbinder 60">
            <a:extLst>
              <a:ext uri="{FF2B5EF4-FFF2-40B4-BE49-F238E27FC236}">
                <a16:creationId xmlns:a16="http://schemas.microsoft.com/office/drawing/2014/main" id="{D96E7731-DED9-4114-B31D-9888AA67C7ED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8</xdr:col>
      <xdr:colOff>466725</xdr:colOff>
      <xdr:row>3</xdr:row>
      <xdr:rowOff>71438</xdr:rowOff>
    </xdr:from>
    <xdr:to>
      <xdr:col>16</xdr:col>
      <xdr:colOff>730251</xdr:colOff>
      <xdr:row>7</xdr:row>
      <xdr:rowOff>187530</xdr:rowOff>
    </xdr:to>
    <xdr:grpSp>
      <xdr:nvGrpSpPr>
        <xdr:cNvPr id="46" name="Gruppieren 45">
          <a:extLst>
            <a:ext uri="{FF2B5EF4-FFF2-40B4-BE49-F238E27FC236}">
              <a16:creationId xmlns:a16="http://schemas.microsoft.com/office/drawing/2014/main" id="{99B3ACB7-E85F-4D28-B149-37469A7C230A}"/>
            </a:ext>
          </a:extLst>
        </xdr:cNvPr>
        <xdr:cNvGrpSpPr/>
      </xdr:nvGrpSpPr>
      <xdr:grpSpPr>
        <a:xfrm>
          <a:off x="7777163" y="642938"/>
          <a:ext cx="6359526" cy="878092"/>
          <a:chOff x="7477128" y="1141905"/>
          <a:chExt cx="5359360" cy="855438"/>
        </a:xfrm>
      </xdr:grpSpPr>
      <xdr:sp macro="" textlink="">
        <xdr:nvSpPr>
          <xdr:cNvPr id="47" name="Textfeld 46">
            <a:extLst>
              <a:ext uri="{FF2B5EF4-FFF2-40B4-BE49-F238E27FC236}">
                <a16:creationId xmlns:a16="http://schemas.microsoft.com/office/drawing/2014/main" id="{C0AA4D66-226E-4F8F-B72B-4D1DEA36F193}"/>
              </a:ext>
            </a:extLst>
          </xdr:cNvPr>
          <xdr:cNvSpPr txBox="1"/>
        </xdr:nvSpPr>
        <xdr:spPr>
          <a:xfrm>
            <a:off x="7481567" y="1421785"/>
            <a:ext cx="5354921" cy="575558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l'ulteriore elaborazione e la pubblicazione sono consentite a condizione che se ne indichino le fonti.</a:t>
            </a:r>
          </a:p>
        </xdr:txBody>
      </xdr:sp>
      <xdr:sp macro="" textlink="">
        <xdr:nvSpPr>
          <xdr:cNvPr id="48" name="Textfeld 47">
            <a:extLst>
              <a:ext uri="{FF2B5EF4-FFF2-40B4-BE49-F238E27FC236}">
                <a16:creationId xmlns:a16="http://schemas.microsoft.com/office/drawing/2014/main" id="{4525C13E-DFA7-410C-B3C9-0668DAC101AE}"/>
              </a:ext>
            </a:extLst>
          </xdr:cNvPr>
          <xdr:cNvSpPr txBox="1"/>
        </xdr:nvSpPr>
        <xdr:spPr>
          <a:xfrm>
            <a:off x="7477128" y="1141905"/>
            <a:ext cx="5318126" cy="289342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</a:t>
            </a:r>
          </a:p>
        </xdr:txBody>
      </xdr:sp>
    </xdr:grpSp>
    <xdr:clientData/>
  </xdr:twoCellAnchor>
  <xdr:twoCellAnchor>
    <xdr:from>
      <xdr:col>8</xdr:col>
      <xdr:colOff>683419</xdr:colOff>
      <xdr:row>12</xdr:row>
      <xdr:rowOff>115998</xdr:rowOff>
    </xdr:from>
    <xdr:to>
      <xdr:col>16</xdr:col>
      <xdr:colOff>701472</xdr:colOff>
      <xdr:row>30</xdr:row>
      <xdr:rowOff>177761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1CEACB3-E05B-D5D5-A797-9F8BBA8FAD82}"/>
            </a:ext>
          </a:extLst>
        </xdr:cNvPr>
        <xdr:cNvGrpSpPr/>
      </xdr:nvGrpSpPr>
      <xdr:grpSpPr>
        <a:xfrm>
          <a:off x="7993857" y="2747279"/>
          <a:ext cx="6114053" cy="3538388"/>
          <a:chOff x="8153400" y="2529662"/>
          <a:chExt cx="6438775" cy="3495568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19C1ED00-BBB1-3535-A5EA-113A5D2CC8BB}"/>
              </a:ext>
            </a:extLst>
          </xdr:cNvPr>
          <xdr:cNvGrpSpPr/>
        </xdr:nvGrpSpPr>
        <xdr:grpSpPr>
          <a:xfrm>
            <a:off x="8153400" y="2529662"/>
            <a:ext cx="6438775" cy="3495568"/>
            <a:chOff x="-9962775" y="1626989"/>
            <a:chExt cx="5901485" cy="3504771"/>
          </a:xfrm>
        </xdr:grpSpPr>
        <xdr:graphicFrame macro="">
          <xdr:nvGraphicFramePr>
            <xdr:cNvPr id="13" name="Diagramm 12">
              <a:extLst>
                <a:ext uri="{FF2B5EF4-FFF2-40B4-BE49-F238E27FC236}">
                  <a16:creationId xmlns:a16="http://schemas.microsoft.com/office/drawing/2014/main" id="{A8D3364C-50D8-F080-8070-DD06DC03B92F}"/>
                </a:ext>
              </a:extLst>
            </xdr:cNvPr>
            <xdr:cNvGraphicFramePr>
              <a:graphicFrameLocks/>
            </xdr:cNvGraphicFramePr>
          </xdr:nvGraphicFramePr>
          <xdr:xfrm>
            <a:off x="-9962775" y="2242711"/>
            <a:ext cx="5901485" cy="261203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4" name="Gruppieren 13">
              <a:extLst>
                <a:ext uri="{FF2B5EF4-FFF2-40B4-BE49-F238E27FC236}">
                  <a16:creationId xmlns:a16="http://schemas.microsoft.com/office/drawing/2014/main" id="{CDF76BEC-CA49-B82A-3A4A-584B7D0C9047}"/>
                </a:ext>
              </a:extLst>
            </xdr:cNvPr>
            <xdr:cNvGrpSpPr/>
          </xdr:nvGrpSpPr>
          <xdr:grpSpPr>
            <a:xfrm>
              <a:off x="-9962775" y="1626989"/>
              <a:ext cx="5289416" cy="1020612"/>
              <a:chOff x="-9962775" y="1626989"/>
              <a:chExt cx="5289416" cy="1020612"/>
            </a:xfrm>
          </xdr:grpSpPr>
          <xdr:sp macro="" textlink="">
            <xdr:nvSpPr>
              <xdr:cNvPr id="16" name="Textfeld 1">
                <a:extLst>
                  <a:ext uri="{FF2B5EF4-FFF2-40B4-BE49-F238E27FC236}">
                    <a16:creationId xmlns:a16="http://schemas.microsoft.com/office/drawing/2014/main" id="{86292BC4-66B6-E198-8829-483710DA677C}"/>
                  </a:ext>
                </a:extLst>
              </xdr:cNvPr>
              <xdr:cNvSpPr txBox="1"/>
            </xdr:nvSpPr>
            <xdr:spPr>
              <a:xfrm>
                <a:off x="-9962775" y="1638621"/>
                <a:ext cx="5289416" cy="1008980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 noProof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IL BIO</a:t>
                </a:r>
                <a:r>
                  <a:rPr kumimoji="0" lang="de-CH" sz="1200" b="1" i="0" u="none" strike="noStrike" kern="0" cap="none" spc="0" normalizeH="0" baseline="0" noProof="0">
                    <a:ln>
                      <a:noFill/>
                    </a:ln>
                    <a:solidFill>
                      <a:schemeClr val="tx1"/>
                    </a:solidFill>
                    <a:effectLst/>
                    <a:uLnTx/>
                    <a:uFillTx/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 </a:t>
                </a:r>
                <a:r>
                  <a:rPr lang="de-CH" sz="1200" b="1" kern="0" spc="150" baseline="0" noProof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NEL COMMERCIO AL DETTAGLIO SVIZZERO</a:t>
                </a: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Andamento della cifra d'affari dei prodotti bio</a:t>
                </a:r>
              </a:p>
              <a:p>
                <a:pPr>
                  <a:lnSpc>
                    <a:spcPct val="120000"/>
                  </a:lnSpc>
                </a:pPr>
                <a:endParaRPr kumimoji="0" lang="de-CH" sz="60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Cifra d'affari in mio. CHF</a:t>
                </a:r>
              </a:p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2021..2024</a:t>
                </a:r>
              </a:p>
              <a:p>
                <a:pPr>
                  <a:lnSpc>
                    <a:spcPct val="120000"/>
                  </a:lnSpc>
                </a:pPr>
                <a:endPara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</xdr:txBody>
          </xdr:sp>
          <xdr:cxnSp macro="">
            <xdr:nvCxnSpPr>
              <xdr:cNvPr id="17" name="Gerader Verbinder 16">
                <a:extLst>
                  <a:ext uri="{FF2B5EF4-FFF2-40B4-BE49-F238E27FC236}">
                    <a16:creationId xmlns:a16="http://schemas.microsoft.com/office/drawing/2014/main" id="{796A7701-3F5B-19F2-51D7-D5C148CA9439}"/>
                  </a:ext>
                </a:extLst>
              </xdr:cNvPr>
              <xdr:cNvCxnSpPr/>
            </xdr:nvCxnSpPr>
            <xdr:spPr>
              <a:xfrm>
                <a:off x="-9962775" y="1626989"/>
                <a:ext cx="471287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5" name="Textfeld 2">
              <a:extLst>
                <a:ext uri="{FF2B5EF4-FFF2-40B4-BE49-F238E27FC236}">
                  <a16:creationId xmlns:a16="http://schemas.microsoft.com/office/drawing/2014/main" id="{48C3AF20-AD09-70B4-616C-7E85C64CDA3F}"/>
                </a:ext>
              </a:extLst>
            </xdr:cNvPr>
            <xdr:cNvSpPr txBox="1"/>
          </xdr:nvSpPr>
          <xdr:spPr>
            <a:xfrm>
              <a:off x="-9962775" y="4939643"/>
              <a:ext cx="5849586" cy="192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NielsenIQ Switzerland, Retail/Consumer Panel  </a:t>
              </a:r>
            </a:p>
          </xdr:txBody>
        </xdr:sp>
      </xdr:grpSp>
      <xdr:sp macro="" textlink="$D$37">
        <xdr:nvSpPr>
          <xdr:cNvPr id="18" name="Abgerundetes Rechteck 4">
            <a:extLst>
              <a:ext uri="{FF2B5EF4-FFF2-40B4-BE49-F238E27FC236}">
                <a16:creationId xmlns:a16="http://schemas.microsoft.com/office/drawing/2014/main" id="{642EAA88-6C74-4641-B483-4CCE26965BB4}"/>
              </a:ext>
            </a:extLst>
          </xdr:cNvPr>
          <xdr:cNvSpPr/>
        </xdr:nvSpPr>
        <xdr:spPr>
          <a:xfrm>
            <a:off x="9969094" y="4777023"/>
            <a:ext cx="565538" cy="225984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- 2.3%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19" name="Abgerundetes Rechteck 4">
            <a:extLst>
              <a:ext uri="{FF2B5EF4-FFF2-40B4-BE49-F238E27FC236}">
                <a16:creationId xmlns:a16="http://schemas.microsoft.com/office/drawing/2014/main" id="{84E2E93A-EA49-4D54-9A11-119D0B6D27E3}"/>
              </a:ext>
            </a:extLst>
          </xdr:cNvPr>
          <xdr:cNvSpPr/>
        </xdr:nvSpPr>
        <xdr:spPr>
          <a:xfrm>
            <a:off x="10591800" y="4190920"/>
            <a:ext cx="562363" cy="223228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- 4.8%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1" name="Abgerundetes Rechteck 4">
            <a:extLst>
              <a:ext uri="{FF2B5EF4-FFF2-40B4-BE49-F238E27FC236}">
                <a16:creationId xmlns:a16="http://schemas.microsoft.com/office/drawing/2014/main" id="{05B74211-3031-4E75-9116-7A37DBD75F4B}"/>
              </a:ext>
            </a:extLst>
          </xdr:cNvPr>
          <xdr:cNvSpPr/>
        </xdr:nvSpPr>
        <xdr:spPr>
          <a:xfrm>
            <a:off x="11591519" y="4772195"/>
            <a:ext cx="559188" cy="22047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+ 5.7%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3" name="Abgerundetes Rechteck 4">
            <a:extLst>
              <a:ext uri="{FF2B5EF4-FFF2-40B4-BE49-F238E27FC236}">
                <a16:creationId xmlns:a16="http://schemas.microsoft.com/office/drawing/2014/main" id="{48180785-E062-418F-85F0-BF8401C222F0}"/>
              </a:ext>
            </a:extLst>
          </xdr:cNvPr>
          <xdr:cNvSpPr/>
        </xdr:nvSpPr>
        <xdr:spPr>
          <a:xfrm>
            <a:off x="13191719" y="4778521"/>
            <a:ext cx="562363" cy="214961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+ 0.3%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4" name="Abgerundetes Rechteck 4">
            <a:extLst>
              <a:ext uri="{FF2B5EF4-FFF2-40B4-BE49-F238E27FC236}">
                <a16:creationId xmlns:a16="http://schemas.microsoft.com/office/drawing/2014/main" id="{140972B5-6431-4875-A7FD-7E9A525FF223}"/>
              </a:ext>
            </a:extLst>
          </xdr:cNvPr>
          <xdr:cNvSpPr/>
        </xdr:nvSpPr>
        <xdr:spPr>
          <a:xfrm>
            <a:off x="12201525" y="4150428"/>
            <a:ext cx="559188" cy="225984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+ 3.2%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  <xdr:sp macro="" textlink="$D$37">
        <xdr:nvSpPr>
          <xdr:cNvPr id="25" name="Abgerundetes Rechteck 4">
            <a:extLst>
              <a:ext uri="{FF2B5EF4-FFF2-40B4-BE49-F238E27FC236}">
                <a16:creationId xmlns:a16="http://schemas.microsoft.com/office/drawing/2014/main" id="{76A59060-0FF9-48DD-B9CF-541A4B52E649}"/>
              </a:ext>
            </a:extLst>
          </xdr:cNvPr>
          <xdr:cNvSpPr/>
        </xdr:nvSpPr>
        <xdr:spPr>
          <a:xfrm>
            <a:off x="13817600" y="4143658"/>
            <a:ext cx="562363" cy="223228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r>
              <a:rPr lang="en-US" sz="1150" b="0" i="0" u="none" strike="noStrike">
                <a:solidFill>
                  <a:schemeClr val="bg1"/>
                </a:solidFill>
                <a:latin typeface="Roboto"/>
                <a:ea typeface="Roboto" panose="02000000000000000000" pitchFamily="2" charset="0"/>
                <a:cs typeface="Calibri"/>
              </a:rPr>
              <a:t>+ 0.9%</a:t>
            </a:r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</xdr:grpSp>
    <xdr:clientData/>
  </xdr:twoCellAnchor>
  <xdr:twoCellAnchor>
    <xdr:from>
      <xdr:col>8</xdr:col>
      <xdr:colOff>683418</xdr:colOff>
      <xdr:row>33</xdr:row>
      <xdr:rowOff>30160</xdr:rowOff>
    </xdr:from>
    <xdr:to>
      <xdr:col>16</xdr:col>
      <xdr:colOff>701471</xdr:colOff>
      <xdr:row>71</xdr:row>
      <xdr:rowOff>67921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F416F423-D51F-9C19-B60D-883505177C9C}"/>
            </a:ext>
          </a:extLst>
        </xdr:cNvPr>
        <xdr:cNvGrpSpPr/>
      </xdr:nvGrpSpPr>
      <xdr:grpSpPr>
        <a:xfrm>
          <a:off x="7993856" y="7197723"/>
          <a:ext cx="6114053" cy="7145792"/>
          <a:chOff x="7630744" y="7113465"/>
          <a:chExt cx="6147547" cy="9015768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92DAA25E-D582-126C-0E64-ACDF1032777A}"/>
              </a:ext>
            </a:extLst>
          </xdr:cNvPr>
          <xdr:cNvGrpSpPr/>
        </xdr:nvGrpSpPr>
        <xdr:grpSpPr>
          <a:xfrm>
            <a:off x="7630744" y="7113465"/>
            <a:ext cx="6147547" cy="9015768"/>
            <a:chOff x="7740648" y="7173913"/>
            <a:chExt cx="6130800" cy="9098999"/>
          </a:xfrm>
        </xdr:grpSpPr>
        <xdr:grpSp>
          <xdr:nvGrpSpPr>
            <xdr:cNvPr id="28" name="Gruppieren 27">
              <a:extLst>
                <a:ext uri="{FF2B5EF4-FFF2-40B4-BE49-F238E27FC236}">
                  <a16:creationId xmlns:a16="http://schemas.microsoft.com/office/drawing/2014/main" id="{F95656C5-D7BF-7FA3-3142-2A50F56EC18C}"/>
                </a:ext>
              </a:extLst>
            </xdr:cNvPr>
            <xdr:cNvGrpSpPr/>
          </xdr:nvGrpSpPr>
          <xdr:grpSpPr>
            <a:xfrm>
              <a:off x="7740648" y="7173913"/>
              <a:ext cx="6130800" cy="9098999"/>
              <a:chOff x="5344235" y="3305175"/>
              <a:chExt cx="6364019" cy="8792321"/>
            </a:xfrm>
          </xdr:grpSpPr>
          <xdr:grpSp>
            <xdr:nvGrpSpPr>
              <xdr:cNvPr id="33" name="Gruppieren 32">
                <a:extLst>
                  <a:ext uri="{FF2B5EF4-FFF2-40B4-BE49-F238E27FC236}">
                    <a16:creationId xmlns:a16="http://schemas.microsoft.com/office/drawing/2014/main" id="{C80C1759-203F-2E31-69F4-A7D7242D33FA}"/>
                  </a:ext>
                </a:extLst>
              </xdr:cNvPr>
              <xdr:cNvGrpSpPr/>
            </xdr:nvGrpSpPr>
            <xdr:grpSpPr>
              <a:xfrm>
                <a:off x="5344235" y="4547085"/>
                <a:ext cx="6364019" cy="7550411"/>
                <a:chOff x="672673" y="1546944"/>
                <a:chExt cx="6109585" cy="7481598"/>
              </a:xfrm>
            </xdr:grpSpPr>
            <xdr:graphicFrame macro="">
              <xdr:nvGraphicFramePr>
                <xdr:cNvPr id="37" name="Diagramm 36">
                  <a:extLst>
                    <a:ext uri="{FF2B5EF4-FFF2-40B4-BE49-F238E27FC236}">
                      <a16:creationId xmlns:a16="http://schemas.microsoft.com/office/drawing/2014/main" id="{34F62A75-9056-D619-74FB-DB3B358B929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675689" y="1546944"/>
                <a:ext cx="5865515" cy="6626336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">
              <xdr:nvSpPr>
                <xdr:cNvPr id="38" name="Textfeld 2">
                  <a:extLst>
                    <a:ext uri="{FF2B5EF4-FFF2-40B4-BE49-F238E27FC236}">
                      <a16:creationId xmlns:a16="http://schemas.microsoft.com/office/drawing/2014/main" id="{8045A550-58ED-0575-3B7E-52E23C6C9F72}"/>
                    </a:ext>
                  </a:extLst>
                </xdr:cNvPr>
                <xdr:cNvSpPr txBox="1"/>
              </xdr:nvSpPr>
              <xdr:spPr>
                <a:xfrm>
                  <a:off x="672673" y="8798885"/>
                  <a:ext cx="6109585" cy="22965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no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Fonti: UFAG, Settore Analisi del mercato; NielsenIQ Switzerland, Retail/Consumer Panel</a:t>
                  </a:r>
                </a:p>
              </xdr:txBody>
            </xdr:sp>
          </xdr:grpSp>
          <xdr:grpSp>
            <xdr:nvGrpSpPr>
              <xdr:cNvPr id="34" name="Gruppieren 33">
                <a:extLst>
                  <a:ext uri="{FF2B5EF4-FFF2-40B4-BE49-F238E27FC236}">
                    <a16:creationId xmlns:a16="http://schemas.microsoft.com/office/drawing/2014/main" id="{F378AD9C-4EDD-7364-6502-FE77BD8F7274}"/>
                  </a:ext>
                </a:extLst>
              </xdr:cNvPr>
              <xdr:cNvGrpSpPr/>
            </xdr:nvGrpSpPr>
            <xdr:grpSpPr>
              <a:xfrm>
                <a:off x="5344237" y="3305175"/>
                <a:ext cx="5597211" cy="1139006"/>
                <a:chOff x="3215738" y="1471254"/>
                <a:chExt cx="5597211" cy="1139006"/>
              </a:xfrm>
            </xdr:grpSpPr>
            <xdr:sp macro="" textlink="">
              <xdr:nvSpPr>
                <xdr:cNvPr id="35" name="Textfeld 1">
                  <a:extLst>
                    <a:ext uri="{FF2B5EF4-FFF2-40B4-BE49-F238E27FC236}">
                      <a16:creationId xmlns:a16="http://schemas.microsoft.com/office/drawing/2014/main" id="{7626DB56-7CC7-1631-5FC4-5DCF6FA69A68}"/>
                    </a:ext>
                  </a:extLst>
                </xdr:cNvPr>
                <xdr:cNvSpPr txBox="1"/>
              </xdr:nvSpPr>
              <xdr:spPr>
                <a:xfrm>
                  <a:off x="3215738" y="1486039"/>
                  <a:ext cx="5597211" cy="1124221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IL BIO NEL COMMERCIO AL DETTAGLIO SVIZZERO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1775E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Cifra d'affari dei prodotti bio per gruppo di merci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Cifra d'affari in mio. CHF</a:t>
                  </a:r>
                  <a:endPara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2022 e 2024</a:t>
                  </a:r>
                </a:p>
              </xdr:txBody>
            </xdr:sp>
            <xdr:cxnSp macro="">
              <xdr:nvCxnSpPr>
                <xdr:cNvPr id="36" name="Gerader Verbinder 35">
                  <a:extLst>
                    <a:ext uri="{FF2B5EF4-FFF2-40B4-BE49-F238E27FC236}">
                      <a16:creationId xmlns:a16="http://schemas.microsoft.com/office/drawing/2014/main" id="{DC63B2AF-A9EC-A68A-2981-F0AEBD7C516F}"/>
                    </a:ext>
                  </a:extLst>
                </xdr:cNvPr>
                <xdr:cNvCxnSpPr/>
              </xdr:nvCxnSpPr>
              <xdr:spPr>
                <a:xfrm>
                  <a:off x="3215738" y="1471254"/>
                  <a:ext cx="489489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aphicFrame macro="">
          <xdr:nvGraphicFramePr>
            <xdr:cNvPr id="39" name="Diagramm 38">
              <a:extLst>
                <a:ext uri="{FF2B5EF4-FFF2-40B4-BE49-F238E27FC236}">
                  <a16:creationId xmlns:a16="http://schemas.microsoft.com/office/drawing/2014/main" id="{C365219D-A533-425D-A8C8-8A10540E72EF}"/>
                </a:ext>
              </a:extLst>
            </xdr:cNvPr>
            <xdr:cNvGraphicFramePr>
              <a:graphicFrameLocks/>
            </xdr:cNvGraphicFramePr>
          </xdr:nvGraphicFramePr>
          <xdr:xfrm>
            <a:off x="8244049" y="15499291"/>
            <a:ext cx="5295900" cy="45608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65973E07-D7C7-39E3-FD47-91FB0DA4458B}"/>
              </a:ext>
            </a:extLst>
          </xdr:cNvPr>
          <xdr:cNvCxnSpPr/>
        </xdr:nvCxnSpPr>
        <xdr:spPr>
          <a:xfrm flipH="1">
            <a:off x="11142318" y="15355837"/>
            <a:ext cx="303544" cy="408213"/>
          </a:xfrm>
          <a:prstGeom prst="line">
            <a:avLst/>
          </a:prstGeom>
          <a:ln w="7620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523874</xdr:colOff>
      <xdr:row>9</xdr:row>
      <xdr:rowOff>119062</xdr:rowOff>
    </xdr:from>
    <xdr:to>
      <xdr:col>9</xdr:col>
      <xdr:colOff>226218</xdr:colOff>
      <xdr:row>10</xdr:row>
      <xdr:rowOff>71437</xdr:rowOff>
    </xdr:to>
    <xdr:sp macro="" textlink="">
      <xdr:nvSpPr>
        <xdr:cNvPr id="4" name="Sprechblase: rechteckig 3">
          <a:extLst>
            <a:ext uri="{FF2B5EF4-FFF2-40B4-BE49-F238E27FC236}">
              <a16:creationId xmlns:a16="http://schemas.microsoft.com/office/drawing/2014/main" id="{5DF03EDB-FDA1-E7A2-C660-8C40062FE17B}"/>
            </a:ext>
          </a:extLst>
        </xdr:cNvPr>
        <xdr:cNvSpPr/>
      </xdr:nvSpPr>
      <xdr:spPr>
        <a:xfrm>
          <a:off x="5619749" y="1833562"/>
          <a:ext cx="2678907" cy="642938"/>
        </a:xfrm>
        <a:prstGeom prst="wedgeRectCallout">
          <a:avLst>
            <a:gd name="adj1" fmla="val -34056"/>
            <a:gd name="adj2" fmla="val 69907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Il</a:t>
          </a:r>
          <a:r>
            <a:rPr lang="de-CH" sz="1100" baseline="0"/>
            <a:t> Compound Annual Growth Rate (CAGR) descrive la crescita annua media sull'arco di un determinato periodo.</a:t>
          </a:r>
        </a:p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6</xdr:col>
      <xdr:colOff>210910</xdr:colOff>
      <xdr:row>9</xdr:row>
      <xdr:rowOff>571500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1131022"/>
          <a:ext cx="6076916" cy="1113161"/>
          <a:chOff x="0" y="1111275"/>
          <a:chExt cx="6359034" cy="1103288"/>
        </a:xfrm>
      </xdr:grpSpPr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Quota bio sulla cifra d'affari per gruppo di merci</a:t>
            </a:r>
          </a:p>
        </xdr:txBody>
      </xdr: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712560</xdr:colOff>
      <xdr:row>4</xdr:row>
      <xdr:rowOff>91746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6</xdr:col>
      <xdr:colOff>619125</xdr:colOff>
      <xdr:row>6</xdr:row>
      <xdr:rowOff>140153</xdr:rowOff>
    </xdr:from>
    <xdr:to>
      <xdr:col>15</xdr:col>
      <xdr:colOff>11616</xdr:colOff>
      <xdr:row>9</xdr:row>
      <xdr:rowOff>446745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6485131" y="1255275"/>
          <a:ext cx="6292308" cy="864153"/>
          <a:chOff x="7477128" y="1141905"/>
          <a:chExt cx="5359360" cy="855438"/>
        </a:xfrm>
      </xdr:grpSpPr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/>
        </xdr:nvSpPr>
        <xdr:spPr>
          <a:xfrm>
            <a:off x="7481567" y="1421785"/>
            <a:ext cx="5354921" cy="575558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l'ulteriore elaborazione e la pubblicazione sono consentite a condizione che se ne indichino le fonti.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7477128" y="1141905"/>
            <a:ext cx="5318126" cy="289342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</a:t>
            </a:r>
          </a:p>
        </xdr:txBody>
      </xdr:sp>
    </xdr:grpSp>
    <xdr:clientData/>
  </xdr:twoCellAnchor>
  <xdr:twoCellAnchor>
    <xdr:from>
      <xdr:col>7</xdr:col>
      <xdr:colOff>327047</xdr:colOff>
      <xdr:row>11</xdr:row>
      <xdr:rowOff>118027</xdr:rowOff>
    </xdr:from>
    <xdr:to>
      <xdr:col>15</xdr:col>
      <xdr:colOff>361847</xdr:colOff>
      <xdr:row>51</xdr:row>
      <xdr:rowOff>184845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9734FB47-4491-3555-CFF7-570D397204AC}"/>
            </a:ext>
          </a:extLst>
        </xdr:cNvPr>
        <xdr:cNvGrpSpPr/>
      </xdr:nvGrpSpPr>
      <xdr:grpSpPr>
        <a:xfrm>
          <a:off x="6959699" y="2661899"/>
          <a:ext cx="6167971" cy="7245416"/>
          <a:chOff x="6959699" y="2661899"/>
          <a:chExt cx="6167971" cy="7245416"/>
        </a:xfrm>
      </xdr:grpSpPr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6959699" y="2661899"/>
            <a:ext cx="6167971" cy="7245416"/>
            <a:chOff x="5344237" y="3305175"/>
            <a:chExt cx="6227888" cy="8641245"/>
          </a:xfrm>
        </xdr:grpSpPr>
        <xdr:grpSp>
          <xdr:nvGrpSpPr>
            <xdr:cNvPr id="21" name="Gruppieren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GrpSpPr/>
          </xdr:nvGrpSpPr>
          <xdr:grpSpPr>
            <a:xfrm>
              <a:off x="5344237" y="4285974"/>
              <a:ext cx="6227888" cy="7660446"/>
              <a:chOff x="672675" y="1288234"/>
              <a:chExt cx="5978896" cy="7590640"/>
            </a:xfrm>
          </xdr:grpSpPr>
          <xdr:graphicFrame macro="">
            <xdr:nvGraphicFramePr>
              <xdr:cNvPr id="22" name="Diagramm 21">
                <a:extLst>
                  <a:ext uri="{FF2B5EF4-FFF2-40B4-BE49-F238E27FC236}">
                    <a16:creationId xmlns:a16="http://schemas.microsoft.com/office/drawing/2014/main" id="{00000000-0008-0000-0100-000016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72675" y="1288234"/>
              <a:ext cx="5868410" cy="716628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23" name="Textfeld 2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SpPr txBox="1"/>
            </xdr:nvSpPr>
            <xdr:spPr>
              <a:xfrm>
                <a:off x="672675" y="8619533"/>
                <a:ext cx="5978896" cy="25934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NielsenIQ Switzerland, Retail/Consumer Panel</a:t>
                </a:r>
              </a:p>
            </xdr:txBody>
          </xdr:sp>
        </xdr:grpSp>
        <xdr:grpSp>
          <xdr:nvGrpSpPr>
            <xdr:cNvPr id="11" name="Gruppieren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5344237" y="3305175"/>
              <a:ext cx="5597211" cy="1139006"/>
              <a:chOff x="3215738" y="1471254"/>
              <a:chExt cx="5597211" cy="1139006"/>
            </a:xfrm>
          </xdr:grpSpPr>
          <xdr:sp macro="" textlink="">
            <xdr:nvSpPr>
              <xdr:cNvPr id="12" name="Textfeld 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SpPr txBox="1"/>
            </xdr:nvSpPr>
            <xdr:spPr>
              <a:xfrm>
                <a:off x="3215738" y="1486039"/>
                <a:ext cx="5597211" cy="1124221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IL BIO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Quota bio sulla cifra d'affari per gruppo di merci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Quota in %</a:t>
                </a:r>
                <a:endPara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2022 e 2024</a:t>
                </a:r>
              </a:p>
            </xdr:txBody>
          </xdr:sp>
          <xdr:cxnSp macro="">
            <xdr:nvCxnSpPr>
              <xdr:cNvPr id="13" name="Gerader Verbinder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CxnSpPr/>
            </xdr:nvCxnSpPr>
            <xdr:spPr>
              <a:xfrm>
                <a:off x="3215738" y="147125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773FBE30-AA37-EAFF-E766-A4FF5786E8B6}"/>
              </a:ext>
            </a:extLst>
          </xdr:cNvPr>
          <xdr:cNvSpPr txBox="1"/>
        </xdr:nvSpPr>
        <xdr:spPr>
          <a:xfrm>
            <a:off x="8177562" y="9234604"/>
            <a:ext cx="824724" cy="3368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Ins="0" rtlCol="0" anchor="t"/>
          <a:lstStyle/>
          <a:p>
            <a:r>
              <a:rPr lang="de-CH" sz="1150" b="1">
                <a:latin typeface="Roboto" panose="02000000000000000000" pitchFamily="2" charset="0"/>
                <a:ea typeface="Roboto" panose="02000000000000000000" pitchFamily="2" charset="0"/>
              </a:rPr>
              <a:t>Totale bio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795616</xdr:colOff>
      <xdr:row>4</xdr:row>
      <xdr:rowOff>76312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FE38EFD8-824B-4754-B2EF-ADDFFD17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4016" cy="800212"/>
        </a:xfrm>
        <a:prstGeom prst="rect">
          <a:avLst/>
        </a:prstGeom>
      </xdr:spPr>
    </xdr:pic>
    <xdr:clientData/>
  </xdr:twoCellAnchor>
  <xdr:twoCellAnchor editAs="absolute">
    <xdr:from>
      <xdr:col>4</xdr:col>
      <xdr:colOff>167367</xdr:colOff>
      <xdr:row>1</xdr:row>
      <xdr:rowOff>131498</xdr:rowOff>
    </xdr:from>
    <xdr:to>
      <xdr:col>10</xdr:col>
      <xdr:colOff>683683</xdr:colOff>
      <xdr:row>5</xdr:row>
      <xdr:rowOff>169563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24E38A25-B52E-406D-94A4-0092A5258FEA}"/>
            </a:ext>
          </a:extLst>
        </xdr:cNvPr>
        <xdr:cNvGrpSpPr/>
      </xdr:nvGrpSpPr>
      <xdr:grpSpPr>
        <a:xfrm>
          <a:off x="7433581" y="321998"/>
          <a:ext cx="5129138" cy="800065"/>
          <a:chOff x="7673975" y="1270000"/>
          <a:chExt cx="4851400" cy="796890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99F31D65-C088-0EC1-0B72-F024C764610F}"/>
              </a:ext>
            </a:extLst>
          </xdr:cNvPr>
          <xdr:cNvSpPr txBox="1"/>
        </xdr:nvSpPr>
        <xdr:spPr>
          <a:xfrm>
            <a:off x="7673975" y="12700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</a:t>
            </a:r>
            <a:r>
              <a:rPr lang="de-CH" sz="120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Settore Analisi del mercato; </a:t>
            </a:r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NielsenIQ Switzerland, Retail/Consumer Panel; Agristat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4C7D7F95-B547-B8C3-46BB-C22D8F98FD13}"/>
              </a:ext>
            </a:extLst>
          </xdr:cNvPr>
          <xdr:cNvSpPr txBox="1"/>
        </xdr:nvSpPr>
        <xdr:spPr>
          <a:xfrm>
            <a:off x="7673975" y="1722437"/>
            <a:ext cx="4851400" cy="34445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eaLnBrk="1" fontAlgn="auto" latinLnBrk="0" hangingPunct="1"/>
            <a:r>
              <a:rPr lang="de-CH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Diritto di pubblicazione: l'ulteriore elaborazione e la pubblicazione sono consentite a condizione che se ne indichino le fonti.</a:t>
            </a:r>
            <a:endParaRPr lang="de-CH" sz="1200">
              <a:effectLst/>
            </a:endParaRP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2</xdr:col>
      <xdr:colOff>1058333</xdr:colOff>
      <xdr:row>9</xdr:row>
      <xdr:rowOff>587375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FEC7D3AA-198A-4F2D-B527-8A06216DAFCD}"/>
            </a:ext>
          </a:extLst>
        </xdr:cNvPr>
        <xdr:cNvGrpSpPr/>
      </xdr:nvGrpSpPr>
      <xdr:grpSpPr>
        <a:xfrm>
          <a:off x="0" y="1285875"/>
          <a:ext cx="6079369" cy="1016000"/>
          <a:chOff x="0" y="1285875"/>
          <a:chExt cx="4082559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3F4D99DD-5D8E-6F63-E498-A4FB2818BEA6}"/>
              </a:ext>
            </a:extLst>
          </xdr:cNvPr>
          <xdr:cNvSpPr txBox="1"/>
        </xdr:nvSpPr>
        <xdr:spPr>
          <a:xfrm>
            <a:off x="0" y="1285875"/>
            <a:ext cx="4082559" cy="101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IL BIO NEL COMMERCIO AL DETTAGLIO SVIZZERO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  <a:ea typeface="+mn-ea"/>
                <a:cs typeface="+mn-cs"/>
              </a:rPr>
              <a:t>Cifre d'affari, quote e uscite pro capite nel commercio al dettaglio per carne e pesce nonché per le loro alternative vegetali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A383BC30-F32B-3F59-B76B-7B8F09FC2013}"/>
              </a:ext>
            </a:extLst>
          </xdr:cNvPr>
          <xdr:cNvCxnSpPr/>
        </xdr:nvCxnSpPr>
        <xdr:spPr>
          <a:xfrm>
            <a:off x="90000" y="128587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60286</xdr:colOff>
      <xdr:row>20</xdr:row>
      <xdr:rowOff>119249</xdr:rowOff>
    </xdr:from>
    <xdr:to>
      <xdr:col>14</xdr:col>
      <xdr:colOff>314161</xdr:colOff>
      <xdr:row>40</xdr:row>
      <xdr:rowOff>120384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12A5C72B-DEBD-4642-9416-EDB33331070D}"/>
            </a:ext>
          </a:extLst>
        </xdr:cNvPr>
        <xdr:cNvGrpSpPr/>
      </xdr:nvGrpSpPr>
      <xdr:grpSpPr>
        <a:xfrm>
          <a:off x="11708000" y="4269428"/>
          <a:ext cx="6132161" cy="3661456"/>
          <a:chOff x="-9962776" y="1626990"/>
          <a:chExt cx="6016164" cy="3373728"/>
        </a:xfrm>
      </xdr:grpSpPr>
      <xdr:graphicFrame macro="">
        <xdr:nvGraphicFramePr>
          <xdr:cNvPr id="10" name="Diagramm 9">
            <a:extLst>
              <a:ext uri="{FF2B5EF4-FFF2-40B4-BE49-F238E27FC236}">
                <a16:creationId xmlns:a16="http://schemas.microsoft.com/office/drawing/2014/main" id="{F685434C-74A0-DD9F-BCB7-25AFA6EBC40C}"/>
              </a:ext>
            </a:extLst>
          </xdr:cNvPr>
          <xdr:cNvGraphicFramePr>
            <a:graphicFrameLocks/>
          </xdr:cNvGraphicFramePr>
        </xdr:nvGraphicFramePr>
        <xdr:xfrm>
          <a:off x="-9962775" y="2605433"/>
          <a:ext cx="5901485" cy="21315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64E866D1-2E52-0DB5-D68A-58CCDDB5033E}"/>
              </a:ext>
            </a:extLst>
          </xdr:cNvPr>
          <xdr:cNvGrpSpPr/>
        </xdr:nvGrpSpPr>
        <xdr:grpSpPr>
          <a:xfrm>
            <a:off x="-9962776" y="1626990"/>
            <a:ext cx="6016164" cy="1355582"/>
            <a:chOff x="-9962776" y="1626990"/>
            <a:chExt cx="6016164" cy="1355582"/>
          </a:xfrm>
        </xdr:grpSpPr>
        <xdr:sp macro="" textlink="">
          <xdr:nvSpPr>
            <xdr:cNvPr id="13" name="Textfeld 1">
              <a:extLst>
                <a:ext uri="{FF2B5EF4-FFF2-40B4-BE49-F238E27FC236}">
                  <a16:creationId xmlns:a16="http://schemas.microsoft.com/office/drawing/2014/main" id="{25990231-6701-DEC5-20CC-6934C2D777C8}"/>
                </a:ext>
              </a:extLst>
            </xdr:cNvPr>
            <xdr:cNvSpPr txBox="1"/>
          </xdr:nvSpPr>
          <xdr:spPr>
            <a:xfrm>
              <a:off x="-9962776" y="1638620"/>
              <a:ext cx="6016164" cy="134395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Andamento della quota bio di carne e pesce nonché delle loro alternative vegetali</a:t>
              </a:r>
            </a:p>
            <a:p>
              <a:pPr>
                <a:lnSpc>
                  <a:spcPct val="120000"/>
                </a:lnSpc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7EA3878C-B90F-1231-0F1E-57DC13E5EDA9}"/>
                </a:ext>
              </a:extLst>
            </xdr:cNvPr>
            <xdr:cNvCxnSpPr/>
          </xdr:nvCxnSpPr>
          <xdr:spPr>
            <a:xfrm>
              <a:off x="-9962775" y="1626990"/>
              <a:ext cx="47128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" name="Textfeld 2">
            <a:extLst>
              <a:ext uri="{FF2B5EF4-FFF2-40B4-BE49-F238E27FC236}">
                <a16:creationId xmlns:a16="http://schemas.microsoft.com/office/drawing/2014/main" id="{F31B12E2-4F09-5F80-BE2B-99B62218649D}"/>
              </a:ext>
            </a:extLst>
          </xdr:cNvPr>
          <xdr:cNvSpPr txBox="1"/>
        </xdr:nvSpPr>
        <xdr:spPr>
          <a:xfrm>
            <a:off x="-9962775" y="4808601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  </a:t>
            </a:r>
          </a:p>
        </xdr:txBody>
      </xdr:sp>
    </xdr:grpSp>
    <xdr:clientData/>
  </xdr:twoCellAnchor>
  <xdr:twoCellAnchor>
    <xdr:from>
      <xdr:col>9</xdr:col>
      <xdr:colOff>60286</xdr:colOff>
      <xdr:row>42</xdr:row>
      <xdr:rowOff>179160</xdr:rowOff>
    </xdr:from>
    <xdr:to>
      <xdr:col>14</xdr:col>
      <xdr:colOff>287968</xdr:colOff>
      <xdr:row>72</xdr:row>
      <xdr:rowOff>119565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4A8EB25D-1384-46B3-893B-266F990EC2D6}"/>
            </a:ext>
          </a:extLst>
        </xdr:cNvPr>
        <xdr:cNvGrpSpPr/>
      </xdr:nvGrpSpPr>
      <xdr:grpSpPr>
        <a:xfrm>
          <a:off x="11708000" y="8370660"/>
          <a:ext cx="6105968" cy="5655405"/>
          <a:chOff x="9647719" y="8523816"/>
          <a:chExt cx="6139315" cy="5648341"/>
        </a:xfrm>
      </xdr:grpSpPr>
      <xdr:grpSp>
        <xdr:nvGrpSpPr>
          <xdr:cNvPr id="22" name="Gruppieren 21">
            <a:extLst>
              <a:ext uri="{FF2B5EF4-FFF2-40B4-BE49-F238E27FC236}">
                <a16:creationId xmlns:a16="http://schemas.microsoft.com/office/drawing/2014/main" id="{27E2309E-E30A-A5FE-C29E-9D258BC50BB1}"/>
              </a:ext>
            </a:extLst>
          </xdr:cNvPr>
          <xdr:cNvGrpSpPr/>
        </xdr:nvGrpSpPr>
        <xdr:grpSpPr>
          <a:xfrm>
            <a:off x="9661526" y="8523816"/>
            <a:ext cx="6125508" cy="5648341"/>
            <a:chOff x="5344237" y="3305175"/>
            <a:chExt cx="6364019" cy="5465873"/>
          </a:xfrm>
        </xdr:grpSpPr>
        <xdr:grpSp>
          <xdr:nvGrpSpPr>
            <xdr:cNvPr id="24" name="Gruppieren 23">
              <a:extLst>
                <a:ext uri="{FF2B5EF4-FFF2-40B4-BE49-F238E27FC236}">
                  <a16:creationId xmlns:a16="http://schemas.microsoft.com/office/drawing/2014/main" id="{3B8B6590-1B52-CD4A-821B-8D4F3E0F9D68}"/>
                </a:ext>
              </a:extLst>
            </xdr:cNvPr>
            <xdr:cNvGrpSpPr/>
          </xdr:nvGrpSpPr>
          <xdr:grpSpPr>
            <a:xfrm>
              <a:off x="5344237" y="4433221"/>
              <a:ext cx="6364019" cy="4337827"/>
              <a:chOff x="672675" y="1434118"/>
              <a:chExt cx="6109585" cy="4298295"/>
            </a:xfrm>
          </xdr:grpSpPr>
          <xdr:graphicFrame macro="">
            <xdr:nvGraphicFramePr>
              <xdr:cNvPr id="28" name="Diagramm 27">
                <a:extLst>
                  <a:ext uri="{FF2B5EF4-FFF2-40B4-BE49-F238E27FC236}">
                    <a16:creationId xmlns:a16="http://schemas.microsoft.com/office/drawing/2014/main" id="{892DC5F1-8B0C-7CA2-D322-8127BEE959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75689" y="1434118"/>
              <a:ext cx="5865515" cy="235398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29" name="Textfeld 2">
                <a:extLst>
                  <a:ext uri="{FF2B5EF4-FFF2-40B4-BE49-F238E27FC236}">
                    <a16:creationId xmlns:a16="http://schemas.microsoft.com/office/drawing/2014/main" id="{02A57D7D-CB22-D5AE-91F9-2ECE96C447DB}"/>
                  </a:ext>
                </a:extLst>
              </xdr:cNvPr>
              <xdr:cNvSpPr txBox="1"/>
            </xdr:nvSpPr>
            <xdr:spPr>
              <a:xfrm>
                <a:off x="672675" y="5502755"/>
                <a:ext cx="6109585" cy="22965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NielsenIQ Switzerland, Retail/Consumer Panel</a:t>
                </a:r>
              </a:p>
            </xdr:txBody>
          </xdr:sp>
        </xdr:grpSp>
        <xdr:grpSp>
          <xdr:nvGrpSpPr>
            <xdr:cNvPr id="25" name="Gruppieren 24">
              <a:extLst>
                <a:ext uri="{FF2B5EF4-FFF2-40B4-BE49-F238E27FC236}">
                  <a16:creationId xmlns:a16="http://schemas.microsoft.com/office/drawing/2014/main" id="{94C7638A-10FD-1243-B548-BF9B083A53B0}"/>
                </a:ext>
              </a:extLst>
            </xdr:cNvPr>
            <xdr:cNvGrpSpPr/>
          </xdr:nvGrpSpPr>
          <xdr:grpSpPr>
            <a:xfrm>
              <a:off x="5344237" y="3305175"/>
              <a:ext cx="6327894" cy="1139006"/>
              <a:chOff x="3215738" y="1471254"/>
              <a:chExt cx="6327894" cy="1139006"/>
            </a:xfrm>
          </xdr:grpSpPr>
          <xdr:sp macro="" textlink="">
            <xdr:nvSpPr>
              <xdr:cNvPr id="26" name="Textfeld 1">
                <a:extLst>
                  <a:ext uri="{FF2B5EF4-FFF2-40B4-BE49-F238E27FC236}">
                    <a16:creationId xmlns:a16="http://schemas.microsoft.com/office/drawing/2014/main" id="{93309754-995E-C7A8-20DA-B6EBEB1205A8}"/>
                  </a:ext>
                </a:extLst>
              </xdr:cNvPr>
              <xdr:cNvSpPr txBox="1"/>
            </xdr:nvSpPr>
            <xdr:spPr>
              <a:xfrm>
                <a:off x="3215738" y="1486039"/>
                <a:ext cx="6327894" cy="1124221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IL BIO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1775E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Cifra d'affari di carne e pesce bio nonché delle loro alternative vegetali di produzione biologica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Cifra d'affari in 1000 CHF</a:t>
                </a:r>
                <a:endPara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2022 e 2024</a:t>
                </a:r>
              </a:p>
            </xdr:txBody>
          </xdr:sp>
          <xdr:cxnSp macro="">
            <xdr:nvCxnSpPr>
              <xdr:cNvPr id="27" name="Gerader Verbinder 26">
                <a:extLst>
                  <a:ext uri="{FF2B5EF4-FFF2-40B4-BE49-F238E27FC236}">
                    <a16:creationId xmlns:a16="http://schemas.microsoft.com/office/drawing/2014/main" id="{2406A7B3-E1A3-C52C-7B43-D8DE371F9F8D}"/>
                  </a:ext>
                </a:extLst>
              </xdr:cNvPr>
              <xdr:cNvCxnSpPr/>
            </xdr:nvCxnSpPr>
            <xdr:spPr>
              <a:xfrm>
                <a:off x="3215738" y="1471254"/>
                <a:ext cx="48948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aphicFrame macro="">
        <xdr:nvGraphicFramePr>
          <xdr:cNvPr id="23" name="Diagramm 22">
            <a:extLst>
              <a:ext uri="{FF2B5EF4-FFF2-40B4-BE49-F238E27FC236}">
                <a16:creationId xmlns:a16="http://schemas.microsoft.com/office/drawing/2014/main" id="{BF2720B3-FFCE-F51D-0E13-DACB5D507C4B}"/>
              </a:ext>
            </a:extLst>
          </xdr:cNvPr>
          <xdr:cNvGraphicFramePr>
            <a:graphicFrameLocks/>
          </xdr:cNvGraphicFramePr>
        </xdr:nvGraphicFramePr>
        <xdr:xfrm>
          <a:off x="9647719" y="12272267"/>
          <a:ext cx="5965040" cy="14950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15</xdr:col>
      <xdr:colOff>747875</xdr:colOff>
      <xdr:row>20</xdr:row>
      <xdr:rowOff>107313</xdr:rowOff>
    </xdr:from>
    <xdr:to>
      <xdr:col>20</xdr:col>
      <xdr:colOff>535025</xdr:colOff>
      <xdr:row>48</xdr:row>
      <xdr:rowOff>152400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E962EE55-EF97-070B-61B2-F5EACA2F0773}"/>
            </a:ext>
          </a:extLst>
        </xdr:cNvPr>
        <xdr:cNvGrpSpPr/>
      </xdr:nvGrpSpPr>
      <xdr:grpSpPr>
        <a:xfrm>
          <a:off x="19103911" y="4257492"/>
          <a:ext cx="6141685" cy="5229408"/>
          <a:chOff x="18970945" y="4381500"/>
          <a:chExt cx="6484279" cy="5231102"/>
        </a:xfrm>
      </xdr:grpSpPr>
      <xdr:graphicFrame macro="">
        <xdr:nvGraphicFramePr>
          <xdr:cNvPr id="54" name="Diagramm 53">
            <a:extLst>
              <a:ext uri="{FF2B5EF4-FFF2-40B4-BE49-F238E27FC236}">
                <a16:creationId xmlns:a16="http://schemas.microsoft.com/office/drawing/2014/main" id="{7A2AC358-C7DD-E434-127D-E3E289FDCB8F}"/>
              </a:ext>
            </a:extLst>
          </xdr:cNvPr>
          <xdr:cNvGraphicFramePr>
            <a:graphicFrameLocks/>
          </xdr:cNvGraphicFramePr>
        </xdr:nvGraphicFramePr>
        <xdr:xfrm>
          <a:off x="19007666" y="5516529"/>
          <a:ext cx="6181396" cy="1817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55" name="Textfeld 2">
            <a:extLst>
              <a:ext uri="{FF2B5EF4-FFF2-40B4-BE49-F238E27FC236}">
                <a16:creationId xmlns:a16="http://schemas.microsoft.com/office/drawing/2014/main" id="{F5DAC9B7-E5B2-846C-FD39-347D43CEADC6}"/>
              </a:ext>
            </a:extLst>
          </xdr:cNvPr>
          <xdr:cNvSpPr txBox="1"/>
        </xdr:nvSpPr>
        <xdr:spPr>
          <a:xfrm>
            <a:off x="19007667" y="9147690"/>
            <a:ext cx="6447557" cy="464912"/>
          </a:xfrm>
          <a:prstGeom prst="rect">
            <a:avLst/>
          </a:prstGeom>
          <a:noFill/>
          <a:ln>
            <a:noFill/>
          </a:ln>
          <a:effectLst/>
        </xdr:spPr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Panel; Agristat</a:t>
            </a:r>
          </a:p>
        </xdr:txBody>
      </xdr:sp>
      <xdr:grpSp>
        <xdr:nvGrpSpPr>
          <xdr:cNvPr id="51" name="Gruppieren 50">
            <a:extLst>
              <a:ext uri="{FF2B5EF4-FFF2-40B4-BE49-F238E27FC236}">
                <a16:creationId xmlns:a16="http://schemas.microsoft.com/office/drawing/2014/main" id="{A8D8F4EC-2276-848D-4832-217D924DE876}"/>
              </a:ext>
            </a:extLst>
          </xdr:cNvPr>
          <xdr:cNvGrpSpPr/>
        </xdr:nvGrpSpPr>
        <xdr:grpSpPr>
          <a:xfrm>
            <a:off x="19007667" y="4381500"/>
            <a:ext cx="6096000" cy="1210582"/>
            <a:chOff x="3215738" y="1471254"/>
            <a:chExt cx="6028353" cy="1139006"/>
          </a:xfrm>
        </xdr:grpSpPr>
        <xdr:sp macro="" textlink="">
          <xdr:nvSpPr>
            <xdr:cNvPr id="52" name="Textfeld 1">
              <a:extLst>
                <a:ext uri="{FF2B5EF4-FFF2-40B4-BE49-F238E27FC236}">
                  <a16:creationId xmlns:a16="http://schemas.microsoft.com/office/drawing/2014/main" id="{25AD31E7-ADB3-B882-E0CB-A53F3B7F7145}"/>
                </a:ext>
              </a:extLst>
            </xdr:cNvPr>
            <xdr:cNvSpPr txBox="1"/>
          </xdr:nvSpPr>
          <xdr:spPr>
            <a:xfrm>
              <a:off x="3215738" y="1486038"/>
              <a:ext cx="6028353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Andamento delle uscite pro capite nel commercio al dettaglio per carne e pesce nonché per le loro alternative vegetali bio e non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 pro capite/anno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53" name="Gerader Verbinder 52">
              <a:extLst>
                <a:ext uri="{FF2B5EF4-FFF2-40B4-BE49-F238E27FC236}">
                  <a16:creationId xmlns:a16="http://schemas.microsoft.com/office/drawing/2014/main" id="{2D1EC953-0552-A7C6-B4BC-18288A62EC52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  <xdr:graphicFrame macro="">
        <xdr:nvGraphicFramePr>
          <xdr:cNvPr id="15" name="Diagramm 14">
            <a:extLst>
              <a:ext uri="{FF2B5EF4-FFF2-40B4-BE49-F238E27FC236}">
                <a16:creationId xmlns:a16="http://schemas.microsoft.com/office/drawing/2014/main" id="{D36EC1E1-55A4-4FB3-B664-81F3A5357836}"/>
              </a:ext>
            </a:extLst>
          </xdr:cNvPr>
          <xdr:cNvGraphicFramePr>
            <a:graphicFrameLocks/>
          </xdr:cNvGraphicFramePr>
        </xdr:nvGraphicFramePr>
        <xdr:xfrm>
          <a:off x="18970945" y="7260860"/>
          <a:ext cx="6181396" cy="1817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821531</xdr:colOff>
      <xdr:row>9</xdr:row>
      <xdr:rowOff>35718</xdr:rowOff>
    </xdr:from>
    <xdr:to>
      <xdr:col>10</xdr:col>
      <xdr:colOff>11907</xdr:colOff>
      <xdr:row>9</xdr:row>
      <xdr:rowOff>678656</xdr:rowOff>
    </xdr:to>
    <xdr:sp macro="" textlink="">
      <xdr:nvSpPr>
        <xdr:cNvPr id="18" name="Sprechblase: rechteckig 17">
          <a:extLst>
            <a:ext uri="{FF2B5EF4-FFF2-40B4-BE49-F238E27FC236}">
              <a16:creationId xmlns:a16="http://schemas.microsoft.com/office/drawing/2014/main" id="{5AC93536-8654-45A3-AD91-88885760A19F}"/>
            </a:ext>
          </a:extLst>
        </xdr:cNvPr>
        <xdr:cNvSpPr/>
      </xdr:nvSpPr>
      <xdr:spPr>
        <a:xfrm>
          <a:off x="9203531" y="1750218"/>
          <a:ext cx="2678907" cy="642938"/>
        </a:xfrm>
        <a:prstGeom prst="wedgeRectCallout">
          <a:avLst>
            <a:gd name="adj1" fmla="val -34056"/>
            <a:gd name="adj2" fmla="val 77314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Il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Compound Annual Growth Rate (CAGR) descrive la crescita annua media sull'arco di un determinato periodo.</a:t>
          </a:r>
          <a:endParaRPr lang="de-CH">
            <a:effectLst/>
          </a:endParaRPr>
        </a:p>
        <a:p>
          <a:pPr algn="l"/>
          <a:r>
            <a:rPr lang="de-CH" sz="1100" baseline="0"/>
            <a:t>.</a:t>
          </a:r>
        </a:p>
        <a:p>
          <a:pPr algn="l"/>
          <a:endParaRPr lang="de-C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4</xdr:col>
      <xdr:colOff>506691</xdr:colOff>
      <xdr:row>4</xdr:row>
      <xdr:rowOff>76312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52D1DF77-70AD-49C5-9CDD-945D5A2A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4016" cy="800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79375</xdr:colOff>
      <xdr:row>9</xdr:row>
      <xdr:rowOff>587375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497157AD-6F10-43A4-AD99-10990912270F}"/>
            </a:ext>
          </a:extLst>
        </xdr:cNvPr>
        <xdr:cNvGrpSpPr/>
      </xdr:nvGrpSpPr>
      <xdr:grpSpPr>
        <a:xfrm>
          <a:off x="0" y="1285875"/>
          <a:ext cx="6211094" cy="1016000"/>
          <a:chOff x="0" y="1285875"/>
          <a:chExt cx="4700269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5C2736C6-AB1F-450D-FA7E-40F44283AF59}"/>
              </a:ext>
            </a:extLst>
          </xdr:cNvPr>
          <xdr:cNvSpPr txBox="1"/>
        </xdr:nvSpPr>
        <xdr:spPr>
          <a:xfrm>
            <a:off x="0" y="1285875"/>
            <a:ext cx="4700269" cy="101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IL BIO NEL COMMERCIO AL DETTAGLIO SVIZZERO</a:t>
            </a:r>
          </a:p>
          <a:p>
            <a:r>
              <a:rPr lang="de-CH" sz="1400" b="1" i="0" baseline="0">
                <a:solidFill>
                  <a:schemeClr val="accent5"/>
                </a:solidFill>
                <a:latin typeface="Roboto" panose="02000000000000000000" pitchFamily="2" charset="0"/>
              </a:rPr>
              <a:t>Cifre d'affari, quote e uscite pro capite nel commercio al dettaglio per i latticini e le loro alternative vegetali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85FA1982-6B72-930A-1E3D-E02362A4D1DD}"/>
              </a:ext>
            </a:extLst>
          </xdr:cNvPr>
          <xdr:cNvCxnSpPr/>
        </xdr:nvCxnSpPr>
        <xdr:spPr>
          <a:xfrm>
            <a:off x="90000" y="1285875"/>
            <a:ext cx="655200" cy="0"/>
          </a:xfrm>
          <a:prstGeom prst="straightConnector1">
            <a:avLst/>
          </a:prstGeom>
          <a:ln w="36830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12972</xdr:colOff>
      <xdr:row>21</xdr:row>
      <xdr:rowOff>142875</xdr:rowOff>
    </xdr:from>
    <xdr:to>
      <xdr:col>20</xdr:col>
      <xdr:colOff>690709</xdr:colOff>
      <xdr:row>52</xdr:row>
      <xdr:rowOff>83345</xdr:rowOff>
    </xdr:to>
    <xdr:grpSp>
      <xdr:nvGrpSpPr>
        <xdr:cNvPr id="54" name="Gruppieren 53">
          <a:extLst>
            <a:ext uri="{FF2B5EF4-FFF2-40B4-BE49-F238E27FC236}">
              <a16:creationId xmlns:a16="http://schemas.microsoft.com/office/drawing/2014/main" id="{C9A1078A-B03C-BDCD-407F-BCC6C8BE4FA5}"/>
            </a:ext>
          </a:extLst>
        </xdr:cNvPr>
        <xdr:cNvGrpSpPr/>
      </xdr:nvGrpSpPr>
      <xdr:grpSpPr>
        <a:xfrm>
          <a:off x="16586472" y="4488656"/>
          <a:ext cx="6130800" cy="5691189"/>
          <a:chOff x="16300722" y="4488656"/>
          <a:chExt cx="6356872" cy="5691189"/>
        </a:xfrm>
      </xdr:grpSpPr>
      <xdr:graphicFrame macro="">
        <xdr:nvGraphicFramePr>
          <xdr:cNvPr id="42" name="Diagramm 41">
            <a:extLst>
              <a:ext uri="{FF2B5EF4-FFF2-40B4-BE49-F238E27FC236}">
                <a16:creationId xmlns:a16="http://schemas.microsoft.com/office/drawing/2014/main" id="{5CE37D65-F0D2-E3FF-CC74-0E8DD14625A3}"/>
              </a:ext>
            </a:extLst>
          </xdr:cNvPr>
          <xdr:cNvGraphicFramePr>
            <a:graphicFrameLocks/>
          </xdr:cNvGraphicFramePr>
        </xdr:nvGraphicFramePr>
        <xdr:xfrm>
          <a:off x="16300722" y="5623086"/>
          <a:ext cx="6191998" cy="18167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3" name="Textfeld 2">
            <a:extLst>
              <a:ext uri="{FF2B5EF4-FFF2-40B4-BE49-F238E27FC236}">
                <a16:creationId xmlns:a16="http://schemas.microsoft.com/office/drawing/2014/main" id="{1026B8A3-1D3F-F4C2-5CB9-47BDE19B62B2}"/>
              </a:ext>
            </a:extLst>
          </xdr:cNvPr>
          <xdr:cNvSpPr txBox="1"/>
        </xdr:nvSpPr>
        <xdr:spPr>
          <a:xfrm>
            <a:off x="16300722" y="9919080"/>
            <a:ext cx="6356872" cy="260765"/>
          </a:xfrm>
          <a:prstGeom prst="rect">
            <a:avLst/>
          </a:prstGeom>
          <a:noFill/>
          <a:ln>
            <a:noFill/>
          </a:ln>
          <a:effectLst/>
        </xdr:spPr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Panel; Agristat</a:t>
            </a:r>
          </a:p>
        </xdr:txBody>
      </xdr:sp>
      <xdr:grpSp>
        <xdr:nvGrpSpPr>
          <xdr:cNvPr id="44" name="Gruppieren 43">
            <a:extLst>
              <a:ext uri="{FF2B5EF4-FFF2-40B4-BE49-F238E27FC236}">
                <a16:creationId xmlns:a16="http://schemas.microsoft.com/office/drawing/2014/main" id="{3D475349-9355-1555-0DC3-37ABA9A6E667}"/>
              </a:ext>
            </a:extLst>
          </xdr:cNvPr>
          <xdr:cNvGrpSpPr/>
        </xdr:nvGrpSpPr>
        <xdr:grpSpPr>
          <a:xfrm>
            <a:off x="16300723" y="4488656"/>
            <a:ext cx="6106456" cy="1209943"/>
            <a:chOff x="3215738" y="1471254"/>
            <a:chExt cx="6028353" cy="1139006"/>
          </a:xfrm>
        </xdr:grpSpPr>
        <xdr:sp macro="" textlink="">
          <xdr:nvSpPr>
            <xdr:cNvPr id="46" name="Textfeld 1">
              <a:extLst>
                <a:ext uri="{FF2B5EF4-FFF2-40B4-BE49-F238E27FC236}">
                  <a16:creationId xmlns:a16="http://schemas.microsoft.com/office/drawing/2014/main" id="{CC75E4B6-E9C2-311D-9D59-38B61A9BEFA6}"/>
                </a:ext>
              </a:extLst>
            </xdr:cNvPr>
            <xdr:cNvSpPr txBox="1"/>
          </xdr:nvSpPr>
          <xdr:spPr>
            <a:xfrm>
              <a:off x="3215738" y="1486038"/>
              <a:ext cx="6028353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Andamento delle uscite pro capite nel commercio al dettaglio per i latticini e le loro alternative vegetali bio e non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 pro capite/anno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47" name="Gerader Verbinder 46">
              <a:extLst>
                <a:ext uri="{FF2B5EF4-FFF2-40B4-BE49-F238E27FC236}">
                  <a16:creationId xmlns:a16="http://schemas.microsoft.com/office/drawing/2014/main" id="{9C74AA7F-2D97-87CA-B02F-D16EB068DB07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  <xdr:graphicFrame macro="">
        <xdr:nvGraphicFramePr>
          <xdr:cNvPr id="48" name="Diagramm 47">
            <a:extLst>
              <a:ext uri="{FF2B5EF4-FFF2-40B4-BE49-F238E27FC236}">
                <a16:creationId xmlns:a16="http://schemas.microsoft.com/office/drawing/2014/main" id="{074F6001-AFCC-4070-B777-4E9469C292F7}"/>
              </a:ext>
            </a:extLst>
          </xdr:cNvPr>
          <xdr:cNvGraphicFramePr>
            <a:graphicFrameLocks/>
          </xdr:cNvGraphicFramePr>
        </xdr:nvGraphicFramePr>
        <xdr:xfrm>
          <a:off x="16300722" y="7502606"/>
          <a:ext cx="6191998" cy="18167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3" name="Textfeld 2">
            <a:extLst>
              <a:ext uri="{FF2B5EF4-FFF2-40B4-BE49-F238E27FC236}">
                <a16:creationId xmlns:a16="http://schemas.microsoft.com/office/drawing/2014/main" id="{4797F6E7-01AF-4D40-A99B-5244C7ADF328}"/>
              </a:ext>
            </a:extLst>
          </xdr:cNvPr>
          <xdr:cNvSpPr txBox="1"/>
        </xdr:nvSpPr>
        <xdr:spPr>
          <a:xfrm>
            <a:off x="16300722" y="9405938"/>
            <a:ext cx="6341941" cy="4528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Nota bene: i prodotti non chiaramente classificabili come di origine animale o vegetale non sono considerati.</a:t>
            </a:r>
          </a:p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 </a:t>
            </a:r>
          </a:p>
        </xdr:txBody>
      </xdr:sp>
    </xdr:grpSp>
    <xdr:clientData/>
  </xdr:twoCellAnchor>
  <xdr:twoCellAnchor>
    <xdr:from>
      <xdr:col>9</xdr:col>
      <xdr:colOff>33830</xdr:colOff>
      <xdr:row>19</xdr:row>
      <xdr:rowOff>87539</xdr:rowOff>
    </xdr:from>
    <xdr:to>
      <xdr:col>14</xdr:col>
      <xdr:colOff>329383</xdr:colOff>
      <xdr:row>39</xdr:row>
      <xdr:rowOff>3968</xdr:rowOff>
    </xdr:to>
    <xdr:grpSp>
      <xdr:nvGrpSpPr>
        <xdr:cNvPr id="57" name="Gruppieren 56">
          <a:extLst>
            <a:ext uri="{FF2B5EF4-FFF2-40B4-BE49-F238E27FC236}">
              <a16:creationId xmlns:a16="http://schemas.microsoft.com/office/drawing/2014/main" id="{1A66C2BE-4F4D-7C35-02C1-4FF9CCA0674E}"/>
            </a:ext>
          </a:extLst>
        </xdr:cNvPr>
        <xdr:cNvGrpSpPr/>
      </xdr:nvGrpSpPr>
      <xdr:grpSpPr>
        <a:xfrm>
          <a:off x="9130205" y="4052320"/>
          <a:ext cx="6177241" cy="3571648"/>
          <a:chOff x="8844455" y="4056001"/>
          <a:chExt cx="6160459" cy="4718443"/>
        </a:xfrm>
      </xdr:grpSpPr>
      <xdr:graphicFrame macro="">
        <xdr:nvGraphicFramePr>
          <xdr:cNvPr id="16" name="Diagramm 15">
            <a:extLst>
              <a:ext uri="{FF2B5EF4-FFF2-40B4-BE49-F238E27FC236}">
                <a16:creationId xmlns:a16="http://schemas.microsoft.com/office/drawing/2014/main" id="{902BDBE7-7AAA-F1F8-13C1-84E5514D8D41}"/>
              </a:ext>
            </a:extLst>
          </xdr:cNvPr>
          <xdr:cNvGraphicFramePr>
            <a:graphicFrameLocks/>
          </xdr:cNvGraphicFramePr>
        </xdr:nvGraphicFramePr>
        <xdr:xfrm>
          <a:off x="8891951" y="5278689"/>
          <a:ext cx="6112963" cy="25509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8" name="Textfeld 2">
            <a:extLst>
              <a:ext uri="{FF2B5EF4-FFF2-40B4-BE49-F238E27FC236}">
                <a16:creationId xmlns:a16="http://schemas.microsoft.com/office/drawing/2014/main" id="{97167C13-741D-B87A-5FE9-02CBB04A3330}"/>
              </a:ext>
            </a:extLst>
          </xdr:cNvPr>
          <xdr:cNvSpPr txBox="1"/>
        </xdr:nvSpPr>
        <xdr:spPr>
          <a:xfrm>
            <a:off x="8844455" y="7932560"/>
            <a:ext cx="6097889" cy="5269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Nota bene: i prodotti non chiaramente classificabili come di origine animale o vegetale non sono considerati. </a:t>
            </a:r>
          </a:p>
        </xdr:txBody>
      </xdr:sp>
      <xdr:sp macro="" textlink="">
        <xdr:nvSpPr>
          <xdr:cNvPr id="52" name="Textfeld 2">
            <a:extLst>
              <a:ext uri="{FF2B5EF4-FFF2-40B4-BE49-F238E27FC236}">
                <a16:creationId xmlns:a16="http://schemas.microsoft.com/office/drawing/2014/main" id="{4DDD426B-93D6-46BE-B2F9-CAE1F20E9DC2}"/>
              </a:ext>
            </a:extLst>
          </xdr:cNvPr>
          <xdr:cNvSpPr txBox="1"/>
        </xdr:nvSpPr>
        <xdr:spPr>
          <a:xfrm>
            <a:off x="8846344" y="8582481"/>
            <a:ext cx="6059204" cy="1919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  </a:t>
            </a:r>
          </a:p>
        </xdr:txBody>
      </xdr:sp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D712CFBB-8089-67FC-899A-DD28D1A1E9FA}"/>
              </a:ext>
            </a:extLst>
          </xdr:cNvPr>
          <xdr:cNvGrpSpPr/>
        </xdr:nvGrpSpPr>
        <xdr:grpSpPr>
          <a:xfrm>
            <a:off x="8844456" y="4056001"/>
            <a:ext cx="6114143" cy="1380153"/>
            <a:chOff x="-9962775" y="1626990"/>
            <a:chExt cx="5902624" cy="1381261"/>
          </a:xfrm>
        </xdr:grpSpPr>
        <xdr:sp macro="" textlink="">
          <xdr:nvSpPr>
            <xdr:cNvPr id="19" name="Textfeld 1">
              <a:extLst>
                <a:ext uri="{FF2B5EF4-FFF2-40B4-BE49-F238E27FC236}">
                  <a16:creationId xmlns:a16="http://schemas.microsoft.com/office/drawing/2014/main" id="{5EB84B9F-0393-03F0-386B-BF96793DB57B}"/>
                </a:ext>
              </a:extLst>
            </xdr:cNvPr>
            <xdr:cNvSpPr txBox="1"/>
          </xdr:nvSpPr>
          <xdr:spPr>
            <a:xfrm>
              <a:off x="-9962775" y="1638619"/>
              <a:ext cx="5902624" cy="136963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 noProof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Andamento della quota bio dei latticini e delle loro alternative vegetali</a:t>
              </a:r>
            </a:p>
            <a:p>
              <a:pPr>
                <a:lnSpc>
                  <a:spcPct val="120000"/>
                </a:lnSpc>
              </a:pPr>
              <a:endParaRPr kumimoji="0" lang="de-CH" sz="6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20" name="Gerader Verbinder 19">
              <a:extLst>
                <a:ext uri="{FF2B5EF4-FFF2-40B4-BE49-F238E27FC236}">
                  <a16:creationId xmlns:a16="http://schemas.microsoft.com/office/drawing/2014/main" id="{2030A9FC-65A6-2756-C359-0C17EBAEE190}"/>
                </a:ext>
              </a:extLst>
            </xdr:cNvPr>
            <xdr:cNvCxnSpPr/>
          </xdr:nvCxnSpPr>
          <xdr:spPr>
            <a:xfrm>
              <a:off x="-9962775" y="1626990"/>
              <a:ext cx="47128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7</xdr:col>
      <xdr:colOff>428625</xdr:colOff>
      <xdr:row>4</xdr:row>
      <xdr:rowOff>23813</xdr:rowOff>
    </xdr:from>
    <xdr:to>
      <xdr:col>10</xdr:col>
      <xdr:colOff>3000261</xdr:colOff>
      <xdr:row>8</xdr:row>
      <xdr:rowOff>58703</xdr:rowOff>
    </xdr:to>
    <xdr:grpSp>
      <xdr:nvGrpSpPr>
        <xdr:cNvPr id="58" name="Quellenangaben1">
          <a:extLst>
            <a:ext uri="{FF2B5EF4-FFF2-40B4-BE49-F238E27FC236}">
              <a16:creationId xmlns:a16="http://schemas.microsoft.com/office/drawing/2014/main" id="{40C6F232-670E-473E-84A1-8AF46F1F3CED}"/>
            </a:ext>
          </a:extLst>
        </xdr:cNvPr>
        <xdr:cNvGrpSpPr/>
      </xdr:nvGrpSpPr>
      <xdr:grpSpPr>
        <a:xfrm>
          <a:off x="7500938" y="785813"/>
          <a:ext cx="4821917" cy="796890"/>
          <a:chOff x="7673975" y="1270000"/>
          <a:chExt cx="4851400" cy="796890"/>
        </a:xfrm>
      </xdr:grpSpPr>
      <xdr:sp macro="" textlink="">
        <xdr:nvSpPr>
          <xdr:cNvPr id="59" name="Source1">
            <a:extLst>
              <a:ext uri="{FF2B5EF4-FFF2-40B4-BE49-F238E27FC236}">
                <a16:creationId xmlns:a16="http://schemas.microsoft.com/office/drawing/2014/main" id="{EEA2CB53-F578-12B7-FF0C-A33EDBDD4A1E}"/>
              </a:ext>
            </a:extLst>
          </xdr:cNvPr>
          <xdr:cNvSpPr txBox="1"/>
        </xdr:nvSpPr>
        <xdr:spPr>
          <a:xfrm>
            <a:off x="7673975" y="1270000"/>
            <a:ext cx="4851400" cy="34445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Fonti: UFAG,</a:t>
            </a:r>
            <a:r>
              <a:rPr lang="de-CH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Settore Analisi del mercato; </a:t>
            </a:r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NielsenIQ Switzerland, Retail/Consumer Panel; Agristat</a:t>
            </a:r>
            <a:endParaRPr lang="de-CH" sz="1200">
              <a:effectLst/>
            </a:endParaRPr>
          </a:p>
        </xdr:txBody>
      </xdr:sp>
      <xdr:sp macro="" textlink="">
        <xdr:nvSpPr>
          <xdr:cNvPr id="60" name="Publication1">
            <a:extLst>
              <a:ext uri="{FF2B5EF4-FFF2-40B4-BE49-F238E27FC236}">
                <a16:creationId xmlns:a16="http://schemas.microsoft.com/office/drawing/2014/main" id="{125E6D2C-3E6C-0534-B648-0484091C94FB}"/>
              </a:ext>
            </a:extLst>
          </xdr:cNvPr>
          <xdr:cNvSpPr txBox="1"/>
        </xdr:nvSpPr>
        <xdr:spPr>
          <a:xfrm>
            <a:off x="7673975" y="1722437"/>
            <a:ext cx="4851400" cy="34445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eaLnBrk="1" fontAlgn="auto" latinLnBrk="0" hangingPunct="1"/>
            <a:r>
              <a:rPr lang="de-CH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Diritto di pubblicazione: l'ulteriore elaborazione e la pubblicazione sono consentite a condizione che se ne indichino le fonti.</a:t>
            </a:r>
            <a:endParaRPr lang="de-CH" sz="1200">
              <a:effectLst/>
            </a:endParaRPr>
          </a:p>
        </xdr:txBody>
      </xdr:sp>
    </xdr:grpSp>
    <xdr:clientData/>
  </xdr:twoCellAnchor>
  <xdr:twoCellAnchor>
    <xdr:from>
      <xdr:col>8</xdr:col>
      <xdr:colOff>744511</xdr:colOff>
      <xdr:row>42</xdr:row>
      <xdr:rowOff>107723</xdr:rowOff>
    </xdr:from>
    <xdr:to>
      <xdr:col>14</xdr:col>
      <xdr:colOff>282939</xdr:colOff>
      <xdr:row>84</xdr:row>
      <xdr:rowOff>35719</xdr:rowOff>
    </xdr:to>
    <xdr:grpSp>
      <xdr:nvGrpSpPr>
        <xdr:cNvPr id="62" name="Gruppieren 61">
          <a:extLst>
            <a:ext uri="{FF2B5EF4-FFF2-40B4-BE49-F238E27FC236}">
              <a16:creationId xmlns:a16="http://schemas.microsoft.com/office/drawing/2014/main" id="{1960B608-B57D-A33E-E2AB-E3933BF9923C}"/>
            </a:ext>
          </a:extLst>
        </xdr:cNvPr>
        <xdr:cNvGrpSpPr/>
      </xdr:nvGrpSpPr>
      <xdr:grpSpPr>
        <a:xfrm>
          <a:off x="9078886" y="8299223"/>
          <a:ext cx="6182116" cy="7928996"/>
          <a:chOff x="1023457" y="14776221"/>
          <a:chExt cx="6204722" cy="8993861"/>
        </a:xfrm>
      </xdr:grpSpPr>
      <xdr:graphicFrame macro="">
        <xdr:nvGraphicFramePr>
          <xdr:cNvPr id="38" name="Diagramm 37">
            <a:extLst>
              <a:ext uri="{FF2B5EF4-FFF2-40B4-BE49-F238E27FC236}">
                <a16:creationId xmlns:a16="http://schemas.microsoft.com/office/drawing/2014/main" id="{24105EC1-0ED7-2D75-3BE4-6ADB3A54F001}"/>
              </a:ext>
            </a:extLst>
          </xdr:cNvPr>
          <xdr:cNvGraphicFramePr>
            <a:graphicFrameLocks/>
          </xdr:cNvGraphicFramePr>
        </xdr:nvGraphicFramePr>
        <xdr:xfrm>
          <a:off x="1074962" y="15780716"/>
          <a:ext cx="5910698" cy="349821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39" name="Textfeld 2">
            <a:extLst>
              <a:ext uri="{FF2B5EF4-FFF2-40B4-BE49-F238E27FC236}">
                <a16:creationId xmlns:a16="http://schemas.microsoft.com/office/drawing/2014/main" id="{72B3A7E1-E65D-EF69-5E7D-EAB3F1F07F54}"/>
              </a:ext>
            </a:extLst>
          </xdr:cNvPr>
          <xdr:cNvSpPr txBox="1"/>
        </xdr:nvSpPr>
        <xdr:spPr>
          <a:xfrm>
            <a:off x="1081599" y="23553396"/>
            <a:ext cx="6146580" cy="2166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</a:t>
            </a:r>
          </a:p>
        </xdr:txBody>
      </xdr:sp>
      <xdr:grpSp>
        <xdr:nvGrpSpPr>
          <xdr:cNvPr id="35" name="Gruppieren 34">
            <a:extLst>
              <a:ext uri="{FF2B5EF4-FFF2-40B4-BE49-F238E27FC236}">
                <a16:creationId xmlns:a16="http://schemas.microsoft.com/office/drawing/2014/main" id="{0F13DF40-8A3D-FD59-7B16-82D60B88168B}"/>
              </a:ext>
            </a:extLst>
          </xdr:cNvPr>
          <xdr:cNvGrpSpPr/>
        </xdr:nvGrpSpPr>
        <xdr:grpSpPr>
          <a:xfrm>
            <a:off x="1081598" y="14776221"/>
            <a:ext cx="6111688" cy="1064882"/>
            <a:chOff x="3215738" y="1471254"/>
            <a:chExt cx="6327894" cy="1139006"/>
          </a:xfrm>
        </xdr:grpSpPr>
        <xdr:sp macro="" textlink="">
          <xdr:nvSpPr>
            <xdr:cNvPr id="36" name="Textfeld 1">
              <a:extLst>
                <a:ext uri="{FF2B5EF4-FFF2-40B4-BE49-F238E27FC236}">
                  <a16:creationId xmlns:a16="http://schemas.microsoft.com/office/drawing/2014/main" id="{D723B39A-4616-3656-0766-E6A8EBE1D792}"/>
                </a:ext>
              </a:extLst>
            </xdr:cNvPr>
            <xdr:cNvSpPr txBox="1"/>
          </xdr:nvSpPr>
          <xdr:spPr>
            <a:xfrm>
              <a:off x="3215738" y="1486039"/>
              <a:ext cx="6327894" cy="112422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Cifra d'affari dei latticini bio e delle loro alternative vegetali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Cifra d'affari in 1000 CHF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2022 e 2024</a:t>
              </a:r>
            </a:p>
          </xdr:txBody>
        </xdr:sp>
        <xdr:cxnSp macro="">
          <xdr:nvCxnSpPr>
            <xdr:cNvPr id="37" name="Gerader Verbinder 36">
              <a:extLst>
                <a:ext uri="{FF2B5EF4-FFF2-40B4-BE49-F238E27FC236}">
                  <a16:creationId xmlns:a16="http://schemas.microsoft.com/office/drawing/2014/main" id="{951774F7-A711-853D-BB51-3467D4E38660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aphicFrame macro="">
        <xdr:nvGraphicFramePr>
          <xdr:cNvPr id="51" name="Diagramm 50">
            <a:extLst>
              <a:ext uri="{FF2B5EF4-FFF2-40B4-BE49-F238E27FC236}">
                <a16:creationId xmlns:a16="http://schemas.microsoft.com/office/drawing/2014/main" id="{181B1986-92B5-4A26-B8B6-90117A1897B9}"/>
              </a:ext>
            </a:extLst>
          </xdr:cNvPr>
          <xdr:cNvGraphicFramePr>
            <a:graphicFrameLocks/>
          </xdr:cNvGraphicFramePr>
        </xdr:nvGraphicFramePr>
        <xdr:xfrm>
          <a:off x="1023457" y="19380522"/>
          <a:ext cx="6052196" cy="349821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61" name="Textfeld 2">
            <a:extLst>
              <a:ext uri="{FF2B5EF4-FFF2-40B4-BE49-F238E27FC236}">
                <a16:creationId xmlns:a16="http://schemas.microsoft.com/office/drawing/2014/main" id="{845EE57E-9ADD-4604-AC75-3AA3C8E10AFB}"/>
              </a:ext>
            </a:extLst>
          </xdr:cNvPr>
          <xdr:cNvSpPr txBox="1"/>
        </xdr:nvSpPr>
        <xdr:spPr>
          <a:xfrm>
            <a:off x="1081599" y="23016012"/>
            <a:ext cx="6097889" cy="4528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Nota bene: i prodotti non chiaramente classificabili come di origine animale o vegetale non sono considerati. </a:t>
            </a:r>
          </a:p>
        </xdr:txBody>
      </xdr:sp>
    </xdr:grpSp>
    <xdr:clientData/>
  </xdr:twoCellAnchor>
  <xdr:twoCellAnchor>
    <xdr:from>
      <xdr:col>5</xdr:col>
      <xdr:colOff>535781</xdr:colOff>
      <xdr:row>9</xdr:row>
      <xdr:rowOff>71438</xdr:rowOff>
    </xdr:from>
    <xdr:to>
      <xdr:col>10</xdr:col>
      <xdr:colOff>23813</xdr:colOff>
      <xdr:row>10</xdr:row>
      <xdr:rowOff>23813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295CAB04-8FAA-433E-A46D-F2A6FCCB48EB}"/>
            </a:ext>
          </a:extLst>
        </xdr:cNvPr>
        <xdr:cNvSpPr/>
      </xdr:nvSpPr>
      <xdr:spPr>
        <a:xfrm>
          <a:off x="6667500" y="1785938"/>
          <a:ext cx="2678907" cy="642938"/>
        </a:xfrm>
        <a:prstGeom prst="wedgeRectCallout">
          <a:avLst>
            <a:gd name="adj1" fmla="val -34056"/>
            <a:gd name="adj2" fmla="val 77314"/>
          </a:avLst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Il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Compound Annual Growth Rate (CAGR) descrive la crescita annua media sull'arco di un determinato periodo.</a:t>
          </a:r>
          <a:endParaRPr lang="de-CH">
            <a:effectLst/>
          </a:endParaRPr>
        </a:p>
        <a:p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CH">
            <a:effectLst/>
          </a:endParaRPr>
        </a:p>
        <a:p>
          <a:pPr algn="l"/>
          <a:endParaRPr lang="de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106590</xdr:colOff>
      <xdr:row>0</xdr:row>
      <xdr:rowOff>114300</xdr:rowOff>
    </xdr:from>
    <xdr:to>
      <xdr:col>6</xdr:col>
      <xdr:colOff>351518</xdr:colOff>
      <xdr:row>4</xdr:row>
      <xdr:rowOff>142546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103415" y="114300"/>
          <a:ext cx="6091464" cy="765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absolute">
    <xdr:from>
      <xdr:col>0</xdr:col>
      <xdr:colOff>0</xdr:colOff>
      <xdr:row>6</xdr:row>
      <xdr:rowOff>0</xdr:rowOff>
    </xdr:from>
    <xdr:to>
      <xdr:col>6</xdr:col>
      <xdr:colOff>581478</xdr:colOff>
      <xdr:row>9</xdr:row>
      <xdr:rowOff>555600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0" y="1143000"/>
          <a:ext cx="6117884" cy="1127100"/>
          <a:chOff x="0" y="1111275"/>
          <a:chExt cx="6359034" cy="1103288"/>
        </a:xfrm>
      </xdr:grpSpPr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Analisi secondo i canali di vendita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1775E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7" name="Gerader Verbinder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7</xdr:col>
      <xdr:colOff>1053192</xdr:colOff>
      <xdr:row>6</xdr:row>
      <xdr:rowOff>45284</xdr:rowOff>
    </xdr:from>
    <xdr:to>
      <xdr:col>13</xdr:col>
      <xdr:colOff>376917</xdr:colOff>
      <xdr:row>9</xdr:row>
      <xdr:rowOff>42612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841676A7-BA1E-4869-9B93-6872DF6CB3E2}"/>
            </a:ext>
          </a:extLst>
        </xdr:cNvPr>
        <xdr:cNvSpPr txBox="1"/>
      </xdr:nvSpPr>
      <xdr:spPr>
        <a:xfrm>
          <a:off x="7434942" y="1188284"/>
          <a:ext cx="6057900" cy="56882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effectLst/>
              <a:latin typeface="+mn-lt"/>
              <a:ea typeface="+mn-ea"/>
              <a:cs typeface="+mn-cs"/>
            </a:rPr>
            <a:t>Diritto di pubblicazione: l'ulteriore elaborazione e la pubblicazione sono consentite a condizione che se ne indichino le fonti.</a:t>
          </a:r>
          <a:endParaRPr lang="de-CH" sz="1200">
            <a:effectLst/>
          </a:endParaRPr>
        </a:p>
      </xdr:txBody>
    </xdr:sp>
    <xdr:clientData/>
  </xdr:twoCellAnchor>
  <xdr:twoCellAnchor>
    <xdr:from>
      <xdr:col>7</xdr:col>
      <xdr:colOff>1053192</xdr:colOff>
      <xdr:row>4</xdr:row>
      <xdr:rowOff>159204</xdr:rowOff>
    </xdr:from>
    <xdr:to>
      <xdr:col>13</xdr:col>
      <xdr:colOff>565387</xdr:colOff>
      <xdr:row>6</xdr:row>
      <xdr:rowOff>123825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9AFE7143-B892-4B05-A796-0BD69852099B}"/>
            </a:ext>
          </a:extLst>
        </xdr:cNvPr>
        <xdr:cNvSpPr txBox="1"/>
      </xdr:nvSpPr>
      <xdr:spPr>
        <a:xfrm>
          <a:off x="7434942" y="921204"/>
          <a:ext cx="6246370" cy="34562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200" b="1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Fonti: UFAG, Settore Analisi del mercato; NielsenIQ Switzerland, Retail/Consumer Panel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1200" b="1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16345</xdr:colOff>
      <xdr:row>21</xdr:row>
      <xdr:rowOff>78617</xdr:rowOff>
    </xdr:from>
    <xdr:to>
      <xdr:col>14</xdr:col>
      <xdr:colOff>553163</xdr:colOff>
      <xdr:row>40</xdr:row>
      <xdr:rowOff>9526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4E8DB364-636A-C946-58BF-9A041FC8198E}"/>
            </a:ext>
          </a:extLst>
        </xdr:cNvPr>
        <xdr:cNvGrpSpPr/>
      </xdr:nvGrpSpPr>
      <xdr:grpSpPr>
        <a:xfrm>
          <a:off x="7874470" y="4269617"/>
          <a:ext cx="6549474" cy="3550409"/>
          <a:chOff x="7581789" y="4066712"/>
          <a:chExt cx="6254069" cy="3583174"/>
        </a:xfrm>
      </xdr:grpSpPr>
      <xdr:sp macro="" textlink="">
        <xdr:nvSpPr>
          <xdr:cNvPr id="2" name="graphtextu1">
            <a:extLst>
              <a:ext uri="{FF2B5EF4-FFF2-40B4-BE49-F238E27FC236}">
                <a16:creationId xmlns:a16="http://schemas.microsoft.com/office/drawing/2014/main" id="{F0B1824B-3D9B-9EE8-BF8D-E42B2BCA1C77}"/>
              </a:ext>
            </a:extLst>
          </xdr:cNvPr>
          <xdr:cNvSpPr txBox="1"/>
        </xdr:nvSpPr>
        <xdr:spPr>
          <a:xfrm>
            <a:off x="7581790" y="4089294"/>
            <a:ext cx="6206431" cy="9437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IL BIO NEL COMMERCIO AL DETTAGLIO SVIZZERO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rgbClr val="61775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Quota di mercato dei canali di vendita sulla cifra d'affari totale dei prodotti bio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2021..2024</a:t>
            </a:r>
          </a:p>
        </xdr:txBody>
      </xdr:sp>
      <xdr:graphicFrame macro="">
        <xdr:nvGraphicFramePr>
          <xdr:cNvPr id="3" name="Prereport1">
            <a:extLst>
              <a:ext uri="{FF2B5EF4-FFF2-40B4-BE49-F238E27FC236}">
                <a16:creationId xmlns:a16="http://schemas.microsoft.com/office/drawing/2014/main" id="{EE299AD5-78BE-7382-2C8F-31FAF3499C24}"/>
              </a:ext>
            </a:extLst>
          </xdr:cNvPr>
          <xdr:cNvGraphicFramePr/>
        </xdr:nvGraphicFramePr>
        <xdr:xfrm>
          <a:off x="7581790" y="5035177"/>
          <a:ext cx="6206431" cy="23167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4" name="graphtextl1">
            <a:extLst>
              <a:ext uri="{FF2B5EF4-FFF2-40B4-BE49-F238E27FC236}">
                <a16:creationId xmlns:a16="http://schemas.microsoft.com/office/drawing/2014/main" id="{9CAD181C-42FA-4588-00A3-0BC477EC2EBB}"/>
              </a:ext>
            </a:extLst>
          </xdr:cNvPr>
          <xdr:cNvSpPr txBox="1"/>
        </xdr:nvSpPr>
        <xdr:spPr>
          <a:xfrm>
            <a:off x="7618004" y="7435582"/>
            <a:ext cx="6217854" cy="21430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  <a:ea typeface="+mn-ea"/>
                <a:cs typeface="+mn-cs"/>
              </a:rPr>
              <a:t>Fonti: UFAG,</a:t>
            </a:r>
            <a:r>
              <a:rPr lang="de-CH" sz="1150" b="0" i="0" baseline="0">
                <a:solidFill>
                  <a:schemeClr val="tx2"/>
                </a:solidFill>
                <a:latin typeface="Roboto" panose="02000000000000000000" pitchFamily="2" charset="0"/>
                <a:ea typeface="+mn-ea"/>
                <a:cs typeface="+mn-cs"/>
              </a:rPr>
              <a:t> Settore Analisi del mercato</a:t>
            </a:r>
            <a:r>
              <a:rPr lang="de-CH" sz="1150" b="0" i="0">
                <a:solidFill>
                  <a:schemeClr val="tx2"/>
                </a:solidFill>
                <a:latin typeface="Roboto" panose="02000000000000000000" pitchFamily="2" charset="0"/>
                <a:ea typeface="+mn-ea"/>
                <a:cs typeface="+mn-cs"/>
              </a:rPr>
              <a:t>; NielsenIQ Switzerland, Retail/Consumer Panel</a:t>
            </a:r>
          </a:p>
          <a:p>
            <a:endParaRPr lang="de-CH" sz="1150" b="0" i="0">
              <a:solidFill>
                <a:schemeClr val="tx2"/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18" name="titleline1">
            <a:extLst>
              <a:ext uri="{FF2B5EF4-FFF2-40B4-BE49-F238E27FC236}">
                <a16:creationId xmlns:a16="http://schemas.microsoft.com/office/drawing/2014/main" id="{00835A5F-B07E-F722-2B98-920C5EB80635}"/>
              </a:ext>
            </a:extLst>
          </xdr:cNvPr>
          <xdr:cNvCxnSpPr/>
        </xdr:nvCxnSpPr>
        <xdr:spPr>
          <a:xfrm>
            <a:off x="7581789" y="4066712"/>
            <a:ext cx="4968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20</xdr:row>
      <xdr:rowOff>157198</xdr:rowOff>
    </xdr:from>
    <xdr:to>
      <xdr:col>7</xdr:col>
      <xdr:colOff>46173</xdr:colOff>
      <xdr:row>32</xdr:row>
      <xdr:rowOff>28592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C3618C6-8607-4647-9317-1E60A3B287FD}"/>
            </a:ext>
          </a:extLst>
        </xdr:cNvPr>
        <xdr:cNvGrpSpPr/>
      </xdr:nvGrpSpPr>
      <xdr:grpSpPr>
        <a:xfrm>
          <a:off x="0" y="4157698"/>
          <a:ext cx="6416017" cy="2157394"/>
          <a:chOff x="5344236" y="3305175"/>
          <a:chExt cx="5764701" cy="2771868"/>
        </a:xfrm>
      </xdr:grpSpPr>
      <xdr:grpSp>
        <xdr:nvGrpSpPr>
          <xdr:cNvPr id="24" name="Gruppieren 23">
            <a:extLst>
              <a:ext uri="{FF2B5EF4-FFF2-40B4-BE49-F238E27FC236}">
                <a16:creationId xmlns:a16="http://schemas.microsoft.com/office/drawing/2014/main" id="{16BAEF6E-D848-314F-17FB-37ABC04DAAE5}"/>
              </a:ext>
            </a:extLst>
          </xdr:cNvPr>
          <xdr:cNvGrpSpPr/>
        </xdr:nvGrpSpPr>
        <xdr:grpSpPr>
          <a:xfrm>
            <a:off x="5344236" y="4437153"/>
            <a:ext cx="5764701" cy="1639890"/>
            <a:chOff x="672674" y="1438027"/>
            <a:chExt cx="5534227" cy="1624940"/>
          </a:xfrm>
        </xdr:grpSpPr>
        <xdr:graphicFrame macro="">
          <xdr:nvGraphicFramePr>
            <xdr:cNvPr id="28" name="Diagramm 27">
              <a:extLst>
                <a:ext uri="{FF2B5EF4-FFF2-40B4-BE49-F238E27FC236}">
                  <a16:creationId xmlns:a16="http://schemas.microsoft.com/office/drawing/2014/main" id="{DA9E8DCB-0357-8497-724B-F4AFB5075A05}"/>
                </a:ext>
              </a:extLst>
            </xdr:cNvPr>
            <xdr:cNvGraphicFramePr>
              <a:graphicFrameLocks/>
            </xdr:cNvGraphicFramePr>
          </xdr:nvGraphicFramePr>
          <xdr:xfrm>
            <a:off x="672674" y="1438027"/>
            <a:ext cx="5534227" cy="118839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29" name="Textfeld 2">
              <a:extLst>
                <a:ext uri="{FF2B5EF4-FFF2-40B4-BE49-F238E27FC236}">
                  <a16:creationId xmlns:a16="http://schemas.microsoft.com/office/drawing/2014/main" id="{CA92F6EE-9C8B-6F71-66F5-CFD8F0FADA97}"/>
                </a:ext>
              </a:extLst>
            </xdr:cNvPr>
            <xdr:cNvSpPr txBox="1"/>
          </xdr:nvSpPr>
          <xdr:spPr>
            <a:xfrm>
              <a:off x="672675" y="2799274"/>
              <a:ext cx="5276097" cy="2636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NielsenIQ Switzerland, Retail/Consumer Panel</a:t>
              </a:r>
            </a:p>
          </xdr:txBody>
        </xdr:sp>
      </xdr:grpSp>
      <xdr:grpSp>
        <xdr:nvGrpSpPr>
          <xdr:cNvPr id="25" name="Gruppieren 24">
            <a:extLst>
              <a:ext uri="{FF2B5EF4-FFF2-40B4-BE49-F238E27FC236}">
                <a16:creationId xmlns:a16="http://schemas.microsoft.com/office/drawing/2014/main" id="{16C8C035-CE42-FC69-85CC-1F3BD11175A2}"/>
              </a:ext>
            </a:extLst>
          </xdr:cNvPr>
          <xdr:cNvGrpSpPr/>
        </xdr:nvGrpSpPr>
        <xdr:grpSpPr>
          <a:xfrm>
            <a:off x="5344236" y="3305175"/>
            <a:ext cx="5597212" cy="1139006"/>
            <a:chOff x="3215737" y="1471254"/>
            <a:chExt cx="5597212" cy="1139006"/>
          </a:xfrm>
        </xdr:grpSpPr>
        <xdr:sp macro="" textlink="">
          <xdr:nvSpPr>
            <xdr:cNvPr id="26" name="Textfeld 1">
              <a:extLst>
                <a:ext uri="{FF2B5EF4-FFF2-40B4-BE49-F238E27FC236}">
                  <a16:creationId xmlns:a16="http://schemas.microsoft.com/office/drawing/2014/main" id="{C97D2A0B-F6D2-3D9E-B650-97021824B8D5}"/>
                </a:ext>
              </a:extLst>
            </xdr:cNvPr>
            <xdr:cNvSpPr txBox="1"/>
          </xdr:nvSpPr>
          <xdr:spPr>
            <a:xfrm>
              <a:off x="3215738" y="1486038"/>
              <a:ext cx="5597211" cy="1124222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Quota bio sulla cifra d'affari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27" name="Gerader Verbinder 26">
              <a:extLst>
                <a:ext uri="{FF2B5EF4-FFF2-40B4-BE49-F238E27FC236}">
                  <a16:creationId xmlns:a16="http://schemas.microsoft.com/office/drawing/2014/main" id="{022CEE3D-5BCD-648F-19CD-34CCD2233661}"/>
                </a:ext>
              </a:extLst>
            </xdr:cNvPr>
            <xdr:cNvCxnSpPr/>
          </xdr:nvCxnSpPr>
          <xdr:spPr>
            <a:xfrm>
              <a:off x="3215737" y="1471254"/>
              <a:ext cx="463925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35</xdr:row>
      <xdr:rowOff>124215</xdr:rowOff>
    </xdr:from>
    <xdr:to>
      <xdr:col>7</xdr:col>
      <xdr:colOff>46174</xdr:colOff>
      <xdr:row>52</xdr:row>
      <xdr:rowOff>86938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71001E0F-E28E-4318-BC7C-79D1CB17138D}"/>
            </a:ext>
          </a:extLst>
        </xdr:cNvPr>
        <xdr:cNvGrpSpPr/>
      </xdr:nvGrpSpPr>
      <xdr:grpSpPr>
        <a:xfrm>
          <a:off x="0" y="6982215"/>
          <a:ext cx="6416018" cy="3201223"/>
          <a:chOff x="5316118" y="3305175"/>
          <a:chExt cx="6121312" cy="2922254"/>
        </a:xfrm>
      </xdr:grpSpPr>
      <xdr:grpSp>
        <xdr:nvGrpSpPr>
          <xdr:cNvPr id="39" name="Gruppieren 38">
            <a:extLst>
              <a:ext uri="{FF2B5EF4-FFF2-40B4-BE49-F238E27FC236}">
                <a16:creationId xmlns:a16="http://schemas.microsoft.com/office/drawing/2014/main" id="{DAE3A142-32CA-FFC8-66F3-23E29346E12C}"/>
              </a:ext>
            </a:extLst>
          </xdr:cNvPr>
          <xdr:cNvGrpSpPr/>
        </xdr:nvGrpSpPr>
        <xdr:grpSpPr>
          <a:xfrm>
            <a:off x="5316118" y="4124158"/>
            <a:ext cx="6121312" cy="2103271"/>
            <a:chOff x="645680" y="1127892"/>
            <a:chExt cx="5876581" cy="2084105"/>
          </a:xfrm>
        </xdr:grpSpPr>
        <xdr:graphicFrame macro="">
          <xdr:nvGraphicFramePr>
            <xdr:cNvPr id="43" name="Diagramm 42">
              <a:extLst>
                <a:ext uri="{FF2B5EF4-FFF2-40B4-BE49-F238E27FC236}">
                  <a16:creationId xmlns:a16="http://schemas.microsoft.com/office/drawing/2014/main" id="{0C8ED723-5C44-DDDB-EA31-17D9257F2E75}"/>
                </a:ext>
              </a:extLst>
            </xdr:cNvPr>
            <xdr:cNvGraphicFramePr>
              <a:graphicFrameLocks/>
            </xdr:cNvGraphicFramePr>
          </xdr:nvGraphicFramePr>
          <xdr:xfrm>
            <a:off x="645680" y="1127892"/>
            <a:ext cx="5682423" cy="178145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44" name="Textfeld 2">
              <a:extLst>
                <a:ext uri="{FF2B5EF4-FFF2-40B4-BE49-F238E27FC236}">
                  <a16:creationId xmlns:a16="http://schemas.microsoft.com/office/drawing/2014/main" id="{B9B626DE-F9C2-D537-EB36-4CFE025491BA}"/>
                </a:ext>
              </a:extLst>
            </xdr:cNvPr>
            <xdr:cNvSpPr txBox="1"/>
          </xdr:nvSpPr>
          <xdr:spPr>
            <a:xfrm>
              <a:off x="672675" y="2982385"/>
              <a:ext cx="5849586" cy="22961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NielsenIQ Switzerland, Retail/Consumer Panel</a:t>
              </a:r>
            </a:p>
          </xdr:txBody>
        </xdr:sp>
      </xdr:grpSp>
      <xdr:grpSp>
        <xdr:nvGrpSpPr>
          <xdr:cNvPr id="40" name="Gruppieren 39">
            <a:extLst>
              <a:ext uri="{FF2B5EF4-FFF2-40B4-BE49-F238E27FC236}">
                <a16:creationId xmlns:a16="http://schemas.microsoft.com/office/drawing/2014/main" id="{7350E7B4-75AD-BD58-04B9-C8C61BC5A2D5}"/>
              </a:ext>
            </a:extLst>
          </xdr:cNvPr>
          <xdr:cNvGrpSpPr/>
        </xdr:nvGrpSpPr>
        <xdr:grpSpPr>
          <a:xfrm>
            <a:off x="5344237" y="3305175"/>
            <a:ext cx="5597211" cy="1139006"/>
            <a:chOff x="3215738" y="1471254"/>
            <a:chExt cx="5597211" cy="1139006"/>
          </a:xfrm>
        </xdr:grpSpPr>
        <xdr:sp macro="" textlink="">
          <xdr:nvSpPr>
            <xdr:cNvPr id="41" name="Textfeld 1">
              <a:extLst>
                <a:ext uri="{FF2B5EF4-FFF2-40B4-BE49-F238E27FC236}">
                  <a16:creationId xmlns:a16="http://schemas.microsoft.com/office/drawing/2014/main" id="{51D23E33-B644-5E3B-08B3-E815F72AEB82}"/>
                </a:ext>
              </a:extLst>
            </xdr:cNvPr>
            <xdr:cNvSpPr txBox="1"/>
          </xdr:nvSpPr>
          <xdr:spPr>
            <a:xfrm>
              <a:off x="3215738" y="1486038"/>
              <a:ext cx="5597211" cy="112422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IL BIO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1775E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Quota bio sulla cifra d'affari per canale di vendita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61775E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  <a:endPara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2021..2024</a:t>
              </a:r>
            </a:p>
          </xdr:txBody>
        </xdr:sp>
        <xdr:cxnSp macro="">
          <xdr:nvCxnSpPr>
            <xdr:cNvPr id="42" name="Gerader Verbinder 41">
              <a:extLst>
                <a:ext uri="{FF2B5EF4-FFF2-40B4-BE49-F238E27FC236}">
                  <a16:creationId xmlns:a16="http://schemas.microsoft.com/office/drawing/2014/main" id="{1AF04CC1-52E0-AC10-7FC9-7F784911AAAE}"/>
                </a:ext>
              </a:extLst>
            </xdr:cNvPr>
            <xdr:cNvCxnSpPr/>
          </xdr:nvCxnSpPr>
          <xdr:spPr>
            <a:xfrm>
              <a:off x="3215738" y="1471254"/>
              <a:ext cx="489489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io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4B591"/>
      </a:accent1>
      <a:accent2>
        <a:srgbClr val="C5E0B2"/>
      </a:accent2>
      <a:accent3>
        <a:srgbClr val="A9D18E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Farben Bio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94B591"/>
    </a:accent1>
    <a:accent2>
      <a:srgbClr val="C5E0B2"/>
    </a:accent2>
    <a:accent3>
      <a:srgbClr val="A9D18E"/>
    </a:accent3>
    <a:accent4>
      <a:srgbClr val="7C9E78"/>
    </a:accent4>
    <a:accent5>
      <a:srgbClr val="61775E"/>
    </a:accent5>
    <a:accent6>
      <a:srgbClr val="939598"/>
    </a:accent6>
    <a:hlink>
      <a:srgbClr val="3F3F3F"/>
    </a:hlink>
    <a:folHlink>
      <a:srgbClr val="3F3F3F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U68"/>
  <sheetViews>
    <sheetView tabSelected="1" zoomScale="80" zoomScaleNormal="80" workbookViewId="0">
      <selection activeCell="T69" sqref="T69"/>
    </sheetView>
  </sheetViews>
  <sheetFormatPr baseColWidth="10" defaultColWidth="11.42578125" defaultRowHeight="15"/>
  <cols>
    <col min="1" max="1" width="3.7109375" style="5" customWidth="1"/>
    <col min="2" max="2" width="34.7109375" style="5" bestFit="1" customWidth="1"/>
    <col min="3" max="6" width="12.7109375" style="5" customWidth="1"/>
    <col min="7" max="7" width="1.5703125" style="5" customWidth="1"/>
    <col min="8" max="8" width="18.85546875" style="5" customWidth="1"/>
    <col min="9" max="16384" width="11.42578125" style="5"/>
  </cols>
  <sheetData>
    <row r="1" spans="1:8" s="1" customFormat="1"/>
    <row r="2" spans="1:8" s="1" customFormat="1"/>
    <row r="3" spans="1:8" s="1" customFormat="1"/>
    <row r="4" spans="1:8" s="1" customFormat="1"/>
    <row r="5" spans="1:8" s="1" customFormat="1"/>
    <row r="6" spans="1:8" s="1" customFormat="1"/>
    <row r="7" spans="1:8" s="1" customFormat="1"/>
    <row r="8" spans="1:8" s="1" customFormat="1"/>
    <row r="9" spans="1:8" s="1" customFormat="1"/>
    <row r="10" spans="1:8" s="1" customFormat="1" ht="54" customHeight="1"/>
    <row r="11" spans="1:8">
      <c r="A11" s="2" t="s">
        <v>6</v>
      </c>
      <c r="B11" s="3"/>
      <c r="C11" s="3"/>
      <c r="D11" s="4"/>
    </row>
    <row r="12" spans="1:8" ht="3" customHeight="1">
      <c r="A12" s="12"/>
      <c r="B12" s="12"/>
      <c r="C12" s="12"/>
      <c r="D12" s="12"/>
      <c r="E12" s="12"/>
      <c r="F12" s="12"/>
      <c r="G12" s="26"/>
      <c r="H12" s="12"/>
    </row>
    <row r="13" spans="1:8">
      <c r="A13" s="6" t="s">
        <v>7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0</v>
      </c>
    </row>
    <row r="14" spans="1:8">
      <c r="A14" s="10"/>
      <c r="B14" s="8" t="s">
        <v>10</v>
      </c>
      <c r="C14" s="38">
        <v>503.08590917689003</v>
      </c>
      <c r="D14" s="38">
        <v>508.62745961865699</v>
      </c>
      <c r="E14" s="38">
        <v>546.27709036305203</v>
      </c>
      <c r="F14" s="38">
        <v>552.34541110349801</v>
      </c>
      <c r="G14" s="9"/>
      <c r="H14" s="29">
        <f>(F14/D14)^(1/2)-1</f>
        <v>4.2090588405509388E-2</v>
      </c>
    </row>
    <row r="15" spans="1:8">
      <c r="A15" s="7"/>
      <c r="B15" s="8" t="s">
        <v>11</v>
      </c>
      <c r="C15" s="38">
        <v>552.18058687606799</v>
      </c>
      <c r="D15" s="38">
        <v>518.33361299077899</v>
      </c>
      <c r="E15" s="38">
        <v>546.25015497376296</v>
      </c>
      <c r="F15" s="38">
        <v>532.14937259640101</v>
      </c>
      <c r="G15" s="9"/>
      <c r="H15" s="29">
        <f t="shared" ref="H15:H31" si="0">(F15/D15)^(1/2)-1</f>
        <v>1.3239450581780776E-2</v>
      </c>
    </row>
    <row r="16" spans="1:8">
      <c r="A16" s="10"/>
      <c r="B16" s="8" t="s">
        <v>12</v>
      </c>
      <c r="C16" s="38">
        <v>476.56662370204197</v>
      </c>
      <c r="D16" s="38">
        <v>476.66687694251203</v>
      </c>
      <c r="E16" s="38">
        <v>509.43537466489499</v>
      </c>
      <c r="F16" s="38">
        <v>496.90822939386703</v>
      </c>
      <c r="G16" s="9"/>
      <c r="H16" s="29">
        <f t="shared" si="0"/>
        <v>2.1011438251024694E-2</v>
      </c>
    </row>
    <row r="17" spans="1:21">
      <c r="A17" s="10"/>
      <c r="B17" s="8" t="s">
        <v>1</v>
      </c>
      <c r="C17" s="38">
        <v>421.27460385825503</v>
      </c>
      <c r="D17" s="38">
        <v>418.577854172554</v>
      </c>
      <c r="E17" s="38">
        <v>451.27505510473299</v>
      </c>
      <c r="F17" s="38">
        <v>462.61398850280591</v>
      </c>
      <c r="G17" s="9"/>
      <c r="H17" s="29">
        <f t="shared" si="0"/>
        <v>5.1286909772625622E-2</v>
      </c>
    </row>
    <row r="18" spans="1:21">
      <c r="A18" s="10"/>
      <c r="B18" s="8" t="s">
        <v>13</v>
      </c>
      <c r="C18" s="38">
        <v>434.644021098736</v>
      </c>
      <c r="D18" s="38">
        <v>399.75866125968196</v>
      </c>
      <c r="E18" s="38">
        <v>401.84523598112099</v>
      </c>
      <c r="F18" s="38">
        <v>402.55851578889406</v>
      </c>
      <c r="G18" s="9"/>
      <c r="H18" s="29">
        <f t="shared" si="0"/>
        <v>3.4958206595383512E-3</v>
      </c>
    </row>
    <row r="19" spans="1:21">
      <c r="A19" s="10"/>
      <c r="B19" s="8" t="s">
        <v>14</v>
      </c>
      <c r="C19" s="38">
        <v>323.87066346345301</v>
      </c>
      <c r="D19" s="38">
        <v>318.89153114401995</v>
      </c>
      <c r="E19" s="38">
        <v>333.14716822206003</v>
      </c>
      <c r="F19" s="38">
        <v>333.29817766449202</v>
      </c>
      <c r="G19" s="9"/>
      <c r="H19" s="29">
        <f t="shared" si="0"/>
        <v>2.2339113426488089E-2</v>
      </c>
    </row>
    <row r="20" spans="1:21">
      <c r="A20" s="10"/>
      <c r="B20" s="8" t="s">
        <v>15</v>
      </c>
      <c r="C20" s="38">
        <v>207.30119003372198</v>
      </c>
      <c r="D20" s="38">
        <v>214.12019266059201</v>
      </c>
      <c r="E20" s="38">
        <v>228.27524236288696</v>
      </c>
      <c r="F20" s="38">
        <v>230.54510397365698</v>
      </c>
      <c r="G20" s="9"/>
      <c r="H20" s="29">
        <f t="shared" si="0"/>
        <v>3.7645815614335998E-2</v>
      </c>
    </row>
    <row r="21" spans="1:21">
      <c r="A21" s="10"/>
      <c r="B21" s="8" t="s">
        <v>16</v>
      </c>
      <c r="C21" s="38">
        <v>127.31070905499001</v>
      </c>
      <c r="D21" s="38">
        <v>122.53433383478001</v>
      </c>
      <c r="E21" s="38">
        <v>128.653362560338</v>
      </c>
      <c r="F21" s="38">
        <v>137.24369505932501</v>
      </c>
      <c r="G21" s="9"/>
      <c r="H21" s="29">
        <f t="shared" si="0"/>
        <v>5.8320732588668101E-2</v>
      </c>
    </row>
    <row r="22" spans="1:21" ht="16.5" customHeight="1">
      <c r="A22" s="10"/>
      <c r="B22" s="8" t="s">
        <v>17</v>
      </c>
      <c r="C22" s="38">
        <v>86.066662010841995</v>
      </c>
      <c r="D22" s="38">
        <v>81.038374021832013</v>
      </c>
      <c r="E22" s="38">
        <v>83.838445585193028</v>
      </c>
      <c r="F22" s="38">
        <v>73.853905754758998</v>
      </c>
      <c r="G22" s="9"/>
      <c r="H22" s="29">
        <f t="shared" si="0"/>
        <v>-4.5356159832533827E-2</v>
      </c>
    </row>
    <row r="23" spans="1:21" ht="16.5" customHeight="1">
      <c r="A23" s="10"/>
      <c r="B23" s="8" t="s">
        <v>18</v>
      </c>
      <c r="C23" s="38">
        <v>52.637121543347</v>
      </c>
      <c r="D23" s="38">
        <v>53.961329871976005</v>
      </c>
      <c r="E23" s="38">
        <v>55.242146839199002</v>
      </c>
      <c r="F23" s="38">
        <v>55.581909831528009</v>
      </c>
      <c r="G23" s="9"/>
      <c r="H23" s="29">
        <f t="shared" si="0"/>
        <v>1.4905043089404657E-2</v>
      </c>
    </row>
    <row r="24" spans="1:21">
      <c r="A24" s="10"/>
      <c r="B24" s="8" t="s">
        <v>20</v>
      </c>
      <c r="C24" s="38">
        <v>43.204789420106998</v>
      </c>
      <c r="D24" s="38">
        <v>39.722087549389002</v>
      </c>
      <c r="E24" s="38">
        <v>42.256008178617996</v>
      </c>
      <c r="F24" s="38">
        <v>50.444539988903998</v>
      </c>
      <c r="G24" s="9"/>
      <c r="H24" s="29">
        <f t="shared" si="0"/>
        <v>0.12691471762258488</v>
      </c>
      <c r="U24" s="65"/>
    </row>
    <row r="25" spans="1:21">
      <c r="A25" s="11"/>
      <c r="B25" s="8" t="s">
        <v>19</v>
      </c>
      <c r="C25" s="38">
        <v>34.428003956688002</v>
      </c>
      <c r="D25" s="38">
        <v>34.517913063989994</v>
      </c>
      <c r="E25" s="38">
        <v>39.686563639059003</v>
      </c>
      <c r="F25" s="38">
        <v>42.340059526743005</v>
      </c>
      <c r="G25" s="13"/>
      <c r="H25" s="29">
        <f t="shared" si="0"/>
        <v>0.10752481781243617</v>
      </c>
    </row>
    <row r="26" spans="1:21">
      <c r="A26" s="11"/>
      <c r="B26" s="8" t="s">
        <v>21</v>
      </c>
      <c r="C26" s="38">
        <v>36.181496876810996</v>
      </c>
      <c r="D26" s="38">
        <v>35.264924987209</v>
      </c>
      <c r="E26" s="38">
        <v>37.645138777264002</v>
      </c>
      <c r="F26" s="38">
        <v>40.960248539585002</v>
      </c>
      <c r="G26" s="13"/>
      <c r="H26" s="29">
        <f t="shared" si="0"/>
        <v>7.772959609165131E-2</v>
      </c>
    </row>
    <row r="27" spans="1:21">
      <c r="A27" s="11"/>
      <c r="B27" s="8" t="s">
        <v>22</v>
      </c>
      <c r="C27" s="38">
        <v>17.333648502764003</v>
      </c>
      <c r="D27" s="38">
        <v>18.690903030882001</v>
      </c>
      <c r="E27" s="38">
        <v>20.573850948832998</v>
      </c>
      <c r="F27" s="38">
        <v>21.882413580755998</v>
      </c>
      <c r="G27" s="13"/>
      <c r="H27" s="29">
        <f>(F27/D27)^(1/2)-1</f>
        <v>8.2012975404890831E-2</v>
      </c>
    </row>
    <row r="28" spans="1:21">
      <c r="A28" s="11"/>
      <c r="B28" s="8" t="s">
        <v>23</v>
      </c>
      <c r="C28" s="38">
        <v>20.144726326558001</v>
      </c>
      <c r="D28" s="38">
        <v>18.500262626299001</v>
      </c>
      <c r="E28" s="38">
        <v>20.008506696441</v>
      </c>
      <c r="F28" s="38">
        <v>20.923953542997999</v>
      </c>
      <c r="G28" s="13"/>
      <c r="H28" s="29">
        <f t="shared" si="0"/>
        <v>6.3488815184885583E-2</v>
      </c>
    </row>
    <row r="29" spans="1:21">
      <c r="A29" s="11"/>
      <c r="B29" s="8" t="s">
        <v>24</v>
      </c>
      <c r="C29" s="38">
        <v>13.195857689665001</v>
      </c>
      <c r="D29" s="38">
        <v>12.750048863408999</v>
      </c>
      <c r="E29" s="38">
        <v>13.185866542525002</v>
      </c>
      <c r="F29" s="38">
        <v>13.737424825198</v>
      </c>
      <c r="G29" s="13"/>
      <c r="H29" s="29">
        <f t="shared" si="0"/>
        <v>3.7998533293003511E-2</v>
      </c>
    </row>
    <row r="30" spans="1:21">
      <c r="A30" s="11"/>
      <c r="B30" s="8" t="s">
        <v>25</v>
      </c>
      <c r="C30" s="38">
        <v>6.0339487216110008</v>
      </c>
      <c r="D30" s="38">
        <v>5.4796593997200009</v>
      </c>
      <c r="E30" s="38">
        <v>5.5208943084729993</v>
      </c>
      <c r="F30" s="38">
        <v>5.7404795280239993</v>
      </c>
      <c r="G30" s="13"/>
      <c r="H30" s="29">
        <f t="shared" si="0"/>
        <v>2.3522287148953991E-2</v>
      </c>
    </row>
    <row r="31" spans="1:21">
      <c r="A31" s="16"/>
      <c r="B31" s="16" t="s">
        <v>8</v>
      </c>
      <c r="C31" s="16">
        <v>3355.460562312549</v>
      </c>
      <c r="D31" s="16">
        <v>3277.4360260382819</v>
      </c>
      <c r="E31" s="16">
        <v>3463.1161057484542</v>
      </c>
      <c r="F31" s="16">
        <v>3473.127429201435</v>
      </c>
      <c r="G31" s="28"/>
      <c r="H31" s="30">
        <f t="shared" si="0"/>
        <v>2.942153047395335E-2</v>
      </c>
    </row>
    <row r="32" spans="1:21" ht="53.25" customHeight="1">
      <c r="A32" s="23"/>
      <c r="B32" s="24"/>
      <c r="C32" s="25"/>
      <c r="D32" s="31"/>
      <c r="E32" s="31"/>
      <c r="F32" s="31"/>
      <c r="G32" s="25"/>
      <c r="H32" s="68"/>
    </row>
    <row r="33" spans="1:8">
      <c r="A33" s="2" t="s">
        <v>26</v>
      </c>
      <c r="B33" s="3"/>
      <c r="C33" s="3"/>
      <c r="D33" s="4"/>
    </row>
    <row r="34" spans="1:8" ht="3" customHeight="1">
      <c r="A34" s="12"/>
      <c r="B34" s="12"/>
      <c r="C34" s="12"/>
      <c r="D34" s="12"/>
      <c r="E34" s="12"/>
      <c r="F34" s="12"/>
      <c r="G34" s="26"/>
      <c r="H34" s="12"/>
    </row>
    <row r="35" spans="1:8">
      <c r="A35" s="6" t="s">
        <v>7</v>
      </c>
      <c r="B35" s="7"/>
      <c r="C35" s="6">
        <v>2021</v>
      </c>
      <c r="D35" s="6">
        <v>2022</v>
      </c>
      <c r="E35" s="6">
        <v>2023</v>
      </c>
      <c r="F35" s="6">
        <v>2024</v>
      </c>
      <c r="G35" s="27"/>
      <c r="H35" s="15" t="s">
        <v>0</v>
      </c>
    </row>
    <row r="36" spans="1:8">
      <c r="A36" s="10"/>
      <c r="B36" s="8" t="s">
        <v>13</v>
      </c>
      <c r="C36" s="65">
        <v>5752.0477990321797</v>
      </c>
      <c r="D36" s="65">
        <v>5222.2823954813384</v>
      </c>
      <c r="E36" s="65">
        <v>5272.4867621739149</v>
      </c>
      <c r="F36" s="65">
        <v>5324.8955007987433</v>
      </c>
      <c r="G36" s="14"/>
      <c r="H36" s="29">
        <f>(F36/D36)^(1/2)-1</f>
        <v>9.7767533628800862E-3</v>
      </c>
    </row>
    <row r="37" spans="1:8">
      <c r="A37" s="7"/>
      <c r="B37" s="8" t="s">
        <v>1</v>
      </c>
      <c r="C37" s="65">
        <v>4320.5945860904503</v>
      </c>
      <c r="D37" s="65">
        <v>4233.2667783278985</v>
      </c>
      <c r="E37" s="65">
        <v>4373.748904298317</v>
      </c>
      <c r="F37" s="65">
        <v>4486.5869599831858</v>
      </c>
      <c r="G37" s="14"/>
      <c r="H37" s="29">
        <f t="shared" ref="H37:H53" si="1">(F37/D37)^(1/2)-1</f>
        <v>2.9485480120445828E-2</v>
      </c>
    </row>
    <row r="38" spans="1:8">
      <c r="A38" s="10"/>
      <c r="B38" s="8" t="s">
        <v>12</v>
      </c>
      <c r="C38" s="65">
        <v>3992.5749555366669</v>
      </c>
      <c r="D38" s="65">
        <v>3893.6699562142994</v>
      </c>
      <c r="E38" s="65">
        <v>4129.2418352513323</v>
      </c>
      <c r="F38" s="65">
        <v>4163.2638839534047</v>
      </c>
      <c r="G38" s="14"/>
      <c r="H38" s="29">
        <f t="shared" si="1"/>
        <v>3.404014873022887E-2</v>
      </c>
    </row>
    <row r="39" spans="1:8">
      <c r="A39" s="10"/>
      <c r="B39" s="8" t="s">
        <v>10</v>
      </c>
      <c r="C39" s="65">
        <v>3135.7440650436411</v>
      </c>
      <c r="D39" s="65">
        <v>3156.0825594330659</v>
      </c>
      <c r="E39" s="65">
        <v>3329.2365521920378</v>
      </c>
      <c r="F39" s="65">
        <v>3369.7337107916624</v>
      </c>
      <c r="G39" s="14"/>
      <c r="H39" s="29">
        <f t="shared" si="1"/>
        <v>3.3293300641306312E-2</v>
      </c>
    </row>
    <row r="40" spans="1:8">
      <c r="A40" s="10"/>
      <c r="B40" s="8" t="s">
        <v>17</v>
      </c>
      <c r="C40" s="65">
        <v>2551.9686548501531</v>
      </c>
      <c r="D40" s="65">
        <v>2281.7190333495555</v>
      </c>
      <c r="E40" s="65">
        <v>2232.486496483155</v>
      </c>
      <c r="F40" s="65">
        <v>2147.4685889577991</v>
      </c>
      <c r="G40" s="14"/>
      <c r="H40" s="29">
        <f t="shared" si="1"/>
        <v>-2.986465515525194E-2</v>
      </c>
    </row>
    <row r="41" spans="1:8">
      <c r="A41" s="10"/>
      <c r="B41" s="8" t="s">
        <v>15</v>
      </c>
      <c r="C41" s="65">
        <v>1895.3705467175901</v>
      </c>
      <c r="D41" s="65">
        <v>1864.5725368450908</v>
      </c>
      <c r="E41" s="65">
        <v>1923.1454285464752</v>
      </c>
      <c r="F41" s="65">
        <v>1919.6668100221038</v>
      </c>
      <c r="G41" s="14"/>
      <c r="H41" s="29">
        <f t="shared" si="1"/>
        <v>1.4666416962422657E-2</v>
      </c>
    </row>
    <row r="42" spans="1:8">
      <c r="A42" s="10"/>
      <c r="B42" s="8" t="s">
        <v>11</v>
      </c>
      <c r="C42" s="65">
        <v>1665.1360798465969</v>
      </c>
      <c r="D42" s="65">
        <v>1504.2730266383221</v>
      </c>
      <c r="E42" s="65">
        <v>1551.9912244292609</v>
      </c>
      <c r="F42" s="65">
        <v>1541.223357813838</v>
      </c>
      <c r="G42" s="14"/>
      <c r="H42" s="29">
        <f t="shared" si="1"/>
        <v>1.2207281256451763E-2</v>
      </c>
    </row>
    <row r="43" spans="1:8">
      <c r="A43" s="10"/>
      <c r="B43" s="8" t="s">
        <v>14</v>
      </c>
      <c r="C43" s="65">
        <v>1418.4620921249571</v>
      </c>
      <c r="D43" s="65">
        <v>1334.6626102991399</v>
      </c>
      <c r="E43" s="65">
        <v>1392.2591892485741</v>
      </c>
      <c r="F43" s="65">
        <v>1401.593228626384</v>
      </c>
      <c r="G43" s="14"/>
      <c r="H43" s="29">
        <f t="shared" si="1"/>
        <v>2.4767275209856887E-2</v>
      </c>
    </row>
    <row r="44" spans="1:8">
      <c r="A44" s="10"/>
      <c r="B44" s="8" t="s">
        <v>19</v>
      </c>
      <c r="C44" s="65">
        <v>1097.906225298673</v>
      </c>
      <c r="D44" s="65">
        <v>1090.450473161982</v>
      </c>
      <c r="E44" s="65">
        <v>1153.3562758144778</v>
      </c>
      <c r="F44" s="65">
        <v>1213.0882919013131</v>
      </c>
      <c r="G44" s="14"/>
      <c r="H44" s="29">
        <f t="shared" si="1"/>
        <v>5.4734696912126735E-2</v>
      </c>
    </row>
    <row r="45" spans="1:8">
      <c r="A45" s="10"/>
      <c r="B45" s="8" t="s">
        <v>16</v>
      </c>
      <c r="C45" s="65">
        <v>302.76610070126998</v>
      </c>
      <c r="D45" s="65">
        <v>301.06892223410603</v>
      </c>
      <c r="E45" s="65">
        <v>339.25573190977207</v>
      </c>
      <c r="F45" s="65">
        <v>359.13911498414404</v>
      </c>
      <c r="G45" s="14"/>
      <c r="H45" s="29">
        <f t="shared" si="1"/>
        <v>9.2190488516786129E-2</v>
      </c>
    </row>
    <row r="46" spans="1:8">
      <c r="A46" s="10"/>
      <c r="B46" s="8" t="s">
        <v>20</v>
      </c>
      <c r="C46" s="65">
        <v>200.70262024673201</v>
      </c>
      <c r="D46" s="65">
        <v>196.66230557971502</v>
      </c>
      <c r="E46" s="65">
        <v>202.97878868976701</v>
      </c>
      <c r="F46" s="65">
        <v>214.498275712984</v>
      </c>
      <c r="G46" s="14"/>
      <c r="H46" s="29">
        <f t="shared" si="1"/>
        <v>4.4362669136765343E-2</v>
      </c>
    </row>
    <row r="47" spans="1:8">
      <c r="A47" s="11"/>
      <c r="B47" s="8" t="s">
        <v>21</v>
      </c>
      <c r="C47" s="65">
        <v>192.37299983497599</v>
      </c>
      <c r="D47" s="65">
        <v>182.94957954501399</v>
      </c>
      <c r="E47" s="65">
        <v>179.570171219217</v>
      </c>
      <c r="F47" s="65">
        <v>180.195679072969</v>
      </c>
      <c r="G47" s="14"/>
      <c r="H47" s="29">
        <f t="shared" si="1"/>
        <v>-7.5549303999371542E-3</v>
      </c>
    </row>
    <row r="48" spans="1:8">
      <c r="A48" s="11"/>
      <c r="B48" s="8" t="s">
        <v>23</v>
      </c>
      <c r="C48" s="65">
        <v>89.563767284293988</v>
      </c>
      <c r="D48" s="65">
        <v>77.458120127864007</v>
      </c>
      <c r="E48" s="65">
        <v>77.918372473459002</v>
      </c>
      <c r="F48" s="65">
        <v>80.356771660336008</v>
      </c>
      <c r="G48" s="14"/>
      <c r="H48" s="29">
        <f t="shared" si="1"/>
        <v>1.85392371715003E-2</v>
      </c>
    </row>
    <row r="49" spans="1:20">
      <c r="A49" s="11"/>
      <c r="B49" s="8" t="s">
        <v>22</v>
      </c>
      <c r="C49" s="65">
        <v>78.770486502786</v>
      </c>
      <c r="D49" s="65">
        <v>70.595372303177001</v>
      </c>
      <c r="E49" s="65">
        <v>73.591462994349996</v>
      </c>
      <c r="F49" s="65">
        <v>74.877416898436991</v>
      </c>
      <c r="G49" s="14"/>
      <c r="H49" s="29">
        <f t="shared" si="1"/>
        <v>2.9881626999820998E-2</v>
      </c>
    </row>
    <row r="50" spans="1:20">
      <c r="A50" s="11"/>
      <c r="B50" s="8" t="s">
        <v>25</v>
      </c>
      <c r="C50" s="65">
        <v>33.794198267752996</v>
      </c>
      <c r="D50" s="65">
        <v>32.426657901058</v>
      </c>
      <c r="E50" s="65">
        <v>36.548727524383999</v>
      </c>
      <c r="F50" s="65">
        <v>41.669010495551007</v>
      </c>
      <c r="G50" s="14"/>
      <c r="H50" s="29">
        <f t="shared" si="1"/>
        <v>0.13358867591852341</v>
      </c>
    </row>
    <row r="51" spans="1:20">
      <c r="A51" s="11"/>
      <c r="B51" s="8" t="s">
        <v>18</v>
      </c>
      <c r="C51" s="65">
        <v>46.997749026077003</v>
      </c>
      <c r="D51" s="65">
        <v>42.923163492683997</v>
      </c>
      <c r="E51" s="65">
        <v>37.636077404238002</v>
      </c>
      <c r="F51" s="65">
        <v>34.949640145943</v>
      </c>
      <c r="G51" s="14"/>
      <c r="H51" s="29">
        <f t="shared" si="1"/>
        <v>-9.7649022866913349E-2</v>
      </c>
    </row>
    <row r="52" spans="1:20">
      <c r="A52" s="11"/>
      <c r="B52" s="8" t="s">
        <v>24</v>
      </c>
      <c r="C52" s="65">
        <v>31.215496727310999</v>
      </c>
      <c r="D52" s="65">
        <v>30.059437783455</v>
      </c>
      <c r="E52" s="65">
        <v>30.616926497410997</v>
      </c>
      <c r="F52" s="65">
        <v>31.700136887378001</v>
      </c>
      <c r="G52" s="14"/>
      <c r="H52" s="29">
        <f t="shared" si="1"/>
        <v>2.6928346753374965E-2</v>
      </c>
    </row>
    <row r="53" spans="1:20">
      <c r="A53" s="16"/>
      <c r="B53" s="16" t="s">
        <v>9</v>
      </c>
      <c r="C53" s="16">
        <v>26805.988423132108</v>
      </c>
      <c r="D53" s="16">
        <v>25515.122928717767</v>
      </c>
      <c r="E53" s="16">
        <v>26336.06892715014</v>
      </c>
      <c r="F53" s="16">
        <v>26584.906378706175</v>
      </c>
      <c r="H53" s="30">
        <f t="shared" si="1"/>
        <v>2.07484640415454E-2</v>
      </c>
    </row>
    <row r="54" spans="1:20">
      <c r="D54" s="32"/>
      <c r="E54" s="32"/>
      <c r="F54" s="32"/>
    </row>
    <row r="57" spans="1:20">
      <c r="A57" s="16"/>
      <c r="B57" s="16" t="s">
        <v>86</v>
      </c>
      <c r="C57" s="16">
        <v>30161.448985444655</v>
      </c>
      <c r="D57" s="16">
        <v>28792.558954756048</v>
      </c>
      <c r="E57" s="16">
        <v>29799.185032898589</v>
      </c>
      <c r="F57" s="16">
        <v>30058.033807907614</v>
      </c>
      <c r="H57" s="30">
        <f t="shared" ref="H57" si="2">(F57/D57)^(1/2)-1</f>
        <v>2.1739426071403889E-2</v>
      </c>
    </row>
    <row r="64" spans="1:20">
      <c r="T64" s="5" t="s">
        <v>2</v>
      </c>
    </row>
    <row r="68" ht="17.25" customHeight="1"/>
  </sheetData>
  <phoneticPr fontId="12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O68"/>
  <sheetViews>
    <sheetView zoomScale="82" zoomScaleNormal="82" workbookViewId="0">
      <selection activeCell="T19" sqref="T19"/>
    </sheetView>
  </sheetViews>
  <sheetFormatPr baseColWidth="10" defaultColWidth="11.42578125" defaultRowHeight="15"/>
  <cols>
    <col min="1" max="1" width="3.7109375" style="5" customWidth="1"/>
    <col min="2" max="2" width="35.85546875" style="5" customWidth="1"/>
    <col min="3" max="4" width="12.7109375" style="5" customWidth="1"/>
    <col min="5" max="16384" width="11.42578125" style="5"/>
  </cols>
  <sheetData>
    <row r="1" spans="1:15" s="1" customFormat="1"/>
    <row r="2" spans="1:15" s="1" customFormat="1"/>
    <row r="3" spans="1:15" s="1" customFormat="1"/>
    <row r="4" spans="1:15" s="1" customFormat="1"/>
    <row r="5" spans="1:15" s="1" customFormat="1"/>
    <row r="6" spans="1:15" s="1" customFormat="1"/>
    <row r="7" spans="1:15" s="1" customFormat="1"/>
    <row r="8" spans="1:15" s="1" customFormat="1"/>
    <row r="9" spans="1:15" s="1" customFormat="1"/>
    <row r="10" spans="1:15" s="1" customFormat="1" ht="54" customHeight="1"/>
    <row r="11" spans="1:15">
      <c r="O11" s="1"/>
    </row>
    <row r="12" spans="1:15">
      <c r="A12" s="2" t="s">
        <v>27</v>
      </c>
      <c r="B12" s="3"/>
      <c r="C12" s="4"/>
      <c r="D12" s="4"/>
    </row>
    <row r="13" spans="1:15" ht="3" customHeight="1">
      <c r="A13" s="12"/>
      <c r="B13" s="12"/>
      <c r="C13" s="12"/>
      <c r="D13" s="12"/>
      <c r="E13" s="12"/>
      <c r="F13" s="12"/>
    </row>
    <row r="14" spans="1:15">
      <c r="A14" s="6" t="s">
        <v>3</v>
      </c>
      <c r="B14" s="7"/>
      <c r="C14" s="6">
        <v>2021</v>
      </c>
      <c r="D14" s="15">
        <v>2022</v>
      </c>
      <c r="E14" s="15">
        <v>2023</v>
      </c>
      <c r="F14" s="15">
        <v>2024</v>
      </c>
    </row>
    <row r="15" spans="1:15">
      <c r="A15" s="10"/>
      <c r="B15" s="8" t="s">
        <v>18</v>
      </c>
      <c r="C15" s="33">
        <v>0.52830019492693858</v>
      </c>
      <c r="D15" s="33">
        <v>0.55696559891037389</v>
      </c>
      <c r="E15" s="33">
        <v>0.59478039431942031</v>
      </c>
      <c r="F15" s="33">
        <v>0.61395071492048581</v>
      </c>
      <c r="G15" s="69"/>
    </row>
    <row r="16" spans="1:15">
      <c r="A16" s="7"/>
      <c r="B16" s="8" t="s">
        <v>24</v>
      </c>
      <c r="C16" s="33">
        <v>0.29712801743828277</v>
      </c>
      <c r="D16" s="33">
        <v>0.29783232320873909</v>
      </c>
      <c r="E16" s="33">
        <v>0.30102798537305941</v>
      </c>
      <c r="F16" s="33">
        <v>0.30233631179632198</v>
      </c>
      <c r="G16" s="69"/>
    </row>
    <row r="17" spans="1:7">
      <c r="A17" s="10"/>
      <c r="B17" s="8" t="s">
        <v>16</v>
      </c>
      <c r="C17" s="33">
        <v>0.29601853940262807</v>
      </c>
      <c r="D17" s="33">
        <v>0.28926674212073</v>
      </c>
      <c r="E17" s="33">
        <v>0.27495375507935621</v>
      </c>
      <c r="F17" s="33">
        <v>0.27648760650536297</v>
      </c>
      <c r="G17" s="69"/>
    </row>
    <row r="18" spans="1:7">
      <c r="A18" s="10"/>
      <c r="B18" s="8" t="s">
        <v>11</v>
      </c>
      <c r="C18" s="33">
        <v>0.24903100002050044</v>
      </c>
      <c r="D18" s="33">
        <v>0.25627010355598817</v>
      </c>
      <c r="E18" s="33">
        <v>0.26033713772682243</v>
      </c>
      <c r="F18" s="33">
        <v>0.25665880755126436</v>
      </c>
      <c r="G18" s="69"/>
    </row>
    <row r="19" spans="1:7">
      <c r="A19" s="10" t="s">
        <v>4</v>
      </c>
      <c r="B19" s="8" t="s">
        <v>22</v>
      </c>
      <c r="C19" s="33">
        <v>0.18036319146687066</v>
      </c>
      <c r="D19" s="33">
        <v>0.20933679852755824</v>
      </c>
      <c r="E19" s="33">
        <v>0.21848651151151843</v>
      </c>
      <c r="F19" s="33">
        <v>0.22615183875773265</v>
      </c>
      <c r="G19" s="69"/>
    </row>
    <row r="20" spans="1:7">
      <c r="A20" s="10"/>
      <c r="B20" s="8" t="s">
        <v>23</v>
      </c>
      <c r="C20" s="33">
        <v>0.18362048063492281</v>
      </c>
      <c r="D20" s="33">
        <v>0.19279464800584495</v>
      </c>
      <c r="E20" s="33">
        <v>0.20432088580834767</v>
      </c>
      <c r="F20" s="33">
        <v>0.20659363863154104</v>
      </c>
      <c r="G20" s="69"/>
    </row>
    <row r="21" spans="1:7">
      <c r="A21" s="10"/>
      <c r="B21" s="8" t="s">
        <v>14</v>
      </c>
      <c r="C21" s="33">
        <v>0.18588335805813247</v>
      </c>
      <c r="D21" s="33">
        <v>0.1928521861798268</v>
      </c>
      <c r="E21" s="33">
        <v>0.19308330862443229</v>
      </c>
      <c r="F21" s="33">
        <v>0.19211472052713049</v>
      </c>
      <c r="G21" s="69"/>
    </row>
    <row r="22" spans="1:7">
      <c r="A22" s="10"/>
      <c r="B22" s="8" t="s">
        <v>20</v>
      </c>
      <c r="C22" s="33">
        <v>0.17713602665504016</v>
      </c>
      <c r="D22" s="33">
        <v>0.16804022898285986</v>
      </c>
      <c r="E22" s="33">
        <v>0.17230837025667431</v>
      </c>
      <c r="F22" s="33">
        <v>0.19039784058784928</v>
      </c>
      <c r="G22" s="69"/>
    </row>
    <row r="23" spans="1:7" ht="16.5" customHeight="1">
      <c r="A23" s="10"/>
      <c r="B23" s="8" t="s">
        <v>21</v>
      </c>
      <c r="C23" s="33">
        <v>0.1583057756349322</v>
      </c>
      <c r="D23" s="33">
        <v>0.16160669549810586</v>
      </c>
      <c r="E23" s="33">
        <v>0.17330794398366242</v>
      </c>
      <c r="F23" s="33">
        <v>0.18520981545357357</v>
      </c>
      <c r="G23" s="69"/>
    </row>
    <row r="24" spans="1:7" ht="16.5" customHeight="1">
      <c r="A24" s="11"/>
      <c r="B24" s="8" t="s">
        <v>10</v>
      </c>
      <c r="C24" s="33">
        <v>0.13825485464861695</v>
      </c>
      <c r="D24" s="33">
        <v>0.1387906429088403</v>
      </c>
      <c r="E24" s="33">
        <v>0.14095604886140889</v>
      </c>
      <c r="F24" s="33">
        <v>0.14082974716649854</v>
      </c>
      <c r="G24" s="69"/>
    </row>
    <row r="25" spans="1:7">
      <c r="A25" s="11"/>
      <c r="B25" s="8" t="s">
        <v>25</v>
      </c>
      <c r="C25" s="33">
        <v>0.15149960964094941</v>
      </c>
      <c r="D25" s="33">
        <v>0.14455794679921424</v>
      </c>
      <c r="E25" s="33">
        <v>0.13123232555803721</v>
      </c>
      <c r="F25" s="33">
        <v>0.121082920849169</v>
      </c>
      <c r="G25" s="69"/>
    </row>
    <row r="26" spans="1:7">
      <c r="A26" s="11"/>
      <c r="B26" s="8" t="s">
        <v>15</v>
      </c>
      <c r="C26" s="33">
        <v>9.8589421453872894E-2</v>
      </c>
      <c r="D26" s="33">
        <v>0.10300713983423139</v>
      </c>
      <c r="E26" s="33">
        <v>0.10610441995353684</v>
      </c>
      <c r="F26" s="33">
        <v>0.1072197128445971</v>
      </c>
      <c r="G26" s="69"/>
    </row>
    <row r="27" spans="1:7">
      <c r="A27" s="11"/>
      <c r="B27" s="8" t="s">
        <v>12</v>
      </c>
      <c r="C27" s="33">
        <v>0.10663493542382298</v>
      </c>
      <c r="D27" s="33">
        <v>0.10906868169202481</v>
      </c>
      <c r="E27" s="33">
        <v>0.10982341551506559</v>
      </c>
      <c r="F27" s="33">
        <v>0.10662872900566578</v>
      </c>
      <c r="G27" s="69"/>
    </row>
    <row r="28" spans="1:7">
      <c r="A28" s="11"/>
      <c r="B28" s="8" t="s">
        <v>1</v>
      </c>
      <c r="C28" s="33">
        <v>8.8841464617207655E-2</v>
      </c>
      <c r="D28" s="33">
        <v>8.9981047786533805E-2</v>
      </c>
      <c r="E28" s="33">
        <v>9.3528044399714141E-2</v>
      </c>
      <c r="F28" s="33">
        <v>9.3472460164367333E-2</v>
      </c>
      <c r="G28" s="69"/>
    </row>
    <row r="29" spans="1:7">
      <c r="A29" s="11"/>
      <c r="B29" s="8" t="s">
        <v>13</v>
      </c>
      <c r="C29" s="33">
        <v>7.0254674668688857E-2</v>
      </c>
      <c r="D29" s="33">
        <v>7.1105610440243522E-2</v>
      </c>
      <c r="E29" s="33">
        <v>7.0818069177442877E-2</v>
      </c>
      <c r="F29" s="33">
        <v>7.0285770016314267E-2</v>
      </c>
      <c r="G29" s="69"/>
    </row>
    <row r="30" spans="1:7">
      <c r="A30" s="11"/>
      <c r="B30" s="8" t="s">
        <v>19</v>
      </c>
      <c r="C30" s="33">
        <v>3.0404453974095923E-2</v>
      </c>
      <c r="D30" s="33">
        <v>3.0683451629952199E-2</v>
      </c>
      <c r="E30" s="33">
        <v>3.3264994622688566E-2</v>
      </c>
      <c r="F30" s="33">
        <v>3.3725588145736049E-2</v>
      </c>
      <c r="G30" s="69"/>
    </row>
    <row r="31" spans="1:7">
      <c r="A31" s="11"/>
      <c r="B31" s="8" t="s">
        <v>17</v>
      </c>
      <c r="C31" s="33">
        <v>3.2625288016709698E-2</v>
      </c>
      <c r="D31" s="33">
        <v>3.4298220278140501E-2</v>
      </c>
      <c r="E31" s="33">
        <v>3.6194596044167283E-2</v>
      </c>
      <c r="F31" s="33">
        <v>3.3247718838914378E-2</v>
      </c>
      <c r="G31" s="69"/>
    </row>
    <row r="32" spans="1:7">
      <c r="A32" s="16"/>
      <c r="B32" s="16" t="s">
        <v>8</v>
      </c>
      <c r="C32" s="34">
        <f>'Cifra d''affari dei prodotti bio'!C31/('Cifra d''affari dei prodotti bio'!C31+'Cifra d''affari dei prodotti bio'!C53)</f>
        <v>0.11124997886977613</v>
      </c>
      <c r="D32" s="34">
        <f>'Cifra d''affari dei prodotti bio'!D31/('Cifra d''affari dei prodotti bio'!D31+'Cifra d''affari dei prodotti bio'!D53)</f>
        <v>0.11382927204172327</v>
      </c>
      <c r="E32" s="34">
        <f>'Cifra d''affari dei prodotti bio'!E31/('Cifra d''affari dei prodotti bio'!E31+'Cifra d''affari dei prodotti bio'!E53)</f>
        <v>0.11621512809578986</v>
      </c>
      <c r="F32" s="34">
        <f>'Cifra d''affari dei prodotti bio'!F31/('Cifra d''affari dei prodotti bio'!F31+'Cifra d''affari dei prodotti bio'!F53)</f>
        <v>0.11554739246742518</v>
      </c>
    </row>
    <row r="42" ht="3" customHeight="1"/>
    <row r="68" ht="17.25" customHeight="1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F1BF-3E64-47A0-AC4C-484C99458105}">
  <sheetPr>
    <tabColor theme="9" tint="0.79998168889431442"/>
  </sheetPr>
  <dimension ref="A10:W47"/>
  <sheetViews>
    <sheetView showGridLines="0" zoomScale="70" zoomScaleNormal="70" workbookViewId="0">
      <selection activeCell="R68" sqref="R68"/>
    </sheetView>
  </sheetViews>
  <sheetFormatPr baseColWidth="10" defaultColWidth="11.42578125" defaultRowHeight="15"/>
  <cols>
    <col min="1" max="1" width="3.42578125" customWidth="1"/>
    <col min="2" max="2" width="71.85546875" bestFit="1" customWidth="1"/>
    <col min="3" max="3" width="17.5703125" bestFit="1" customWidth="1"/>
    <col min="4" max="4" width="16.140625" bestFit="1" customWidth="1"/>
    <col min="5" max="6" width="17" bestFit="1" customWidth="1"/>
    <col min="7" max="7" width="1.5703125" style="48" customWidth="1"/>
    <col min="8" max="8" width="18.85546875" bestFit="1" customWidth="1"/>
    <col min="10" max="10" width="3.42578125" customWidth="1"/>
    <col min="11" max="11" width="45.28515625" bestFit="1" customWidth="1"/>
    <col min="12" max="12" width="14.5703125" bestFit="1" customWidth="1"/>
    <col min="13" max="15" width="12.42578125" bestFit="1" customWidth="1"/>
    <col min="17" max="17" width="3.42578125" customWidth="1"/>
    <col min="18" max="18" width="55.140625" customWidth="1"/>
    <col min="19" max="22" width="12.5703125" bestFit="1" customWidth="1"/>
  </cols>
  <sheetData>
    <row r="10" spans="1:23" ht="54" customHeight="1"/>
    <row r="11" spans="1:23">
      <c r="A11" s="2" t="s">
        <v>28</v>
      </c>
      <c r="B11" s="3"/>
      <c r="C11" s="3"/>
      <c r="D11" s="4"/>
      <c r="E11" s="5"/>
      <c r="F11" s="5"/>
      <c r="G11" s="5"/>
      <c r="H11" s="5"/>
      <c r="J11" s="2" t="s">
        <v>45</v>
      </c>
      <c r="K11" s="3"/>
      <c r="L11" s="3"/>
      <c r="M11" s="4"/>
      <c r="N11" s="5"/>
      <c r="Q11" s="2" t="s">
        <v>47</v>
      </c>
      <c r="R11" s="3"/>
      <c r="S11" s="3"/>
      <c r="T11" s="4"/>
      <c r="U11" s="5"/>
    </row>
    <row r="12" spans="1:23" ht="3" customHeight="1">
      <c r="A12" s="12"/>
      <c r="B12" s="12"/>
      <c r="C12" s="12"/>
      <c r="D12" s="12"/>
      <c r="E12" s="12"/>
      <c r="F12" s="12"/>
      <c r="G12" s="26"/>
      <c r="H12" s="12"/>
      <c r="J12" s="12"/>
      <c r="K12" s="12"/>
      <c r="L12" s="12"/>
      <c r="M12" s="12"/>
      <c r="N12" s="12"/>
      <c r="O12" s="12"/>
      <c r="Q12" s="12"/>
      <c r="R12" s="12"/>
      <c r="S12" s="12"/>
      <c r="T12" s="12"/>
      <c r="U12" s="12"/>
      <c r="V12" s="12"/>
    </row>
    <row r="13" spans="1:23">
      <c r="A13" s="6" t="s">
        <v>29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0</v>
      </c>
      <c r="J13" s="6" t="s">
        <v>3</v>
      </c>
      <c r="K13" s="7"/>
      <c r="L13" s="6">
        <v>2021</v>
      </c>
      <c r="M13" s="6">
        <v>2022</v>
      </c>
      <c r="N13" s="6">
        <v>2023</v>
      </c>
      <c r="O13" s="6">
        <v>2024</v>
      </c>
      <c r="Q13" s="6" t="s">
        <v>48</v>
      </c>
      <c r="R13" s="7"/>
      <c r="S13" s="6">
        <v>2021</v>
      </c>
      <c r="T13" s="6">
        <v>2022</v>
      </c>
      <c r="U13" s="6">
        <v>2023</v>
      </c>
      <c r="V13" s="6">
        <v>2024</v>
      </c>
    </row>
    <row r="14" spans="1:23">
      <c r="A14" s="10"/>
      <c r="B14" s="51" t="s">
        <v>30</v>
      </c>
      <c r="C14" s="42">
        <v>399111.51106595999</v>
      </c>
      <c r="D14" s="42">
        <v>364673.65709902602</v>
      </c>
      <c r="E14" s="42">
        <v>366403.35929975804</v>
      </c>
      <c r="F14" s="42">
        <v>365465.82347494009</v>
      </c>
      <c r="G14" s="9"/>
      <c r="H14" s="36">
        <f>(F14/D14)^(1/2)-1</f>
        <v>1.0855413176704687E-3</v>
      </c>
      <c r="J14" s="10"/>
      <c r="K14" s="44" t="str">
        <f>B14</f>
        <v>Carne e pesce</v>
      </c>
      <c r="L14" s="47">
        <f>C14/(C33+C14)</f>
        <v>6.6048697525792205E-2</v>
      </c>
      <c r="M14" s="47">
        <f>D14/(D33+D14)</f>
        <v>6.6453513015545057E-2</v>
      </c>
      <c r="N14" s="47">
        <f>E14/(E33+E14)</f>
        <v>6.6130216402801104E-2</v>
      </c>
      <c r="O14" s="47">
        <f>F14/(F33+F14)</f>
        <v>6.5346864313452574E-2</v>
      </c>
      <c r="Q14" s="10"/>
      <c r="R14" s="44" t="s">
        <v>49</v>
      </c>
      <c r="S14" s="59">
        <f>C14/S18*1000</f>
        <v>45.353580802949999</v>
      </c>
      <c r="T14" s="59">
        <f t="shared" ref="T14:V14" si="0">D14/T18*1000</f>
        <v>40.92858104366173</v>
      </c>
      <c r="U14" s="59">
        <f t="shared" si="0"/>
        <v>40.666299589318321</v>
      </c>
      <c r="V14" s="59">
        <f t="shared" si="0"/>
        <v>40.20526110835425</v>
      </c>
      <c r="W14" s="70"/>
    </row>
    <row r="15" spans="1:23">
      <c r="A15" s="10"/>
      <c r="B15" s="53" t="s">
        <v>31</v>
      </c>
      <c r="C15" s="45">
        <v>185060.521490794</v>
      </c>
      <c r="D15" s="45">
        <v>172276.79921964099</v>
      </c>
      <c r="E15" s="45">
        <v>176508.21189617299</v>
      </c>
      <c r="F15" s="45">
        <v>179503.53556654</v>
      </c>
      <c r="H15" s="39">
        <f t="shared" ref="H15:H27" si="1">(F15/D15)^(1/2)-1</f>
        <v>2.0758738156960943E-2</v>
      </c>
      <c r="J15" s="10"/>
      <c r="K15" s="44" t="str">
        <f>B22</f>
        <v>Alternative vegetali a carne e pesce</v>
      </c>
      <c r="L15" s="47">
        <f>C22/(C42+C22)</f>
        <v>0.24674282221696536</v>
      </c>
      <c r="M15" s="47">
        <f>D22/(D42+D22)</f>
        <v>0.26106757405376418</v>
      </c>
      <c r="N15" s="47">
        <f>E22/(E42+E22)</f>
        <v>0.26509007573897175</v>
      </c>
      <c r="O15" s="47">
        <f>F22/(F42+F22)</f>
        <v>0.27527522561676315</v>
      </c>
      <c r="Q15" s="10"/>
      <c r="R15" s="44" t="s">
        <v>50</v>
      </c>
      <c r="S15" s="59">
        <f>C33/S18*1000</f>
        <v>641.31523329802906</v>
      </c>
      <c r="T15" s="59">
        <f>D33/T18*1000</f>
        <v>574.96934799565884</v>
      </c>
      <c r="U15" s="59">
        <f>E33/U18*1000</f>
        <v>574.27648755685823</v>
      </c>
      <c r="V15" s="59">
        <f>F33/V18*1000</f>
        <v>575.05396411628169</v>
      </c>
      <c r="W15" s="70"/>
    </row>
    <row r="16" spans="1:23">
      <c r="A16" s="10"/>
      <c r="B16" s="53" t="s">
        <v>32</v>
      </c>
      <c r="C16" s="45">
        <v>97389.118339692999</v>
      </c>
      <c r="D16" s="45">
        <v>86903.600478470005</v>
      </c>
      <c r="E16" s="45">
        <v>82123.198241199003</v>
      </c>
      <c r="F16" s="45">
        <v>76237.120425628003</v>
      </c>
      <c r="H16" s="39">
        <f t="shared" si="1"/>
        <v>-6.3377994610962829E-2</v>
      </c>
      <c r="J16" s="37"/>
      <c r="K16" s="37" t="s">
        <v>46</v>
      </c>
      <c r="L16" s="34">
        <f>C27/(C47+C27)</f>
        <v>7.0254674668688982E-2</v>
      </c>
      <c r="M16" s="34">
        <f>D27/(D47+D27)</f>
        <v>7.110561044024355E-2</v>
      </c>
      <c r="N16" s="34">
        <f>E27/(E47+E27)</f>
        <v>7.0818069177442905E-2</v>
      </c>
      <c r="O16" s="34">
        <f>F27/(F47+F27)</f>
        <v>7.0285770016314239E-2</v>
      </c>
      <c r="Q16" s="10"/>
      <c r="R16" s="44" t="s">
        <v>51</v>
      </c>
      <c r="S16" s="59">
        <f>C22/S18*1000</f>
        <v>4.037785230997387</v>
      </c>
      <c r="T16" s="59">
        <f t="shared" ref="T16:V16" si="2">D22/T18*1000</f>
        <v>3.9377109046751966</v>
      </c>
      <c r="U16" s="59">
        <f t="shared" si="2"/>
        <v>3.9336156139137626</v>
      </c>
      <c r="V16" s="59">
        <f t="shared" si="2"/>
        <v>4.080604214956435</v>
      </c>
      <c r="W16" s="70"/>
    </row>
    <row r="17" spans="1:23">
      <c r="A17" s="10"/>
      <c r="B17" s="53" t="s">
        <v>33</v>
      </c>
      <c r="C17" s="45">
        <v>72385.87707428899</v>
      </c>
      <c r="D17" s="45">
        <v>65523.517394438</v>
      </c>
      <c r="E17" s="45">
        <v>65340.327528548005</v>
      </c>
      <c r="F17" s="45">
        <v>66829.453206228005</v>
      </c>
      <c r="H17" s="39">
        <f t="shared" si="1"/>
        <v>9.9162318176642117E-3</v>
      </c>
      <c r="Q17" s="10"/>
      <c r="R17" s="44" t="s">
        <v>52</v>
      </c>
      <c r="S17" s="59">
        <f>C42/S18*1000</f>
        <v>12.326562046537157</v>
      </c>
      <c r="T17" s="59">
        <f>D42/T18*1000</f>
        <v>11.145398971943434</v>
      </c>
      <c r="U17" s="59">
        <f>E42/U18*1000</f>
        <v>10.905173061778138</v>
      </c>
      <c r="V17" s="59">
        <f>F42/V18*1000</f>
        <v>10.743120680059846</v>
      </c>
      <c r="W17" s="70"/>
    </row>
    <row r="18" spans="1:23">
      <c r="A18" s="10"/>
      <c r="B18" s="53" t="s">
        <v>40</v>
      </c>
      <c r="C18" s="45">
        <v>29084.207928070999</v>
      </c>
      <c r="D18" s="45">
        <v>27135.320008852003</v>
      </c>
      <c r="E18" s="45">
        <v>27717.695818732001</v>
      </c>
      <c r="F18" s="45">
        <v>28746.339130315999</v>
      </c>
      <c r="H18" s="39">
        <f t="shared" si="1"/>
        <v>2.925692715509709E-2</v>
      </c>
      <c r="J18" s="2"/>
      <c r="K18" s="3"/>
      <c r="L18" s="3"/>
      <c r="M18" s="4"/>
      <c r="N18" s="5"/>
      <c r="O18" s="48"/>
      <c r="Q18" s="58"/>
      <c r="R18" s="58" t="s">
        <v>53</v>
      </c>
      <c r="S18" s="56">
        <v>8800000</v>
      </c>
      <c r="T18" s="56">
        <v>8910000</v>
      </c>
      <c r="U18" s="56">
        <v>9010000</v>
      </c>
      <c r="V18" s="56">
        <v>9090000</v>
      </c>
    </row>
    <row r="19" spans="1:23">
      <c r="A19" s="10"/>
      <c r="B19" s="53" t="s">
        <v>34</v>
      </c>
      <c r="C19" s="45">
        <v>14644.450494619001</v>
      </c>
      <c r="D19" s="45">
        <v>12316.281031129001</v>
      </c>
      <c r="E19" s="45">
        <v>14288.411639873</v>
      </c>
      <c r="F19" s="45">
        <v>13772.613402728</v>
      </c>
      <c r="H19" s="39">
        <f t="shared" si="1"/>
        <v>5.7470798742430551E-2</v>
      </c>
      <c r="J19" s="26"/>
      <c r="K19" s="26"/>
      <c r="L19" s="26"/>
      <c r="M19" s="26"/>
      <c r="N19" s="26"/>
      <c r="O19" s="26"/>
    </row>
    <row r="20" spans="1:23">
      <c r="A20" s="10"/>
      <c r="B20" s="53" t="s">
        <v>35</v>
      </c>
      <c r="C20" s="45">
        <v>322.66325429</v>
      </c>
      <c r="D20" s="45">
        <v>278.34932155700005</v>
      </c>
      <c r="E20" s="45">
        <v>290.79946732800101</v>
      </c>
      <c r="F20" s="45">
        <v>209.85562400000001</v>
      </c>
      <c r="H20" s="39">
        <f t="shared" si="1"/>
        <v>-0.13170915352948598</v>
      </c>
      <c r="J20" s="27"/>
      <c r="K20" s="23"/>
      <c r="L20" s="27"/>
      <c r="M20" s="27"/>
      <c r="N20" s="27"/>
      <c r="O20" s="27"/>
    </row>
    <row r="21" spans="1:23">
      <c r="A21" s="10"/>
      <c r="B21" s="53" t="s">
        <v>36</v>
      </c>
      <c r="C21" s="45">
        <v>224.672484204</v>
      </c>
      <c r="D21" s="45">
        <v>239.78964493900003</v>
      </c>
      <c r="E21" s="45">
        <v>134.71470790500101</v>
      </c>
      <c r="F21" s="45">
        <v>166.90611949999999</v>
      </c>
      <c r="H21" s="39">
        <f t="shared" si="1"/>
        <v>-0.16570254702081233</v>
      </c>
      <c r="J21" s="8"/>
      <c r="K21" s="8"/>
      <c r="L21" s="33"/>
      <c r="M21" s="33"/>
      <c r="N21" s="33"/>
      <c r="O21" s="33"/>
    </row>
    <row r="22" spans="1:23">
      <c r="A22" s="10"/>
      <c r="B22" s="51" t="s">
        <v>42</v>
      </c>
      <c r="C22" s="42">
        <v>35532.510032777005</v>
      </c>
      <c r="D22" s="42">
        <v>35085.004160655997</v>
      </c>
      <c r="E22" s="42">
        <v>35441.876681362999</v>
      </c>
      <c r="F22" s="42">
        <v>37092.692313953994</v>
      </c>
      <c r="H22" s="36">
        <f t="shared" si="1"/>
        <v>2.8213762020272704E-2</v>
      </c>
      <c r="J22" s="8"/>
      <c r="K22" s="8"/>
      <c r="L22" s="33"/>
      <c r="M22" s="33"/>
      <c r="N22" s="33"/>
      <c r="O22" s="33"/>
    </row>
    <row r="23" spans="1:23">
      <c r="A23" s="10"/>
      <c r="B23" s="53" t="s">
        <v>87</v>
      </c>
      <c r="C23" s="45">
        <v>23106.050909540998</v>
      </c>
      <c r="D23" s="45">
        <v>21688.801693916997</v>
      </c>
      <c r="E23" s="45">
        <v>23026.454269868002</v>
      </c>
      <c r="F23" s="45">
        <v>26166.935264715998</v>
      </c>
      <c r="H23" s="39">
        <f t="shared" si="1"/>
        <v>9.8395262415067464E-2</v>
      </c>
      <c r="J23" s="49"/>
      <c r="K23" s="49"/>
      <c r="L23" s="50"/>
      <c r="M23" s="50"/>
      <c r="N23" s="50"/>
      <c r="O23" s="50"/>
    </row>
    <row r="24" spans="1:23">
      <c r="A24" s="10"/>
      <c r="B24" s="53" t="s">
        <v>37</v>
      </c>
      <c r="C24" s="45">
        <v>6100.4180141590004</v>
      </c>
      <c r="D24" s="45">
        <v>7186.0589104219998</v>
      </c>
      <c r="E24" s="45">
        <v>6655.1396826069995</v>
      </c>
      <c r="F24" s="45">
        <v>5236.6793760209994</v>
      </c>
      <c r="H24" s="39">
        <f t="shared" si="1"/>
        <v>-0.14634457310850746</v>
      </c>
    </row>
    <row r="25" spans="1:23">
      <c r="A25" s="10"/>
      <c r="B25" s="53" t="s">
        <v>38</v>
      </c>
      <c r="C25" s="45">
        <v>5371.7519685440011</v>
      </c>
      <c r="D25" s="45">
        <v>4915.5533442470014</v>
      </c>
      <c r="E25" s="45">
        <v>4585.8122854520007</v>
      </c>
      <c r="F25" s="45">
        <v>4304.923833631</v>
      </c>
      <c r="H25" s="39">
        <f t="shared" si="1"/>
        <v>-6.4170935346649971E-2</v>
      </c>
    </row>
    <row r="26" spans="1:23">
      <c r="A26" s="10"/>
      <c r="B26" s="53" t="s">
        <v>39</v>
      </c>
      <c r="C26" s="45">
        <v>954.28914053300002</v>
      </c>
      <c r="D26" s="45">
        <v>1294.5902120699998</v>
      </c>
      <c r="E26" s="45">
        <v>1174.4704434360001</v>
      </c>
      <c r="F26" s="45">
        <v>1384.153839586</v>
      </c>
      <c r="H26" s="39">
        <f t="shared" si="1"/>
        <v>3.4013053348861177E-2</v>
      </c>
    </row>
    <row r="27" spans="1:23">
      <c r="A27" s="58"/>
      <c r="B27" s="60" t="s">
        <v>43</v>
      </c>
      <c r="C27" s="57">
        <v>434644.02109873702</v>
      </c>
      <c r="D27" s="57">
        <v>399758.66125968198</v>
      </c>
      <c r="E27" s="57">
        <v>401845.23598112108</v>
      </c>
      <c r="F27" s="57">
        <v>402558.51578889409</v>
      </c>
      <c r="G27" s="62"/>
      <c r="H27" s="61">
        <f t="shared" si="1"/>
        <v>3.4958206595383512E-3</v>
      </c>
    </row>
    <row r="30" spans="1:23">
      <c r="A30" s="55" t="s">
        <v>88</v>
      </c>
      <c r="B30" s="3"/>
      <c r="C30" s="3"/>
      <c r="D30" s="4"/>
      <c r="E30" s="5"/>
      <c r="F30" s="5"/>
      <c r="G30" s="5"/>
      <c r="H30" s="5"/>
      <c r="I30" s="48"/>
      <c r="J30" s="2"/>
      <c r="K30" s="3"/>
      <c r="L30" s="3"/>
      <c r="M30" s="4"/>
      <c r="N30" s="5"/>
      <c r="O30" s="48"/>
      <c r="P30" s="48"/>
    </row>
    <row r="31" spans="1:23" ht="3" customHeight="1">
      <c r="A31" s="12"/>
      <c r="B31" s="12"/>
      <c r="C31" s="12"/>
      <c r="D31" s="12"/>
      <c r="E31" s="12"/>
      <c r="F31" s="12"/>
      <c r="G31" s="26"/>
      <c r="H31" s="12"/>
      <c r="I31" s="48"/>
      <c r="J31" s="26"/>
      <c r="K31" s="26"/>
      <c r="L31" s="26"/>
      <c r="M31" s="26"/>
      <c r="N31" s="26"/>
      <c r="O31" s="26"/>
      <c r="P31" s="48"/>
    </row>
    <row r="32" spans="1:23">
      <c r="A32" s="6" t="s">
        <v>29</v>
      </c>
      <c r="B32" s="7"/>
      <c r="C32" s="6">
        <v>2021</v>
      </c>
      <c r="D32" s="6">
        <v>2022</v>
      </c>
      <c r="E32" s="6">
        <v>2023</v>
      </c>
      <c r="F32" s="6">
        <v>2024</v>
      </c>
      <c r="G32" s="27"/>
      <c r="H32" s="15" t="s">
        <v>0</v>
      </c>
      <c r="I32" s="48"/>
      <c r="J32" s="27"/>
      <c r="K32" s="23"/>
      <c r="L32" s="27"/>
      <c r="M32" s="27"/>
      <c r="N32" s="27"/>
      <c r="O32" s="27"/>
      <c r="P32" s="48"/>
    </row>
    <row r="33" spans="1:16">
      <c r="A33" s="10"/>
      <c r="B33" s="51" t="s">
        <v>30</v>
      </c>
      <c r="C33" s="40">
        <v>5643574.0530226557</v>
      </c>
      <c r="D33" s="40">
        <v>5122976.8906413196</v>
      </c>
      <c r="E33" s="40">
        <v>5174231.1528872931</v>
      </c>
      <c r="F33" s="40">
        <v>5227240.5338170007</v>
      </c>
      <c r="G33" s="9"/>
      <c r="H33" s="36">
        <f>(F33/D33)^(1/2)-1</f>
        <v>1.0124823759257273E-2</v>
      </c>
      <c r="I33" s="48"/>
      <c r="J33" s="8"/>
      <c r="K33" s="8"/>
      <c r="L33" s="63"/>
      <c r="M33" s="63"/>
      <c r="N33" s="63"/>
      <c r="O33" s="63"/>
      <c r="P33" s="48"/>
    </row>
    <row r="34" spans="1:16">
      <c r="A34" s="10"/>
      <c r="B34" s="53" t="s">
        <v>31</v>
      </c>
      <c r="C34" s="46">
        <v>2693154.0388592272</v>
      </c>
      <c r="D34" s="46">
        <v>2431115.074881433</v>
      </c>
      <c r="E34" s="46">
        <v>2473986.699334661</v>
      </c>
      <c r="F34" s="46">
        <v>2520402.131295511</v>
      </c>
      <c r="H34" s="39">
        <f t="shared" ref="H34:H47" si="3">(F34/D34)^(1/2)-1</f>
        <v>1.8197815494588765E-2</v>
      </c>
      <c r="I34" s="48"/>
      <c r="J34" s="8"/>
      <c r="K34" s="8"/>
      <c r="L34" s="63"/>
      <c r="M34" s="63"/>
      <c r="N34" s="63"/>
      <c r="O34" s="63"/>
      <c r="P34" s="48"/>
    </row>
    <row r="35" spans="1:16">
      <c r="A35" s="10"/>
      <c r="B35" s="53" t="s">
        <v>33</v>
      </c>
      <c r="C35" s="46">
        <v>1400233.3577753173</v>
      </c>
      <c r="D35" s="46">
        <v>1278064.7802645308</v>
      </c>
      <c r="E35" s="46">
        <v>1282691.1932981273</v>
      </c>
      <c r="F35" s="46">
        <v>1287861.5278937488</v>
      </c>
      <c r="H35" s="39">
        <f t="shared" si="3"/>
        <v>3.8253325037145292E-3</v>
      </c>
      <c r="I35" s="48"/>
      <c r="J35" s="8"/>
      <c r="K35" s="8"/>
      <c r="L35" s="63"/>
      <c r="M35" s="63"/>
      <c r="N35" s="63"/>
      <c r="O35" s="63"/>
      <c r="P35" s="48"/>
    </row>
    <row r="36" spans="1:16">
      <c r="A36" s="10"/>
      <c r="B36" s="53" t="s">
        <v>40</v>
      </c>
      <c r="C36" s="46">
        <v>721189.23869409703</v>
      </c>
      <c r="D36" s="46">
        <v>661977.89512189105</v>
      </c>
      <c r="E36" s="46">
        <v>640497.21070636902</v>
      </c>
      <c r="F36" s="46">
        <v>646612.299254157</v>
      </c>
      <c r="H36" s="39">
        <f t="shared" si="3"/>
        <v>-1.167396318428382E-2</v>
      </c>
      <c r="I36" s="48"/>
      <c r="J36" s="8"/>
      <c r="K36" s="8"/>
      <c r="L36" s="63"/>
      <c r="M36" s="63"/>
      <c r="N36" s="63"/>
      <c r="O36" s="63"/>
      <c r="P36" s="48"/>
    </row>
    <row r="37" spans="1:16">
      <c r="A37" s="10"/>
      <c r="B37" s="53" t="s">
        <v>32</v>
      </c>
      <c r="C37" s="46">
        <v>535970.12249061104</v>
      </c>
      <c r="D37" s="46">
        <v>476490.85199995601</v>
      </c>
      <c r="E37" s="46">
        <v>491166.21806883701</v>
      </c>
      <c r="F37" s="46">
        <v>484895.57650139899</v>
      </c>
      <c r="H37" s="39">
        <f t="shared" si="3"/>
        <v>8.7808459182732168E-3</v>
      </c>
      <c r="I37" s="48"/>
      <c r="J37" s="23"/>
      <c r="K37" s="23"/>
      <c r="L37" s="64"/>
      <c r="M37" s="64"/>
      <c r="N37" s="64"/>
      <c r="O37" s="64"/>
      <c r="P37" s="48"/>
    </row>
    <row r="38" spans="1:16" ht="15" customHeight="1">
      <c r="A38" s="10"/>
      <c r="B38" s="53" t="s">
        <v>34</v>
      </c>
      <c r="C38" s="46">
        <v>155853.07864449901</v>
      </c>
      <c r="D38" s="46">
        <v>141527.33816029201</v>
      </c>
      <c r="E38" s="46">
        <v>149518.69278515299</v>
      </c>
      <c r="F38" s="46">
        <v>150553.96694898099</v>
      </c>
      <c r="H38" s="39">
        <f t="shared" si="3"/>
        <v>3.1397162650230959E-2</v>
      </c>
      <c r="I38" s="48"/>
      <c r="J38" s="48"/>
      <c r="K38" s="8"/>
      <c r="L38" s="41"/>
      <c r="M38" s="41"/>
      <c r="N38" s="41"/>
      <c r="O38" s="41"/>
      <c r="P38" s="48"/>
    </row>
    <row r="39" spans="1:16">
      <c r="A39" s="10"/>
      <c r="B39" s="53" t="s">
        <v>36</v>
      </c>
      <c r="C39" s="46">
        <v>106298.75317791299</v>
      </c>
      <c r="D39" s="46">
        <v>104137.85332221701</v>
      </c>
      <c r="E39" s="46">
        <v>105927.52540141701</v>
      </c>
      <c r="F39" s="46">
        <v>108185.94592491</v>
      </c>
      <c r="H39" s="39">
        <f t="shared" si="3"/>
        <v>1.9250921715686653E-2</v>
      </c>
      <c r="I39" s="48"/>
      <c r="J39" s="48"/>
      <c r="K39" s="8"/>
      <c r="L39" s="41"/>
      <c r="M39" s="41"/>
      <c r="N39" s="41"/>
      <c r="O39" s="41"/>
      <c r="P39" s="48"/>
    </row>
    <row r="40" spans="1:16">
      <c r="A40" s="10"/>
      <c r="B40" s="53" t="s">
        <v>35</v>
      </c>
      <c r="C40" s="46">
        <v>29056.106752379997</v>
      </c>
      <c r="D40" s="46">
        <v>27955.144471903997</v>
      </c>
      <c r="E40" s="46">
        <v>26327.433987843</v>
      </c>
      <c r="F40" s="46">
        <v>23635.843070989999</v>
      </c>
      <c r="H40" s="39">
        <f t="shared" si="3"/>
        <v>-8.0493765102847781E-2</v>
      </c>
      <c r="I40" s="48"/>
      <c r="J40" s="48"/>
      <c r="K40" s="48"/>
      <c r="L40" s="48"/>
      <c r="M40" s="48"/>
      <c r="N40" s="48"/>
      <c r="O40" s="48"/>
      <c r="P40" s="48"/>
    </row>
    <row r="41" spans="1:16">
      <c r="A41" s="10"/>
      <c r="B41" s="53" t="s">
        <v>41</v>
      </c>
      <c r="C41" s="46">
        <v>1819.3566286120001</v>
      </c>
      <c r="D41" s="46">
        <v>1707.9524190960001</v>
      </c>
      <c r="E41" s="46">
        <v>4116.179304886</v>
      </c>
      <c r="F41" s="46">
        <v>5093.2429273030011</v>
      </c>
      <c r="H41" s="39">
        <f t="shared" si="3"/>
        <v>0.72686867476234385</v>
      </c>
    </row>
    <row r="42" spans="1:16">
      <c r="A42" s="10"/>
      <c r="B42" s="51" t="s">
        <v>42</v>
      </c>
      <c r="C42" s="40">
        <v>108473.74600952698</v>
      </c>
      <c r="D42" s="40">
        <v>99305.504840016001</v>
      </c>
      <c r="E42" s="40">
        <v>98255.609286621009</v>
      </c>
      <c r="F42" s="40">
        <v>97654.966981744001</v>
      </c>
      <c r="H42" s="36">
        <f t="shared" si="3"/>
        <v>-8.3452260483241059E-3</v>
      </c>
    </row>
    <row r="43" spans="1:16">
      <c r="A43" s="10"/>
      <c r="B43" s="53" t="s">
        <v>37</v>
      </c>
      <c r="C43" s="46">
        <v>86556.656320761002</v>
      </c>
      <c r="D43" s="46">
        <v>80608.591417051997</v>
      </c>
      <c r="E43" s="46">
        <v>80586.597247325</v>
      </c>
      <c r="F43" s="46">
        <v>80910.588522266</v>
      </c>
      <c r="H43" s="39">
        <f t="shared" si="3"/>
        <v>1.8714802807042741E-3</v>
      </c>
    </row>
    <row r="44" spans="1:16">
      <c r="A44" s="10"/>
      <c r="B44" s="53" t="s">
        <v>38</v>
      </c>
      <c r="C44" s="46">
        <v>16717.397956664001</v>
      </c>
      <c r="D44" s="46">
        <v>13247.914125326999</v>
      </c>
      <c r="E44" s="46">
        <v>12409.312937000999</v>
      </c>
      <c r="F44" s="46">
        <v>12155.469035952001</v>
      </c>
      <c r="H44" s="39">
        <f t="shared" si="3"/>
        <v>-4.211778776179198E-2</v>
      </c>
    </row>
    <row r="45" spans="1:16">
      <c r="A45" s="10"/>
      <c r="B45" s="53" t="s">
        <v>39</v>
      </c>
      <c r="C45" s="46">
        <v>3636.2783819730003</v>
      </c>
      <c r="D45" s="46">
        <v>3901.5858512860009</v>
      </c>
      <c r="E45" s="46">
        <v>4024.678723213</v>
      </c>
      <c r="F45" s="46">
        <v>3105.7284754110001</v>
      </c>
      <c r="H45" s="39">
        <f t="shared" si="3"/>
        <v>-0.10780217915865664</v>
      </c>
    </row>
    <row r="46" spans="1:16">
      <c r="A46" s="10"/>
      <c r="B46" s="53" t="s">
        <v>87</v>
      </c>
      <c r="C46" s="46">
        <v>1563.4133501289998</v>
      </c>
      <c r="D46" s="46">
        <v>1547.4134463510002</v>
      </c>
      <c r="E46" s="46">
        <v>1235.0203790819999</v>
      </c>
      <c r="F46" s="46">
        <v>1483.1809481150001</v>
      </c>
      <c r="H46" s="39">
        <f t="shared" si="3"/>
        <v>-2.0974765562408071E-2</v>
      </c>
    </row>
    <row r="47" spans="1:16">
      <c r="A47" s="58"/>
      <c r="B47" s="60" t="s">
        <v>44</v>
      </c>
      <c r="C47" s="57">
        <v>5752047.7990321824</v>
      </c>
      <c r="D47" s="57">
        <v>5222282.3954813359</v>
      </c>
      <c r="E47" s="57">
        <v>5272486.7621739144</v>
      </c>
      <c r="F47" s="57">
        <v>5324895.5007987451</v>
      </c>
      <c r="H47" s="61">
        <f t="shared" si="3"/>
        <v>9.7767533628805303E-3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8619-AE52-4DC1-808E-5B484D460305}">
  <sheetPr>
    <tabColor theme="9" tint="0.79998168889431442"/>
  </sheetPr>
  <dimension ref="A10:W63"/>
  <sheetViews>
    <sheetView showGridLines="0" zoomScale="80" zoomScaleNormal="80" workbookViewId="0">
      <selection activeCell="R65" sqref="R65"/>
    </sheetView>
  </sheetViews>
  <sheetFormatPr baseColWidth="10" defaultColWidth="11.42578125" defaultRowHeight="15"/>
  <cols>
    <col min="1" max="1" width="3.42578125" customWidth="1"/>
    <col min="2" max="2" width="51" bestFit="1" customWidth="1"/>
    <col min="3" max="6" width="12.5703125" bestFit="1" customWidth="1"/>
    <col min="7" max="7" width="1.5703125" style="48" customWidth="1"/>
    <col min="8" max="8" width="18.85546875" bestFit="1" customWidth="1"/>
    <col min="10" max="10" width="3.42578125" customWidth="1"/>
    <col min="11" max="11" width="47.28515625" bestFit="1" customWidth="1"/>
    <col min="12" max="15" width="12.5703125" bestFit="1" customWidth="1"/>
    <col min="17" max="17" width="3.42578125" customWidth="1"/>
    <col min="18" max="18" width="53.42578125" bestFit="1" customWidth="1"/>
    <col min="19" max="22" width="12.5703125" bestFit="1" customWidth="1"/>
    <col min="23" max="23" width="19.140625" bestFit="1" customWidth="1"/>
  </cols>
  <sheetData>
    <row r="10" spans="1:23" ht="54" customHeight="1"/>
    <row r="11" spans="1:23">
      <c r="A11" s="2" t="s">
        <v>75</v>
      </c>
      <c r="B11" s="3"/>
      <c r="C11" s="3"/>
      <c r="D11" s="4"/>
      <c r="E11" s="5"/>
      <c r="F11" s="5"/>
      <c r="G11" s="5"/>
      <c r="H11" s="5"/>
      <c r="J11" s="2" t="s">
        <v>77</v>
      </c>
      <c r="K11" s="3"/>
      <c r="L11" s="3"/>
      <c r="M11" s="4"/>
      <c r="N11" s="5"/>
      <c r="Q11" s="2" t="s">
        <v>90</v>
      </c>
      <c r="R11" s="3"/>
      <c r="S11" s="3"/>
      <c r="T11" s="4"/>
      <c r="U11" s="5"/>
    </row>
    <row r="12" spans="1:23" ht="3" customHeight="1">
      <c r="A12" s="12"/>
      <c r="B12" s="12"/>
      <c r="C12" s="12"/>
      <c r="D12" s="12"/>
      <c r="E12" s="12"/>
      <c r="F12" s="12"/>
      <c r="G12" s="26"/>
      <c r="H12" s="12"/>
      <c r="J12" s="12"/>
      <c r="K12" s="12"/>
      <c r="L12" s="12"/>
      <c r="M12" s="12"/>
      <c r="N12" s="12"/>
      <c r="O12" s="12"/>
      <c r="Q12" s="12"/>
      <c r="R12" s="12"/>
      <c r="S12" s="12"/>
      <c r="T12" s="12"/>
      <c r="U12" s="12"/>
      <c r="V12" s="12"/>
    </row>
    <row r="13" spans="1:23">
      <c r="A13" s="6" t="s">
        <v>29</v>
      </c>
      <c r="B13" s="7"/>
      <c r="C13" s="6">
        <v>2021</v>
      </c>
      <c r="D13" s="6">
        <v>2022</v>
      </c>
      <c r="E13" s="6">
        <v>2023</v>
      </c>
      <c r="F13" s="6">
        <v>2024</v>
      </c>
      <c r="G13" s="27"/>
      <c r="H13" s="15" t="s">
        <v>0</v>
      </c>
      <c r="J13" s="6" t="s">
        <v>29</v>
      </c>
      <c r="K13" s="7"/>
      <c r="L13" s="6">
        <v>2021</v>
      </c>
      <c r="M13" s="6">
        <v>2022</v>
      </c>
      <c r="N13" s="6">
        <v>2023</v>
      </c>
      <c r="O13" s="6">
        <v>2024</v>
      </c>
      <c r="Q13" s="6" t="s">
        <v>48</v>
      </c>
      <c r="R13" s="7"/>
      <c r="S13" s="6">
        <v>2021</v>
      </c>
      <c r="T13" s="6">
        <v>2022</v>
      </c>
      <c r="U13" s="6">
        <v>2023</v>
      </c>
      <c r="V13" s="6">
        <v>2024</v>
      </c>
    </row>
    <row r="14" spans="1:23">
      <c r="A14" s="10"/>
      <c r="B14" s="51" t="s">
        <v>54</v>
      </c>
      <c r="C14" s="42">
        <v>413344.02139039396</v>
      </c>
      <c r="D14" s="42">
        <v>415806.73586745298</v>
      </c>
      <c r="E14" s="42">
        <v>447291.56843122101</v>
      </c>
      <c r="F14" s="42">
        <v>436807.35471238295</v>
      </c>
      <c r="G14" s="9"/>
      <c r="H14" s="36">
        <f>(F14/D14)^(1/2)-1</f>
        <v>2.4941813298277937E-2</v>
      </c>
      <c r="J14" s="10"/>
      <c r="K14" s="44" t="str">
        <f>B14</f>
        <v>Latticini</v>
      </c>
      <c r="L14" s="47">
        <f>C14/(C41+C14)</f>
        <v>0.10311300847616789</v>
      </c>
      <c r="M14" s="47">
        <f t="shared" ref="M14:O14" si="0">D14/(D41+D14)</f>
        <v>0.10719206632215011</v>
      </c>
      <c r="N14" s="47">
        <f t="shared" si="0"/>
        <v>0.10883957605988756</v>
      </c>
      <c r="O14" s="47">
        <f t="shared" si="0"/>
        <v>0.10615238609424249</v>
      </c>
      <c r="Q14" s="10"/>
      <c r="R14" s="44" t="s">
        <v>91</v>
      </c>
      <c r="S14" s="59">
        <f>C14/S20*1000</f>
        <v>46.970911521635678</v>
      </c>
      <c r="T14" s="59">
        <f t="shared" ref="T14:V14" si="1">D14/T20*1000</f>
        <v>46.667422656279797</v>
      </c>
      <c r="U14" s="59">
        <f t="shared" si="1"/>
        <v>49.643903266506214</v>
      </c>
      <c r="V14" s="59">
        <f t="shared" si="1"/>
        <v>48.053614379800102</v>
      </c>
      <c r="W14" s="47"/>
    </row>
    <row r="15" spans="1:23">
      <c r="A15" s="10"/>
      <c r="B15" s="52" t="s">
        <v>55</v>
      </c>
      <c r="C15" s="43">
        <v>159967.10526046998</v>
      </c>
      <c r="D15" s="43">
        <v>166350.50725294001</v>
      </c>
      <c r="E15" s="43">
        <v>188182.83914160301</v>
      </c>
      <c r="F15" s="43">
        <v>178874.38498880598</v>
      </c>
      <c r="H15" s="29">
        <f t="shared" ref="H15:H35" si="2">(F15/D15)^(1/2)-1</f>
        <v>3.6960018917926218E-2</v>
      </c>
      <c r="J15" s="10"/>
      <c r="K15" s="44" t="str">
        <f>B24</f>
        <v>Alternative vegetali ai latticini</v>
      </c>
      <c r="L15" s="47">
        <f>C24/(C24+C52)</f>
        <v>0.14863809165166963</v>
      </c>
      <c r="M15" s="47">
        <f t="shared" ref="M15:O15" si="3">D24/(D24+D52)</f>
        <v>0.13280187933081383</v>
      </c>
      <c r="N15" s="47">
        <f t="shared" si="3"/>
        <v>0.12360669555493146</v>
      </c>
      <c r="O15" s="47">
        <f t="shared" si="3"/>
        <v>0.11518205292608188</v>
      </c>
      <c r="Q15" s="10"/>
      <c r="R15" s="44" t="s">
        <v>92</v>
      </c>
      <c r="S15" s="59">
        <f>C41/S20*1000</f>
        <v>408.55756365123142</v>
      </c>
      <c r="T15" s="59">
        <f t="shared" ref="T15:V15" si="4">D41/T20*1000</f>
        <v>388.69523297186782</v>
      </c>
      <c r="U15" s="59">
        <f t="shared" si="4"/>
        <v>406.47605845762166</v>
      </c>
      <c r="V15" s="59">
        <f t="shared" si="4"/>
        <v>404.6315879776667</v>
      </c>
      <c r="W15" s="47"/>
    </row>
    <row r="16" spans="1:23">
      <c r="A16" s="10"/>
      <c r="B16" s="52" t="s">
        <v>56</v>
      </c>
      <c r="C16" s="43">
        <v>99135.168343793004</v>
      </c>
      <c r="D16" s="43">
        <v>93912.742526996997</v>
      </c>
      <c r="E16" s="43">
        <v>96529.856542602007</v>
      </c>
      <c r="F16" s="43">
        <v>94955.479637413999</v>
      </c>
      <c r="H16" s="29">
        <f t="shared" si="2"/>
        <v>5.5363020858520962E-3</v>
      </c>
      <c r="J16" s="10"/>
      <c r="K16" s="44" t="str">
        <f>B34</f>
        <v>Div. latticini/alternative, non classificabili</v>
      </c>
      <c r="L16" s="47">
        <f>C34/(C34+C62)</f>
        <v>3.2342124230104019E-2</v>
      </c>
      <c r="M16" s="47">
        <f t="shared" ref="M16:O16" si="5">D34/(D34+D62)</f>
        <v>4.2552891884119703E-2</v>
      </c>
      <c r="N16" s="47">
        <f t="shared" si="5"/>
        <v>5.5693576374277784E-2</v>
      </c>
      <c r="O16" s="47">
        <f t="shared" si="5"/>
        <v>5.9743481823345226E-2</v>
      </c>
      <c r="Q16" s="10"/>
      <c r="R16" s="44" t="s">
        <v>93</v>
      </c>
      <c r="S16" s="59">
        <f>C24/S20*1000</f>
        <v>7.0192983871907959</v>
      </c>
      <c r="T16" s="59">
        <f t="shared" ref="T16:V16" si="6">D24/T20*1000</f>
        <v>6.5987847856207633</v>
      </c>
      <c r="U16" s="59">
        <f t="shared" si="6"/>
        <v>6.6015204903110982</v>
      </c>
      <c r="V16" s="59">
        <f t="shared" si="6"/>
        <v>6.291223060929922</v>
      </c>
      <c r="W16" s="47"/>
    </row>
    <row r="17" spans="1:23">
      <c r="A17" s="10"/>
      <c r="B17" s="52" t="s">
        <v>57</v>
      </c>
      <c r="C17" s="43">
        <v>79115.968011539007</v>
      </c>
      <c r="D17" s="43">
        <v>82837.702063954013</v>
      </c>
      <c r="E17" s="43">
        <v>87621.083311212002</v>
      </c>
      <c r="F17" s="43">
        <v>89169.010023780997</v>
      </c>
      <c r="H17" s="29">
        <f t="shared" si="2"/>
        <v>3.7511575983892653E-2</v>
      </c>
      <c r="J17" s="37"/>
      <c r="K17" s="37" t="s">
        <v>78</v>
      </c>
      <c r="L17" s="34">
        <f>C35/(C35+C63)</f>
        <v>7.6512461898843601E-2</v>
      </c>
      <c r="M17" s="34">
        <f t="shared" ref="M17:O17" si="7">D35/(D35+D63)</f>
        <v>8.3641186147947494E-2</v>
      </c>
      <c r="N17" s="34">
        <f t="shared" si="7"/>
        <v>8.8108307688733942E-2</v>
      </c>
      <c r="O17" s="34">
        <f t="shared" si="7"/>
        <v>8.5352968327812015E-2</v>
      </c>
      <c r="Q17" s="10"/>
      <c r="R17" s="44" t="s">
        <v>94</v>
      </c>
      <c r="S17" s="59">
        <f>C52/S20*1000</f>
        <v>40.20479006276306</v>
      </c>
      <c r="T17" s="59">
        <f t="shared" ref="T17:V17" si="8">D52/T20*1000</f>
        <v>43.090156507016935</v>
      </c>
      <c r="U17" s="59">
        <f t="shared" si="8"/>
        <v>46.805946319424528</v>
      </c>
      <c r="V17" s="59">
        <f t="shared" si="8"/>
        <v>48.328597484961165</v>
      </c>
      <c r="W17" s="47"/>
    </row>
    <row r="18" spans="1:23">
      <c r="A18" s="10"/>
      <c r="B18" s="52" t="s">
        <v>58</v>
      </c>
      <c r="C18" s="43">
        <v>37234.298122565</v>
      </c>
      <c r="D18" s="43">
        <v>35909.879655626995</v>
      </c>
      <c r="E18" s="43">
        <v>35260.372289908002</v>
      </c>
      <c r="F18" s="43">
        <v>34863.431904621</v>
      </c>
      <c r="H18" s="29">
        <f t="shared" si="2"/>
        <v>-1.4678196149032541E-2</v>
      </c>
      <c r="Q18" s="10"/>
      <c r="R18" s="44" t="s">
        <v>95</v>
      </c>
      <c r="S18" s="59">
        <f>C34/S20*1000</f>
        <v>0.16508823913261389</v>
      </c>
      <c r="T18" s="59">
        <f t="shared" ref="T18:V18" si="9">D34/T20*1000</f>
        <v>0.23175854491346801</v>
      </c>
      <c r="U18" s="59">
        <f t="shared" si="9"/>
        <v>0.29568330920887909</v>
      </c>
      <c r="V18" s="59">
        <f t="shared" si="9"/>
        <v>0.32053432977249724</v>
      </c>
      <c r="W18" s="47"/>
    </row>
    <row r="19" spans="1:23">
      <c r="A19" s="10"/>
      <c r="B19" s="52" t="s">
        <v>59</v>
      </c>
      <c r="C19" s="43">
        <v>20988.042196329003</v>
      </c>
      <c r="D19" s="43">
        <v>20322.391817635998</v>
      </c>
      <c r="E19" s="43">
        <v>21351.114150099002</v>
      </c>
      <c r="F19" s="43">
        <v>20435.076358536</v>
      </c>
      <c r="H19" s="29">
        <f t="shared" si="2"/>
        <v>2.7685906477603606E-3</v>
      </c>
      <c r="Q19" s="10"/>
      <c r="R19" s="44" t="s">
        <v>96</v>
      </c>
      <c r="S19" s="59">
        <f>C62/S20*1000</f>
        <v>4.9393457788082964</v>
      </c>
      <c r="T19" s="59">
        <f t="shared" ref="T19:V19" si="10">D62/T20*1000</f>
        <v>5.2146056068953994</v>
      </c>
      <c r="U19" s="59">
        <f t="shared" si="10"/>
        <v>5.0134264384179792</v>
      </c>
      <c r="V19" s="59">
        <f t="shared" si="10"/>
        <v>5.0446422550184815</v>
      </c>
      <c r="W19" s="47"/>
    </row>
    <row r="20" spans="1:23">
      <c r="A20" s="10"/>
      <c r="B20" s="52" t="s">
        <v>5</v>
      </c>
      <c r="C20" s="43">
        <v>10421.856715061002</v>
      </c>
      <c r="D20" s="43">
        <v>9836.2163081500003</v>
      </c>
      <c r="E20" s="43">
        <v>9987.5990342410005</v>
      </c>
      <c r="F20" s="43">
        <v>11094.033052058001</v>
      </c>
      <c r="H20" s="29">
        <f t="shared" si="2"/>
        <v>6.2015101574838916E-2</v>
      </c>
      <c r="Q20" s="58"/>
      <c r="R20" s="58" t="s">
        <v>53</v>
      </c>
      <c r="S20" s="56">
        <v>8800000</v>
      </c>
      <c r="T20" s="56">
        <v>8910000</v>
      </c>
      <c r="U20" s="56">
        <v>9010000</v>
      </c>
      <c r="V20" s="56">
        <v>9090000</v>
      </c>
    </row>
    <row r="21" spans="1:23">
      <c r="A21" s="10"/>
      <c r="B21" s="52" t="s">
        <v>60</v>
      </c>
      <c r="C21" s="43">
        <v>4139.6562434269999</v>
      </c>
      <c r="D21" s="43">
        <v>4232.603655549</v>
      </c>
      <c r="E21" s="43">
        <v>5075.3462855860016</v>
      </c>
      <c r="F21" s="43">
        <v>5215.0143625850005</v>
      </c>
      <c r="H21" s="29">
        <f t="shared" si="2"/>
        <v>0.11000249016712238</v>
      </c>
    </row>
    <row r="22" spans="1:23">
      <c r="A22" s="10"/>
      <c r="B22" s="52" t="s">
        <v>66</v>
      </c>
      <c r="C22" s="43">
        <v>1792.320069395</v>
      </c>
      <c r="D22" s="43">
        <v>1824.036471561001</v>
      </c>
      <c r="E22" s="43">
        <v>2735.6560677780003</v>
      </c>
      <c r="F22" s="43">
        <v>1787.980452212</v>
      </c>
      <c r="H22" s="29">
        <f t="shared" si="2"/>
        <v>-9.9329109681128847E-3</v>
      </c>
    </row>
    <row r="23" spans="1:23">
      <c r="A23" s="10"/>
      <c r="B23" s="52" t="s">
        <v>61</v>
      </c>
      <c r="C23" s="43">
        <v>549.60642781500007</v>
      </c>
      <c r="D23" s="43">
        <v>580.65611503900095</v>
      </c>
      <c r="E23" s="43">
        <v>547.701608192001</v>
      </c>
      <c r="F23" s="43">
        <v>412.94393237000105</v>
      </c>
      <c r="H23" s="29">
        <f t="shared" si="2"/>
        <v>-0.15669234509067675</v>
      </c>
    </row>
    <row r="24" spans="1:23">
      <c r="A24" s="10"/>
      <c r="B24" s="51" t="s">
        <v>62</v>
      </c>
      <c r="C24" s="42">
        <v>61769.825807279005</v>
      </c>
      <c r="D24" s="42">
        <v>58795.172439881004</v>
      </c>
      <c r="E24" s="42">
        <v>59479.699617703001</v>
      </c>
      <c r="F24" s="42">
        <v>57187.217623852994</v>
      </c>
      <c r="H24" s="36">
        <f t="shared" si="2"/>
        <v>-1.3769000529188391E-2</v>
      </c>
    </row>
    <row r="25" spans="1:23">
      <c r="A25" s="10"/>
      <c r="B25" s="52" t="s">
        <v>63</v>
      </c>
      <c r="C25" s="43">
        <v>39550.276491084005</v>
      </c>
      <c r="D25" s="43">
        <v>35432.835436822992</v>
      </c>
      <c r="E25" s="43">
        <v>34413.33577962</v>
      </c>
      <c r="F25" s="43">
        <v>32756.511562951997</v>
      </c>
      <c r="H25" s="29">
        <f t="shared" si="2"/>
        <v>-3.8507570996660578E-2</v>
      </c>
    </row>
    <row r="26" spans="1:23">
      <c r="A26" s="10"/>
      <c r="B26" s="52" t="s">
        <v>64</v>
      </c>
      <c r="C26" s="43">
        <v>12350.838356672</v>
      </c>
      <c r="D26" s="43">
        <v>11405.900836925999</v>
      </c>
      <c r="E26" s="43">
        <v>12234.516096095002</v>
      </c>
      <c r="F26" s="43">
        <v>11415.555128881</v>
      </c>
      <c r="H26" s="29">
        <f t="shared" si="2"/>
        <v>4.2312527688714852E-4</v>
      </c>
    </row>
    <row r="27" spans="1:23">
      <c r="A27" s="10"/>
      <c r="B27" s="52" t="s">
        <v>65</v>
      </c>
      <c r="C27" s="43">
        <v>4848.2849205040038</v>
      </c>
      <c r="D27" s="43">
        <v>5237.4679585900021</v>
      </c>
      <c r="E27" s="43">
        <v>4838.3556731690032</v>
      </c>
      <c r="F27" s="43">
        <v>5071.8060526500021</v>
      </c>
      <c r="H27" s="29">
        <f t="shared" si="2"/>
        <v>-1.5942151943401428E-2</v>
      </c>
    </row>
    <row r="28" spans="1:23">
      <c r="A28" s="10"/>
      <c r="B28" s="52" t="s">
        <v>67</v>
      </c>
      <c r="C28" s="43">
        <v>2542.5325903359999</v>
      </c>
      <c r="D28" s="43">
        <v>3299.5700994969998</v>
      </c>
      <c r="E28" s="43">
        <v>4467.4474759440009</v>
      </c>
      <c r="F28" s="43">
        <v>4431.6366546669997</v>
      </c>
      <c r="H28" s="29">
        <f t="shared" si="2"/>
        <v>0.15891982779616187</v>
      </c>
    </row>
    <row r="29" spans="1:23">
      <c r="A29" s="10"/>
      <c r="B29" s="52" t="s">
        <v>68</v>
      </c>
      <c r="C29" s="43">
        <v>1478.809936154001</v>
      </c>
      <c r="D29" s="43">
        <v>2232.3362085959998</v>
      </c>
      <c r="E29" s="43">
        <v>2418.0422201799997</v>
      </c>
      <c r="F29" s="43">
        <v>2321.3337573540002</v>
      </c>
      <c r="H29" s="29">
        <f t="shared" si="2"/>
        <v>1.9738911911941326E-2</v>
      </c>
    </row>
    <row r="30" spans="1:23">
      <c r="A30" s="10"/>
      <c r="B30" s="52" t="s">
        <v>69</v>
      </c>
      <c r="C30" s="43">
        <v>596.00082507100092</v>
      </c>
      <c r="D30" s="43">
        <v>713.56525913300095</v>
      </c>
      <c r="E30" s="43">
        <v>764.58659854399991</v>
      </c>
      <c r="F30" s="43">
        <v>760.13708809700006</v>
      </c>
      <c r="H30" s="29">
        <f t="shared" si="2"/>
        <v>3.2117430654103885E-2</v>
      </c>
    </row>
    <row r="31" spans="1:23">
      <c r="A31" s="10"/>
      <c r="B31" s="52" t="s">
        <v>70</v>
      </c>
      <c r="C31" s="43">
        <v>268.28796000000102</v>
      </c>
      <c r="D31" s="43">
        <v>244.105813941001</v>
      </c>
      <c r="E31" s="43">
        <v>145.36599100000001</v>
      </c>
      <c r="F31" s="43">
        <v>186.59503000000001</v>
      </c>
      <c r="H31" s="29">
        <f t="shared" si="2"/>
        <v>-0.12569900148068258</v>
      </c>
    </row>
    <row r="32" spans="1:23">
      <c r="A32" s="10"/>
      <c r="B32" s="52" t="s">
        <v>71</v>
      </c>
      <c r="C32" s="43">
        <v>118.761401705</v>
      </c>
      <c r="D32" s="43">
        <v>190.20560637499997</v>
      </c>
      <c r="E32" s="43">
        <v>133.40034495099999</v>
      </c>
      <c r="F32" s="43">
        <v>169.41881666800001</v>
      </c>
      <c r="H32" s="29">
        <f t="shared" si="2"/>
        <v>-5.6223487177649467E-2</v>
      </c>
    </row>
    <row r="33" spans="1:18">
      <c r="A33" s="10"/>
      <c r="B33" s="52" t="s">
        <v>72</v>
      </c>
      <c r="C33" s="43">
        <v>16.033325753</v>
      </c>
      <c r="D33" s="43">
        <v>39.185220000000996</v>
      </c>
      <c r="E33" s="43">
        <v>64.649438199999992</v>
      </c>
      <c r="F33" s="43">
        <v>74.223532583999997</v>
      </c>
      <c r="H33" s="29">
        <f t="shared" si="2"/>
        <v>0.37628908442244846</v>
      </c>
    </row>
    <row r="34" spans="1:18">
      <c r="A34" s="10"/>
      <c r="B34" s="51" t="s">
        <v>73</v>
      </c>
      <c r="C34" s="42">
        <v>1452.7765043670022</v>
      </c>
      <c r="D34" s="42">
        <v>2064.9686351790001</v>
      </c>
      <c r="E34" s="42">
        <v>2664.1066159720003</v>
      </c>
      <c r="F34" s="42">
        <v>2913.657057632</v>
      </c>
      <c r="H34" s="36">
        <f t="shared" si="2"/>
        <v>0.187852420127673</v>
      </c>
    </row>
    <row r="35" spans="1:18">
      <c r="A35" s="37"/>
      <c r="B35" s="54" t="s">
        <v>74</v>
      </c>
      <c r="C35" s="57">
        <v>476566.62370203988</v>
      </c>
      <c r="D35" s="57">
        <v>476666.87694251304</v>
      </c>
      <c r="E35" s="57">
        <v>509435.37466489593</v>
      </c>
      <c r="F35" s="57">
        <v>496908.22939386789</v>
      </c>
      <c r="G35" s="49"/>
      <c r="H35" s="30">
        <f t="shared" si="2"/>
        <v>2.1011438251024472E-2</v>
      </c>
      <c r="J35" s="48"/>
      <c r="K35" s="48"/>
      <c r="L35" s="48"/>
      <c r="M35" s="48"/>
      <c r="N35" s="48"/>
      <c r="O35" s="48"/>
      <c r="P35" s="48"/>
      <c r="Q35" s="48"/>
      <c r="R35" s="48"/>
    </row>
    <row r="36" spans="1:18">
      <c r="J36" s="48"/>
      <c r="K36" s="48"/>
      <c r="L36" s="48"/>
      <c r="M36" s="48"/>
      <c r="N36" s="48"/>
      <c r="O36" s="48"/>
      <c r="P36" s="48"/>
      <c r="Q36" s="48"/>
      <c r="R36" s="48"/>
    </row>
    <row r="37" spans="1:18">
      <c r="J37" s="48"/>
      <c r="K37" s="48"/>
      <c r="L37" s="48"/>
      <c r="M37" s="48"/>
      <c r="N37" s="48"/>
      <c r="O37" s="48"/>
      <c r="P37" s="48"/>
      <c r="Q37" s="48"/>
      <c r="R37" s="48"/>
    </row>
    <row r="38" spans="1:18">
      <c r="A38" s="55" t="s">
        <v>89</v>
      </c>
      <c r="B38" s="3"/>
      <c r="C38" s="3"/>
      <c r="D38" s="4"/>
      <c r="E38" s="5"/>
      <c r="F38" s="5"/>
      <c r="G38" s="5"/>
      <c r="H38" s="5"/>
      <c r="J38" s="2"/>
      <c r="K38" s="3"/>
      <c r="L38" s="3"/>
      <c r="M38" s="4"/>
      <c r="N38" s="5"/>
      <c r="O38" s="48"/>
      <c r="P38" s="48"/>
      <c r="Q38" s="48"/>
      <c r="R38" s="48"/>
    </row>
    <row r="39" spans="1:18" ht="3" customHeight="1">
      <c r="A39" s="12"/>
      <c r="B39" s="12"/>
      <c r="C39" s="12"/>
      <c r="D39" s="12"/>
      <c r="E39" s="12"/>
      <c r="F39" s="12"/>
      <c r="G39" s="26"/>
      <c r="H39" s="12"/>
      <c r="J39" s="26"/>
      <c r="K39" s="26"/>
      <c r="L39" s="26"/>
      <c r="M39" s="26"/>
      <c r="N39" s="26"/>
      <c r="O39" s="26"/>
      <c r="P39" s="48"/>
      <c r="Q39" s="48"/>
      <c r="R39" s="48"/>
    </row>
    <row r="40" spans="1:18">
      <c r="A40" s="6" t="s">
        <v>29</v>
      </c>
      <c r="B40" s="7"/>
      <c r="C40" s="6">
        <v>2021</v>
      </c>
      <c r="D40" s="6">
        <v>2022</v>
      </c>
      <c r="E40" s="6">
        <v>2023</v>
      </c>
      <c r="F40" s="6">
        <v>2024</v>
      </c>
      <c r="G40" s="27"/>
      <c r="H40" s="15" t="s">
        <v>0</v>
      </c>
      <c r="J40" s="27"/>
      <c r="K40" s="23"/>
      <c r="L40" s="27"/>
      <c r="M40" s="27"/>
      <c r="N40" s="27"/>
      <c r="O40" s="27"/>
      <c r="P40" s="48"/>
      <c r="Q40" s="48"/>
      <c r="R40" s="48"/>
    </row>
    <row r="41" spans="1:18">
      <c r="A41" s="10"/>
      <c r="B41" s="51" t="s">
        <v>54</v>
      </c>
      <c r="C41" s="40">
        <v>3595306.5601308364</v>
      </c>
      <c r="D41" s="40">
        <v>3463274.5257793423</v>
      </c>
      <c r="E41" s="40">
        <v>3662349.2867031707</v>
      </c>
      <c r="F41" s="40">
        <v>3678101.1347169899</v>
      </c>
      <c r="G41" s="9"/>
      <c r="H41" s="36">
        <f>(F41/D41)^(1/2)-1</f>
        <v>3.0548354284862134E-2</v>
      </c>
      <c r="J41" s="8"/>
      <c r="K41" s="8"/>
      <c r="L41" s="63"/>
      <c r="M41" s="63"/>
      <c r="N41" s="63"/>
      <c r="O41" s="63"/>
      <c r="P41" s="48"/>
      <c r="Q41" s="48"/>
      <c r="R41" s="48"/>
    </row>
    <row r="42" spans="1:18">
      <c r="A42" s="10"/>
      <c r="B42" s="52" t="s">
        <v>55</v>
      </c>
      <c r="C42" s="41">
        <v>1703366.5531423308</v>
      </c>
      <c r="D42" s="41">
        <v>1618744.5889585693</v>
      </c>
      <c r="E42" s="41">
        <v>1719657.1621897698</v>
      </c>
      <c r="F42" s="41">
        <v>1747521.6151892031</v>
      </c>
      <c r="H42" s="29">
        <f t="shared" ref="H42:H63" si="11">(F42/D42)^(1/2)-1</f>
        <v>3.9015707871550509E-2</v>
      </c>
      <c r="J42" s="8"/>
      <c r="K42" s="8"/>
      <c r="L42" s="63"/>
      <c r="M42" s="63"/>
      <c r="N42" s="63"/>
      <c r="O42" s="63"/>
      <c r="P42" s="48"/>
      <c r="Q42" s="48"/>
      <c r="R42" s="48"/>
    </row>
    <row r="43" spans="1:18">
      <c r="A43" s="10"/>
      <c r="B43" s="52" t="s">
        <v>57</v>
      </c>
      <c r="C43" s="41">
        <v>375652.72355677502</v>
      </c>
      <c r="D43" s="41">
        <v>372547.33702860097</v>
      </c>
      <c r="E43" s="41">
        <v>398095.264660671</v>
      </c>
      <c r="F43" s="41">
        <v>393281.41209713899</v>
      </c>
      <c r="H43" s="29">
        <f t="shared" si="11"/>
        <v>2.7450667385978234E-2</v>
      </c>
      <c r="J43" s="8"/>
      <c r="K43" s="8"/>
      <c r="L43" s="63"/>
      <c r="M43" s="63"/>
      <c r="N43" s="63"/>
      <c r="O43" s="63"/>
      <c r="P43" s="48"/>
      <c r="Q43" s="48"/>
      <c r="R43" s="48"/>
    </row>
    <row r="44" spans="1:18">
      <c r="A44" s="10"/>
      <c r="B44" s="52" t="s">
        <v>56</v>
      </c>
      <c r="C44" s="41">
        <v>392772.02969173697</v>
      </c>
      <c r="D44" s="41">
        <v>375848.51423952798</v>
      </c>
      <c r="E44" s="41">
        <v>391941.29166192893</v>
      </c>
      <c r="F44" s="41">
        <v>386867.424397878</v>
      </c>
      <c r="H44" s="29">
        <f t="shared" si="11"/>
        <v>1.4552819596667543E-2</v>
      </c>
      <c r="J44" s="8"/>
      <c r="K44" s="8"/>
      <c r="L44" s="63"/>
      <c r="M44" s="63"/>
      <c r="N44" s="63"/>
      <c r="O44" s="63"/>
      <c r="P44" s="48"/>
      <c r="Q44" s="48"/>
      <c r="R44" s="48"/>
    </row>
    <row r="45" spans="1:18">
      <c r="A45" s="10"/>
      <c r="B45" s="52" t="s">
        <v>60</v>
      </c>
      <c r="C45" s="41">
        <v>309921.91510709701</v>
      </c>
      <c r="D45" s="41">
        <v>326794.73232436599</v>
      </c>
      <c r="E45" s="41">
        <v>333550.63386953005</v>
      </c>
      <c r="F45" s="41">
        <v>324016.40690799302</v>
      </c>
      <c r="H45" s="29">
        <f t="shared" si="11"/>
        <v>-4.2599459700893849E-3</v>
      </c>
      <c r="J45" s="8"/>
      <c r="K45" s="8"/>
      <c r="L45" s="63"/>
      <c r="M45" s="63"/>
      <c r="N45" s="63"/>
      <c r="O45" s="63"/>
      <c r="P45" s="48"/>
      <c r="Q45" s="48"/>
      <c r="R45" s="48"/>
    </row>
    <row r="46" spans="1:18" ht="15" customHeight="1">
      <c r="A46" s="10"/>
      <c r="B46" s="52" t="s">
        <v>59</v>
      </c>
      <c r="C46" s="41">
        <v>317430.60910901293</v>
      </c>
      <c r="D46" s="41">
        <v>299797.083562279</v>
      </c>
      <c r="E46" s="41">
        <v>315507.86270577798</v>
      </c>
      <c r="F46" s="41">
        <v>315722.81102638401</v>
      </c>
      <c r="H46" s="29">
        <f t="shared" si="11"/>
        <v>2.6217174429177703E-2</v>
      </c>
      <c r="J46" s="8"/>
      <c r="K46" s="8"/>
      <c r="L46" s="63"/>
      <c r="M46" s="63"/>
      <c r="N46" s="63"/>
      <c r="O46" s="63"/>
      <c r="P46" s="48"/>
      <c r="Q46" s="48"/>
      <c r="R46" s="48"/>
    </row>
    <row r="47" spans="1:18">
      <c r="A47" s="10"/>
      <c r="B47" s="52" t="s">
        <v>58</v>
      </c>
      <c r="C47" s="41">
        <v>279951.78490667098</v>
      </c>
      <c r="D47" s="41">
        <v>262037.98164136402</v>
      </c>
      <c r="E47" s="41">
        <v>274223.621055745</v>
      </c>
      <c r="F47" s="41">
        <v>271834.62277857104</v>
      </c>
      <c r="H47" s="29">
        <f t="shared" si="11"/>
        <v>1.8521644462740294E-2</v>
      </c>
      <c r="J47" s="23"/>
      <c r="K47" s="23"/>
      <c r="L47" s="64"/>
      <c r="M47" s="64"/>
      <c r="N47" s="64"/>
      <c r="O47" s="64"/>
      <c r="P47" s="48"/>
      <c r="Q47" s="48"/>
      <c r="R47" s="48"/>
    </row>
    <row r="48" spans="1:18">
      <c r="A48" s="10"/>
      <c r="B48" s="52" t="s">
        <v>5</v>
      </c>
      <c r="C48" s="41">
        <v>95762.438207354004</v>
      </c>
      <c r="D48" s="41">
        <v>92365.515934495997</v>
      </c>
      <c r="E48" s="41">
        <v>105486.54129071799</v>
      </c>
      <c r="F48" s="41">
        <v>114653.203530521</v>
      </c>
      <c r="H48" s="29">
        <f t="shared" si="11"/>
        <v>0.11413589563093463</v>
      </c>
      <c r="J48" s="48"/>
      <c r="K48" s="48"/>
      <c r="L48" s="48"/>
      <c r="M48" s="48"/>
      <c r="N48" s="48"/>
      <c r="O48" s="48"/>
      <c r="P48" s="48"/>
      <c r="Q48" s="48"/>
      <c r="R48" s="48"/>
    </row>
    <row r="49" spans="1:8">
      <c r="A49" s="10"/>
      <c r="B49" s="52" t="s">
        <v>61</v>
      </c>
      <c r="C49" s="41">
        <v>105806.056877721</v>
      </c>
      <c r="D49" s="41">
        <v>102222.370645612</v>
      </c>
      <c r="E49" s="41">
        <v>111567.497307742</v>
      </c>
      <c r="F49" s="41">
        <v>111592.453949787</v>
      </c>
      <c r="H49" s="29">
        <f t="shared" si="11"/>
        <v>4.4827127001216827E-2</v>
      </c>
    </row>
    <row r="50" spans="1:8">
      <c r="A50" s="10"/>
      <c r="B50" s="52" t="s">
        <v>69</v>
      </c>
      <c r="C50" s="41">
        <v>9462.2112929609993</v>
      </c>
      <c r="D50" s="41">
        <v>7828.3459428190008</v>
      </c>
      <c r="E50" s="41">
        <v>6814.1586446500005</v>
      </c>
      <c r="F50" s="41">
        <v>6491.9241475130002</v>
      </c>
      <c r="H50" s="29">
        <f t="shared" si="11"/>
        <v>-8.9349534882522286E-2</v>
      </c>
    </row>
    <row r="51" spans="1:8">
      <c r="A51" s="10"/>
      <c r="B51" s="52" t="s">
        <v>66</v>
      </c>
      <c r="C51" s="41">
        <v>5180.2382391760011</v>
      </c>
      <c r="D51" s="41">
        <v>5088.0555017079996</v>
      </c>
      <c r="E51" s="41">
        <v>5505.2533166379999</v>
      </c>
      <c r="F51" s="41">
        <v>6119.2606920010003</v>
      </c>
      <c r="H51" s="29">
        <f t="shared" si="11"/>
        <v>9.6663925395617634E-2</v>
      </c>
    </row>
    <row r="52" spans="1:8">
      <c r="A52" s="10"/>
      <c r="B52" s="51" t="s">
        <v>62</v>
      </c>
      <c r="C52" s="40">
        <v>353802.15255231498</v>
      </c>
      <c r="D52" s="40">
        <v>383933.29447752086</v>
      </c>
      <c r="E52" s="40">
        <v>421721.57633801503</v>
      </c>
      <c r="F52" s="40">
        <v>439306.95113829698</v>
      </c>
      <c r="H52" s="36">
        <f t="shared" si="11"/>
        <v>6.9685600978416806E-2</v>
      </c>
    </row>
    <row r="53" spans="1:8">
      <c r="A53" s="10"/>
      <c r="B53" s="52" t="s">
        <v>67</v>
      </c>
      <c r="C53" s="41">
        <v>252213.35340388899</v>
      </c>
      <c r="D53" s="41">
        <v>272677.14313410094</v>
      </c>
      <c r="E53" s="41">
        <v>301895.19436469802</v>
      </c>
      <c r="F53" s="41">
        <v>314697.66923549096</v>
      </c>
      <c r="H53" s="29">
        <f t="shared" si="11"/>
        <v>7.42921334173412E-2</v>
      </c>
    </row>
    <row r="54" spans="1:8">
      <c r="A54" s="10"/>
      <c r="B54" s="52" t="s">
        <v>63</v>
      </c>
      <c r="C54" s="41">
        <v>27881.929013606004</v>
      </c>
      <c r="D54" s="41">
        <v>36673.598967687991</v>
      </c>
      <c r="E54" s="41">
        <v>43331.588664095994</v>
      </c>
      <c r="F54" s="41">
        <v>48096.875388499997</v>
      </c>
      <c r="H54" s="29">
        <f t="shared" si="11"/>
        <v>0.14520086105940377</v>
      </c>
    </row>
    <row r="55" spans="1:8">
      <c r="A55" s="10"/>
      <c r="B55" s="52" t="s">
        <v>69</v>
      </c>
      <c r="C55" s="41">
        <v>32268.165899655</v>
      </c>
      <c r="D55" s="41">
        <v>34314.125359327001</v>
      </c>
      <c r="E55" s="41">
        <v>39308.643134210004</v>
      </c>
      <c r="F55" s="41">
        <v>37650.488987703</v>
      </c>
      <c r="H55" s="29">
        <f t="shared" si="11"/>
        <v>4.7487487058818001E-2</v>
      </c>
    </row>
    <row r="56" spans="1:8">
      <c r="A56" s="10"/>
      <c r="B56" s="52" t="s">
        <v>64</v>
      </c>
      <c r="C56" s="41">
        <v>16810.22942014</v>
      </c>
      <c r="D56" s="41">
        <v>16346.567070748999</v>
      </c>
      <c r="E56" s="41">
        <v>14068.17279259</v>
      </c>
      <c r="F56" s="41">
        <v>16373.028052992002</v>
      </c>
      <c r="H56" s="29">
        <f t="shared" si="11"/>
        <v>8.0904701175232852E-4</v>
      </c>
    </row>
    <row r="57" spans="1:8">
      <c r="A57" s="10"/>
      <c r="B57" s="52" t="s">
        <v>65</v>
      </c>
      <c r="C57" s="41">
        <v>9379.4874342469993</v>
      </c>
      <c r="D57" s="41">
        <v>8478.5620500090026</v>
      </c>
      <c r="E57" s="41">
        <v>8315.4434292190017</v>
      </c>
      <c r="F57" s="41">
        <v>7681.6117724920005</v>
      </c>
      <c r="H57" s="29">
        <f t="shared" si="11"/>
        <v>-4.8157536356539632E-2</v>
      </c>
    </row>
    <row r="58" spans="1:8">
      <c r="A58" s="10"/>
      <c r="B58" s="52" t="s">
        <v>70</v>
      </c>
      <c r="C58" s="41">
        <v>8457.9804091799997</v>
      </c>
      <c r="D58" s="41">
        <v>8017.6194442039996</v>
      </c>
      <c r="E58" s="41">
        <v>7276.6585002290003</v>
      </c>
      <c r="F58" s="41">
        <v>7349.7782752849998</v>
      </c>
      <c r="H58" s="29">
        <f t="shared" si="11"/>
        <v>-4.2553756569109202E-2</v>
      </c>
    </row>
    <row r="59" spans="1:8">
      <c r="A59" s="10"/>
      <c r="B59" s="52" t="s">
        <v>68</v>
      </c>
      <c r="C59" s="41">
        <v>3213.3727635509999</v>
      </c>
      <c r="D59" s="41">
        <v>3783.6211058899999</v>
      </c>
      <c r="E59" s="41">
        <v>4573.5117984400003</v>
      </c>
      <c r="F59" s="41">
        <v>5120.1659245410001</v>
      </c>
      <c r="H59" s="29">
        <f t="shared" si="11"/>
        <v>0.16329054379642782</v>
      </c>
    </row>
    <row r="60" spans="1:8">
      <c r="A60" s="10"/>
      <c r="B60" s="52" t="s">
        <v>71</v>
      </c>
      <c r="C60" s="41">
        <v>3577.6342080470013</v>
      </c>
      <c r="D60" s="41">
        <v>3642.0573455530011</v>
      </c>
      <c r="E60" s="41">
        <v>2900.1073572220012</v>
      </c>
      <c r="F60" s="41">
        <v>2317.3628512930004</v>
      </c>
      <c r="H60" s="29">
        <f t="shared" si="11"/>
        <v>-0.20232931715350622</v>
      </c>
    </row>
    <row r="61" spans="1:8">
      <c r="A61" s="10"/>
      <c r="B61" s="52" t="s">
        <v>72</v>
      </c>
      <c r="C61" s="41"/>
      <c r="D61" s="41"/>
      <c r="E61" s="41">
        <v>52.256297311000004</v>
      </c>
      <c r="F61" s="41">
        <v>19.970649999999996</v>
      </c>
      <c r="H61" s="29"/>
    </row>
    <row r="62" spans="1:8">
      <c r="A62" s="10"/>
      <c r="B62" s="51" t="s">
        <v>73</v>
      </c>
      <c r="C62" s="40">
        <v>43466.242853513002</v>
      </c>
      <c r="D62" s="40">
        <v>46462.135957438004</v>
      </c>
      <c r="E62" s="40">
        <v>45170.972210145992</v>
      </c>
      <c r="F62" s="40">
        <v>45855.798098117994</v>
      </c>
      <c r="H62" s="36">
        <f t="shared" si="11"/>
        <v>-6.5465035237404212E-3</v>
      </c>
    </row>
    <row r="63" spans="1:8">
      <c r="A63" s="37"/>
      <c r="B63" s="37" t="s">
        <v>76</v>
      </c>
      <c r="C63" s="56">
        <v>5752047.7990321824</v>
      </c>
      <c r="D63" s="56">
        <v>5222282.3954813359</v>
      </c>
      <c r="E63" s="56">
        <v>5272486.7621739144</v>
      </c>
      <c r="F63" s="56">
        <v>5324895.5007987451</v>
      </c>
      <c r="G63" s="49"/>
      <c r="H63" s="34">
        <f t="shared" si="11"/>
        <v>9.7767533628805303E-3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N18"/>
  <sheetViews>
    <sheetView zoomScale="80" zoomScaleNormal="80" workbookViewId="0">
      <selection activeCell="M45" sqref="M45"/>
    </sheetView>
  </sheetViews>
  <sheetFormatPr baseColWidth="10" defaultColWidth="11.42578125" defaultRowHeight="15"/>
  <cols>
    <col min="1" max="1" width="3.7109375" style="5" customWidth="1"/>
    <col min="2" max="2" width="32.5703125" style="5" customWidth="1"/>
    <col min="3" max="3" width="14.7109375" style="5" bestFit="1" customWidth="1"/>
    <col min="4" max="6" width="10.7109375" style="5" bestFit="1" customWidth="1"/>
    <col min="7" max="7" width="12.5703125" style="5" customWidth="1"/>
    <col min="8" max="8" width="22.28515625" style="5" customWidth="1"/>
    <col min="9" max="9" width="3.7109375" style="5" customWidth="1"/>
    <col min="10" max="10" width="34.140625" style="5" customWidth="1"/>
    <col min="11" max="11" width="18" style="5" bestFit="1" customWidth="1"/>
    <col min="12" max="16384" width="11.42578125" style="5"/>
  </cols>
  <sheetData>
    <row r="1" spans="1:14" s="1" customFormat="1"/>
    <row r="2" spans="1:14" s="1" customFormat="1"/>
    <row r="3" spans="1:14" s="1" customFormat="1"/>
    <row r="4" spans="1:14" s="1" customFormat="1"/>
    <row r="5" spans="1:14" s="1" customFormat="1"/>
    <row r="6" spans="1:14" s="1" customFormat="1"/>
    <row r="7" spans="1:14" s="1" customFormat="1"/>
    <row r="8" spans="1:14" s="1" customFormat="1"/>
    <row r="9" spans="1:14" s="1" customFormat="1"/>
    <row r="10" spans="1:14" s="1" customFormat="1" ht="54" customHeight="1"/>
    <row r="11" spans="1:14" ht="3" customHeight="1"/>
    <row r="12" spans="1:14">
      <c r="A12" s="22" t="s">
        <v>79</v>
      </c>
      <c r="B12" s="21"/>
      <c r="C12" s="21"/>
      <c r="D12" s="21"/>
      <c r="E12" s="21"/>
      <c r="F12" s="21"/>
      <c r="I12" s="22" t="s">
        <v>84</v>
      </c>
      <c r="J12" s="21"/>
      <c r="K12" s="21"/>
      <c r="L12" s="21"/>
      <c r="M12" s="21"/>
      <c r="N12" s="21"/>
    </row>
    <row r="13" spans="1:14" ht="3" customHeight="1">
      <c r="A13" s="17"/>
      <c r="B13" s="17"/>
      <c r="C13" s="17"/>
      <c r="D13" s="17"/>
      <c r="E13" s="17"/>
      <c r="F13" s="17"/>
      <c r="I13" s="17"/>
      <c r="J13" s="17"/>
      <c r="K13" s="17"/>
      <c r="L13" s="17"/>
      <c r="M13" s="17"/>
      <c r="N13" s="17"/>
    </row>
    <row r="14" spans="1:14">
      <c r="A14" s="18" t="s">
        <v>3</v>
      </c>
      <c r="B14" s="19"/>
      <c r="C14" s="7">
        <v>2021</v>
      </c>
      <c r="D14" s="7">
        <v>2022</v>
      </c>
      <c r="E14" s="7">
        <v>2023</v>
      </c>
      <c r="F14" s="6">
        <v>2024</v>
      </c>
      <c r="I14" s="18" t="s">
        <v>3</v>
      </c>
      <c r="J14" s="19"/>
      <c r="K14" s="7">
        <v>2021</v>
      </c>
      <c r="L14" s="7">
        <v>2022</v>
      </c>
      <c r="M14" s="7">
        <v>2023</v>
      </c>
      <c r="N14" s="6">
        <v>2024</v>
      </c>
    </row>
    <row r="15" spans="1:14">
      <c r="A15" s="20"/>
      <c r="B15" s="21" t="s">
        <v>80</v>
      </c>
      <c r="C15" s="35">
        <v>0.12815570414531907</v>
      </c>
      <c r="D15" s="35">
        <v>0.13120690614191938</v>
      </c>
      <c r="E15" s="35">
        <v>0.13500185606179035</v>
      </c>
      <c r="F15" s="35">
        <v>0.13481907567152723</v>
      </c>
      <c r="I15" s="20"/>
      <c r="J15" s="21" t="s">
        <v>80</v>
      </c>
      <c r="K15" s="35">
        <v>0.86603696032380528</v>
      </c>
      <c r="L15" s="35">
        <v>0.87290464505737397</v>
      </c>
      <c r="M15" s="35">
        <v>0.88025165420456886</v>
      </c>
      <c r="N15" s="35">
        <v>0.88175682746610307</v>
      </c>
    </row>
    <row r="16" spans="1:14">
      <c r="A16" s="19"/>
      <c r="B16" s="21" t="s">
        <v>81</v>
      </c>
      <c r="C16" s="35">
        <v>3.4563387491054628E-2</v>
      </c>
      <c r="D16" s="35">
        <v>3.8121029869528499E-2</v>
      </c>
      <c r="E16" s="35">
        <v>3.7134247560999353E-2</v>
      </c>
      <c r="F16" s="35">
        <v>3.7868141130115988E-2</v>
      </c>
      <c r="I16" s="19"/>
      <c r="J16" s="21" t="s">
        <v>81</v>
      </c>
      <c r="K16" s="35">
        <v>5.5158210485692284E-2</v>
      </c>
      <c r="L16" s="35">
        <v>5.9950846474410499E-2</v>
      </c>
      <c r="M16" s="35">
        <v>5.8397544706330018E-2</v>
      </c>
      <c r="N16" s="35">
        <v>6.1197570758852737E-2</v>
      </c>
    </row>
    <row r="17" spans="1:14">
      <c r="A17" s="19"/>
      <c r="B17" s="21" t="s">
        <v>82</v>
      </c>
      <c r="C17" s="35">
        <v>0.11999624563296581</v>
      </c>
      <c r="D17" s="35">
        <v>0.12405995066420079</v>
      </c>
      <c r="E17" s="35">
        <v>0.12405995066420079</v>
      </c>
      <c r="F17" s="35">
        <v>0.12405995066420079</v>
      </c>
      <c r="I17" s="19"/>
      <c r="J17" s="21" t="s">
        <v>82</v>
      </c>
      <c r="K17" s="35">
        <v>7.8804829190502523E-2</v>
      </c>
      <c r="L17" s="35">
        <v>6.7144508468215541E-2</v>
      </c>
      <c r="M17" s="35">
        <v>6.1350801089101112E-2</v>
      </c>
      <c r="N17" s="35">
        <v>5.7045601775044204E-2</v>
      </c>
    </row>
    <row r="18" spans="1:14">
      <c r="A18" s="16"/>
      <c r="B18" s="16" t="s">
        <v>83</v>
      </c>
      <c r="C18" s="66">
        <v>0.11124997886977617</v>
      </c>
      <c r="D18" s="66">
        <v>0.11382927204172326</v>
      </c>
      <c r="E18" s="66">
        <v>0.11621512809578995</v>
      </c>
      <c r="F18" s="66">
        <v>0.11554739246742515</v>
      </c>
      <c r="G18" s="67"/>
      <c r="I18" s="16"/>
      <c r="J18" s="16" t="s">
        <v>85</v>
      </c>
      <c r="K18" s="34">
        <v>1</v>
      </c>
      <c r="L18" s="34">
        <v>1</v>
      </c>
      <c r="M18" s="34">
        <v>1</v>
      </c>
      <c r="N18" s="34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8815154C13C42A2B4D3323D70F6C2" ma:contentTypeVersion="6" ma:contentTypeDescription="Create a new document." ma:contentTypeScope="" ma:versionID="c564c3f68347c867df97d5cd4fbe55ac">
  <xsd:schema xmlns:xsd="http://www.w3.org/2001/XMLSchema" xmlns:xs="http://www.w3.org/2001/XMLSchema" xmlns:p="http://schemas.microsoft.com/office/2006/metadata/properties" xmlns:ns2="b2d10406-eaae-41c3-88b9-698793e76f51" xmlns:ns3="4813c16e-7537-4e12-aeaa-392e5d7335a1" targetNamespace="http://schemas.microsoft.com/office/2006/metadata/properties" ma:root="true" ma:fieldsID="f16d7dab4469b45edcdcdd697a7e4515" ns2:_="" ns3:_="">
    <xsd:import namespace="b2d10406-eaae-41c3-88b9-698793e76f51"/>
    <xsd:import namespace="4813c16e-7537-4e12-aeaa-392e5d733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0406-eaae-41c3-88b9-698793e76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3c16e-7537-4e12-aeaa-392e5d733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1F4BF3-7E61-4310-9D7D-971F735A3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0406-eaae-41c3-88b9-698793e76f51"/>
    <ds:schemaRef ds:uri="4813c16e-7537-4e12-aeaa-392e5d733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D9DC33-7E8D-49F1-8562-514489CF1C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86E578-BDDF-4C16-A135-0A2F0280DBAB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b2d10406-eaae-41c3-88b9-698793e76f51"/>
    <ds:schemaRef ds:uri="4813c16e-7537-4e12-aeaa-392e5d7335a1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Cifra d'affari dei prodotti bio</vt:lpstr>
      <vt:lpstr>Quota bio</vt:lpstr>
      <vt:lpstr>Carne_pesce e alternative</vt:lpstr>
      <vt:lpstr>Latticini e alternative</vt:lpstr>
      <vt:lpstr>Canali di vendita</vt:lpstr>
      <vt:lpstr>'Cifra d''affari dei prodotti bio'!_GoBack</vt:lpstr>
      <vt:lpstr>'Quota bio'!_GoBack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2025-08-08T08:36:00Z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2025-06-18T13:55:05Z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3efa66f6-0cd5-481d-8356-c618a3fdc279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0x01010073E8815154C13C42A2B4D3323D70F6C2</vt:lpwstr>
  </property>
</Properties>
</file>