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Produzenten- und Konsumentenpreise\"/>
    </mc:Choice>
  </mc:AlternateContent>
  <xr:revisionPtr revIDLastSave="0" documentId="13_ncr:1_{AC6E3A3B-CA18-4B0A-B95D-5FE8838A8645}" xr6:coauthVersionLast="47" xr6:coauthVersionMax="47" xr10:uidLastSave="{00000000-0000-0000-0000-000000000000}"/>
  <bookViews>
    <workbookView xWindow="-120" yWindow="-120" windowWidth="29040" windowHeight="15720" tabRatio="640" xr2:uid="{00000000-000D-0000-FFFF-FFFF00000000}"/>
  </bookViews>
  <sheets>
    <sheet name="Vergl. Ppreise konv." sheetId="1" r:id="rId1"/>
    <sheet name="Ppreise konv. Datenreihe" sheetId="3" r:id="rId2"/>
    <sheet name="Vergl. Ppreise Bio" sheetId="2" r:id="rId3"/>
    <sheet name="Ppreise Bio Datenreihe" sheetId="4" r:id="rId4"/>
    <sheet name="Vergl. Kpreise konv." sheetId="7" r:id="rId5"/>
    <sheet name="Kpreise konv. Datenreihe" sheetId="8" r:id="rId6"/>
    <sheet name="Vergl. Kpreise Bio" sheetId="5" r:id="rId7"/>
    <sheet name="Kpreise Bio Datenreihe" sheetId="6" r:id="rId8"/>
  </sheets>
  <definedNames>
    <definedName name="_xlnm.Print_Area" localSheetId="7">'Kpreise Bio Datenreihe'!$A$1:$A$16</definedName>
    <definedName name="_xlnm.Print_Area" localSheetId="5">'Kpreise konv. Datenreihe'!$A$1:$A$20</definedName>
    <definedName name="_xlnm.Print_Area" localSheetId="3">'Ppreise Bio Datenreihe'!$A$1:$A$18</definedName>
    <definedName name="_xlnm.Print_Area" localSheetId="1">'Ppreise konv. Datenreihe'!$A$1:$A$20</definedName>
    <definedName name="_xlnm.Print_Area" localSheetId="6">'Vergl. Kpreise Bio'!$A$1:$A$16</definedName>
    <definedName name="_xlnm.Print_Area" localSheetId="4">'Vergl. Kpreise konv.'!$A$1:$A$20</definedName>
    <definedName name="_xlnm.Print_Area" localSheetId="2">'Vergl. Ppreise Bio'!$A$1:$A$18</definedName>
    <definedName name="_xlnm.Print_Area" localSheetId="0">'Vergl. Ppreise konv.'!$A$1:$A$20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3" i="1" l="1"/>
  <c r="G67" i="7"/>
  <c r="G82" i="7"/>
  <c r="G81" i="7"/>
  <c r="G80" i="7"/>
  <c r="G79" i="7"/>
  <c r="G78" i="7"/>
  <c r="G77" i="7"/>
  <c r="G76" i="7"/>
  <c r="G66" i="7"/>
  <c r="G65" i="7"/>
  <c r="G64" i="7"/>
  <c r="G63" i="7"/>
  <c r="G62" i="7"/>
  <c r="G58" i="7"/>
  <c r="G57" i="7"/>
  <c r="G56" i="7"/>
  <c r="G55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9" i="5"/>
  <c r="G58" i="5"/>
  <c r="G57" i="5"/>
  <c r="G56" i="5"/>
  <c r="G55" i="5"/>
  <c r="G54" i="5"/>
  <c r="G53" i="5"/>
  <c r="G43" i="5"/>
  <c r="G42" i="5"/>
  <c r="G41" i="5"/>
  <c r="D44" i="3"/>
  <c r="D43" i="3"/>
  <c r="D42" i="3"/>
  <c r="D39" i="3"/>
  <c r="G37" i="2"/>
  <c r="G36" i="2"/>
  <c r="G35" i="2"/>
  <c r="G34" i="2"/>
  <c r="G33" i="2"/>
  <c r="G32" i="2"/>
  <c r="G31" i="2"/>
  <c r="G27" i="2"/>
  <c r="G26" i="2"/>
  <c r="G25" i="2"/>
  <c r="G24" i="2"/>
  <c r="G16" i="2"/>
  <c r="G14" i="2"/>
  <c r="G13" i="2"/>
  <c r="G12" i="2"/>
  <c r="G8" i="2"/>
  <c r="G52" i="1"/>
  <c r="G51" i="1"/>
  <c r="G50" i="1"/>
  <c r="G49" i="1"/>
  <c r="G48" i="1"/>
  <c r="G47" i="1"/>
  <c r="G46" i="1"/>
  <c r="G36" i="1"/>
  <c r="G35" i="1"/>
  <c r="G32" i="1"/>
  <c r="G31" i="1"/>
  <c r="G30" i="1"/>
  <c r="G29" i="1"/>
  <c r="G27" i="1"/>
  <c r="G26" i="1"/>
  <c r="G25" i="1"/>
  <c r="G24" i="1"/>
  <c r="G23" i="1"/>
  <c r="G22" i="1"/>
  <c r="G21" i="1"/>
  <c r="G19" i="1"/>
  <c r="G18" i="1"/>
  <c r="G16" i="1"/>
  <c r="G15" i="1"/>
  <c r="G14" i="1"/>
  <c r="G13" i="1"/>
  <c r="G12" i="1"/>
  <c r="G11" i="1"/>
  <c r="G9" i="1"/>
</calcChain>
</file>

<file path=xl/sharedStrings.xml><?xml version="1.0" encoding="utf-8"?>
<sst xmlns="http://schemas.openxmlformats.org/spreadsheetml/2006/main" count="1927" uniqueCount="321">
  <si>
    <t>Brotweizen, Klasse I</t>
  </si>
  <si>
    <t>Roggen, Klasse A, Brot</t>
  </si>
  <si>
    <t>Körnermais</t>
  </si>
  <si>
    <t>Festkochende Speisekartoffeln</t>
  </si>
  <si>
    <t>Mehligkochende Speisekartoffeln</t>
  </si>
  <si>
    <t>Veredelungskartoffeln</t>
  </si>
  <si>
    <t>Fr./ 100kg</t>
  </si>
  <si>
    <t>Raps, konventionelle Sorten</t>
  </si>
  <si>
    <t>Knollensellerie (Lager)</t>
  </si>
  <si>
    <t>Tomaten, rund</t>
  </si>
  <si>
    <t>Blumenkohl</t>
  </si>
  <si>
    <r>
      <t>Schlachtvieh</t>
    </r>
    <r>
      <rPr>
        <b/>
        <vertAlign val="superscript"/>
        <sz val="8"/>
        <rFont val="Calibri"/>
        <family val="2"/>
      </rPr>
      <t>1, 2</t>
    </r>
    <phoneticPr fontId="0" type="noConversion"/>
  </si>
  <si>
    <r>
      <t>Eier</t>
    </r>
    <r>
      <rPr>
        <b/>
        <vertAlign val="superscript"/>
        <sz val="8"/>
        <rFont val="Calibri"/>
        <family val="2"/>
      </rPr>
      <t>3</t>
    </r>
    <phoneticPr fontId="0" type="noConversion"/>
  </si>
  <si>
    <r>
      <t>Getreide</t>
    </r>
    <r>
      <rPr>
        <b/>
        <vertAlign val="superscript"/>
        <sz val="8"/>
        <rFont val="Calibri"/>
        <family val="2"/>
      </rPr>
      <t>3, 4</t>
    </r>
    <phoneticPr fontId="0" type="noConversion"/>
  </si>
  <si>
    <r>
      <t>Hackfrüchte</t>
    </r>
    <r>
      <rPr>
        <b/>
        <vertAlign val="superscript"/>
        <sz val="8"/>
        <rFont val="Calibri"/>
        <family val="2"/>
      </rPr>
      <t>3, 5</t>
    </r>
    <phoneticPr fontId="0" type="noConversion"/>
  </si>
  <si>
    <r>
      <t>Ölsaaten</t>
    </r>
    <r>
      <rPr>
        <b/>
        <vertAlign val="superscript"/>
        <sz val="8"/>
        <rFont val="Calibri"/>
        <family val="2"/>
      </rPr>
      <t>3, 4</t>
    </r>
    <phoneticPr fontId="0" type="noConversion"/>
  </si>
  <si>
    <t>Einheit</t>
    <phoneticPr fontId="0" type="noConversion"/>
  </si>
  <si>
    <t>Futterweizen</t>
  </si>
  <si>
    <t>Quellen:</t>
  </si>
  <si>
    <t>Gemüse: Schweizerische Zentralstelle für Gemüsebau und Spezialkulturen</t>
  </si>
  <si>
    <t>Produkt</t>
    <phoneticPr fontId="0" type="noConversion"/>
  </si>
  <si>
    <t>%</t>
  </si>
  <si>
    <t>2000/02</t>
    <phoneticPr fontId="0" type="noConversion"/>
  </si>
  <si>
    <t>Kühe T3 QM</t>
  </si>
  <si>
    <r>
      <t>Speisefrühkartoffeln</t>
    </r>
    <r>
      <rPr>
        <vertAlign val="superscript"/>
        <sz val="8"/>
        <rFont val="Calibri"/>
        <family val="2"/>
      </rPr>
      <t>6</t>
    </r>
    <phoneticPr fontId="0" type="noConversion"/>
  </si>
  <si>
    <t>Milch, Eier, Getreide und Ölsaaten: BLW</t>
  </si>
  <si>
    <t>Schlachtvieh: Proviande</t>
  </si>
  <si>
    <t>Hackfrüchte: Swisspatat (Kartoffeln), Agroscope INH (Zuckerrüben)</t>
  </si>
  <si>
    <t>Jungkühe T3 QM</t>
  </si>
  <si>
    <t>Muni T3 QM</t>
  </si>
  <si>
    <t>Ochsen T3 QM</t>
  </si>
  <si>
    <t>Rinder T3 QM</t>
  </si>
  <si>
    <t>Kälber T3 QM</t>
  </si>
  <si>
    <t>Schweine QM</t>
  </si>
  <si>
    <t>Eier aus Bodenhaltung</t>
  </si>
  <si>
    <t>Eier aus Freilandhaltung</t>
  </si>
  <si>
    <t>Brotweizen, Klasse Top</t>
  </si>
  <si>
    <r>
      <t>Obst</t>
    </r>
    <r>
      <rPr>
        <b/>
        <vertAlign val="superscript"/>
        <sz val="8"/>
        <rFont val="Calibri"/>
        <family val="2"/>
      </rPr>
      <t>7</t>
    </r>
  </si>
  <si>
    <t>Obst: Schweizer Obstverband, Interprofession des fruits et légumes du Valais</t>
  </si>
  <si>
    <r>
      <t>Zuckerrüben</t>
    </r>
    <r>
      <rPr>
        <vertAlign val="superscript"/>
        <sz val="8"/>
        <rFont val="Calibri"/>
        <family val="2"/>
      </rPr>
      <t>12</t>
    </r>
  </si>
  <si>
    <t>Karotten (Lager)</t>
  </si>
  <si>
    <t>Zwiebeln (Lager)</t>
  </si>
  <si>
    <r>
      <t>Birnen: Conférence, Klasse I</t>
    </r>
    <r>
      <rPr>
        <vertAlign val="superscript"/>
        <sz val="8"/>
        <rFont val="Calibri"/>
        <family val="2"/>
      </rPr>
      <t>9,10, 11</t>
    </r>
  </si>
  <si>
    <r>
      <t>Aprikosen, alle Klassen</t>
    </r>
    <r>
      <rPr>
        <vertAlign val="superscript"/>
        <sz val="8"/>
        <rFont val="Calibri"/>
        <family val="2"/>
      </rPr>
      <t>10, 11</t>
    </r>
  </si>
  <si>
    <r>
      <t>Tafelkirschen, alle Klassen</t>
    </r>
    <r>
      <rPr>
        <vertAlign val="superscript"/>
        <sz val="8"/>
        <rFont val="Calibri"/>
        <family val="2"/>
      </rPr>
      <t>10, 11, 13</t>
    </r>
  </si>
  <si>
    <r>
      <t>Tafelzwetschgen, 33 mm, inkl. Fellenberg</t>
    </r>
    <r>
      <rPr>
        <vertAlign val="superscript"/>
        <sz val="8"/>
        <rFont val="Calibri"/>
        <family val="2"/>
      </rPr>
      <t>10, 11, 14</t>
    </r>
  </si>
  <si>
    <r>
      <t>Gemüse</t>
    </r>
    <r>
      <rPr>
        <b/>
        <vertAlign val="superscript"/>
        <sz val="8"/>
        <rFont val="Calibri"/>
        <family val="2"/>
      </rPr>
      <t>8</t>
    </r>
  </si>
  <si>
    <r>
      <t>4</t>
    </r>
    <r>
      <rPr>
        <sz val="7"/>
        <rFont val="Calibri"/>
        <family val="2"/>
      </rPr>
      <t xml:space="preserve"> Bruttoproduzentenpreis</t>
    </r>
  </si>
  <si>
    <r>
      <t xml:space="preserve">5 </t>
    </r>
    <r>
      <rPr>
        <sz val="7"/>
        <rFont val="Calibri"/>
        <family val="2"/>
      </rPr>
      <t>Richtpreise (Wichtigste Sorten arithmetisch gemittelt), lose, exkl. Transport-, Sortier-, Branchebeitragskosten und MWST</t>
    </r>
  </si>
  <si>
    <r>
      <t>6</t>
    </r>
    <r>
      <rPr>
        <sz val="7"/>
        <rFont val="Calibri"/>
        <family val="2"/>
      </rPr>
      <t xml:space="preserve"> Kein definitiver Richtpreis; Nur Monate Mai-August gemäss Vermarktungskampagne von swisspatat</t>
    </r>
  </si>
  <si>
    <r>
      <t>7</t>
    </r>
    <r>
      <rPr>
        <sz val="7"/>
        <rFont val="Calibri"/>
        <family val="2"/>
      </rPr>
      <t xml:space="preserve"> Produzenten-Richtpreise </t>
    </r>
  </si>
  <si>
    <r>
      <t>Erdbeeren</t>
    </r>
    <r>
      <rPr>
        <vertAlign val="superscript"/>
        <sz val="8"/>
        <rFont val="Calibri"/>
        <family val="2"/>
      </rPr>
      <t>15</t>
    </r>
  </si>
  <si>
    <t>Produzentenpreise ohne Bio</t>
  </si>
  <si>
    <r>
      <t xml:space="preserve">2 </t>
    </r>
    <r>
      <rPr>
        <sz val="7"/>
        <rFont val="Calibri"/>
        <family val="2"/>
      </rPr>
      <t>2000/02: konventioneller Preis</t>
    </r>
  </si>
  <si>
    <r>
      <t xml:space="preserve">3 </t>
    </r>
    <r>
      <rPr>
        <sz val="7"/>
        <rFont val="Calibri"/>
        <family val="2"/>
      </rPr>
      <t>2000/02: Aufgrund fehlender Informationen wird Durchschnitt von 2002/04 verwendet</t>
    </r>
  </si>
  <si>
    <t>Fr./kg SG</t>
  </si>
  <si>
    <t>Fr./kg</t>
  </si>
  <si>
    <t>Rp./kg</t>
  </si>
  <si>
    <t>Fr./St.</t>
  </si>
  <si>
    <r>
      <t>Milch</t>
    </r>
    <r>
      <rPr>
        <b/>
        <vertAlign val="superscript"/>
        <sz val="8"/>
        <rFont val="Calibri"/>
        <family val="2"/>
      </rPr>
      <t>16</t>
    </r>
  </si>
  <si>
    <r>
      <t xml:space="preserve">12 </t>
    </r>
    <r>
      <rPr>
        <sz val="7"/>
        <rFont val="Calibri"/>
        <family val="2"/>
      </rPr>
      <t>Agroscope: Systemwechsel der Berechnung im Jahr 2003</t>
    </r>
  </si>
  <si>
    <r>
      <t>15</t>
    </r>
    <r>
      <rPr>
        <sz val="7"/>
        <rFont val="Calibri"/>
        <family val="2"/>
      </rPr>
      <t xml:space="preserve"> Inkl. Gebindekosten; Basis 10 Schalen à 500 g, offen</t>
    </r>
  </si>
  <si>
    <r>
      <t xml:space="preserve">10 </t>
    </r>
    <r>
      <rPr>
        <sz val="7"/>
        <rFont val="Calibri"/>
        <family val="2"/>
      </rPr>
      <t>Durchschnitt der Jahre 2000/03</t>
    </r>
  </si>
  <si>
    <t>Verkäste Milch</t>
  </si>
  <si>
    <t>2000/02 –</t>
  </si>
  <si>
    <t>Fr./100 kg</t>
  </si>
  <si>
    <t>Futtergerste, 65-67 kg/hl</t>
  </si>
  <si>
    <r>
      <t xml:space="preserve">9 </t>
    </r>
    <r>
      <rPr>
        <sz val="7"/>
        <rFont val="Calibri"/>
        <family val="2"/>
      </rPr>
      <t>Definitive Produzenten-Richtpreise; ab 2022 definitive Produzenten-Richtpreise für Tafelkernobst gemäss Programm "Nachhaltigkeit Früchte NHF" (+ 0.06 Fr./kg)</t>
    </r>
  </si>
  <si>
    <r>
      <t xml:space="preserve">17 </t>
    </r>
    <r>
      <rPr>
        <sz val="7"/>
        <rFont val="Calibri"/>
        <family val="2"/>
      </rPr>
      <t>2022: kein definitver Produzenten-Richtpreis der Branche verfügbar; Mittelwert der von den Partnern vorgeschlagenen definitiven Produzenten-Richtpreise</t>
    </r>
  </si>
  <si>
    <r>
      <t>Äpfel: Golden Delicious, Klasse I</t>
    </r>
    <r>
      <rPr>
        <vertAlign val="superscript"/>
        <sz val="8"/>
        <rFont val="Calibri"/>
        <family val="2"/>
      </rPr>
      <t>9,10, 11, 17</t>
    </r>
  </si>
  <si>
    <r>
      <t>Äpfel: Maigold, Braeburn ab 2010, Klasse I</t>
    </r>
    <r>
      <rPr>
        <vertAlign val="superscript"/>
        <sz val="8"/>
        <rFont val="Calibri"/>
        <family val="2"/>
      </rPr>
      <t>9, 10, 11, 17</t>
    </r>
  </si>
  <si>
    <t>Lämmer T3 QM</t>
  </si>
  <si>
    <r>
      <t xml:space="preserve">1 </t>
    </r>
    <r>
      <rPr>
        <sz val="7"/>
        <rFont val="Calibri"/>
        <family val="2"/>
      </rPr>
      <t>Preise franko Schlachthof, ausgenommen Schlachtschweine ab Hof</t>
    </r>
  </si>
  <si>
    <t>Rp./St.</t>
  </si>
  <si>
    <r>
      <t xml:space="preserve">8 </t>
    </r>
    <r>
      <rPr>
        <sz val="7"/>
        <rFont val="Calibri"/>
        <family val="2"/>
      </rPr>
      <t>Richtpreise franko Grossverteiler Suisse Garantie/(IP); exkl. Verpackungskosten, gewaschen, Ifco, exkl. MWST, inkl. LSVA</t>
    </r>
  </si>
  <si>
    <t>2023/25</t>
  </si>
  <si>
    <t>Hafer, 50-60 kg/hl, Futter</t>
  </si>
  <si>
    <t>Sonnenblumen, high oleic</t>
  </si>
  <si>
    <t>Kopfsalat*</t>
  </si>
  <si>
    <t>Salatgurken**</t>
  </si>
  <si>
    <t>* 1 kg = 3.3 Stück</t>
  </si>
  <si>
    <t>** 1 kg = 2 Stück</t>
  </si>
  <si>
    <t>-</t>
  </si>
  <si>
    <r>
      <t xml:space="preserve">11 </t>
    </r>
    <r>
      <rPr>
        <sz val="7"/>
        <rFont val="Calibri"/>
        <family val="2"/>
      </rPr>
      <t>Veränderung 2000/03 – 2022/25</t>
    </r>
  </si>
  <si>
    <t>Produzentenpreise Bio</t>
    <phoneticPr fontId="0" type="noConversion"/>
  </si>
  <si>
    <t>2002/04</t>
    <phoneticPr fontId="0" type="noConversion"/>
  </si>
  <si>
    <t>2002/04 –</t>
  </si>
  <si>
    <r>
      <t>Milch</t>
    </r>
    <r>
      <rPr>
        <b/>
        <vertAlign val="superscript"/>
        <sz val="8"/>
        <rFont val="Calibri"/>
        <family val="2"/>
      </rPr>
      <t>7</t>
    </r>
  </si>
  <si>
    <t xml:space="preserve">Biomilch </t>
    <phoneticPr fontId="0" type="noConversion"/>
  </si>
  <si>
    <r>
      <t>Schlachtvieh</t>
    </r>
    <r>
      <rPr>
        <b/>
        <vertAlign val="superscript"/>
        <sz val="8"/>
        <rFont val="Calibri"/>
        <family val="2"/>
      </rPr>
      <t>1,2</t>
    </r>
  </si>
  <si>
    <t>Bankmuni T3</t>
  </si>
  <si>
    <t>Ochsen T3</t>
  </si>
  <si>
    <t>Rinder T3</t>
  </si>
  <si>
    <t>Kühe T3</t>
  </si>
  <si>
    <t>Bankkälber T3</t>
  </si>
  <si>
    <t>Schlachtschweine</t>
  </si>
  <si>
    <t>Lämmer T3</t>
  </si>
  <si>
    <t>Eier</t>
  </si>
  <si>
    <t>Eier aus Biohaltung</t>
  </si>
  <si>
    <r>
      <t>Getreide</t>
    </r>
    <r>
      <rPr>
        <b/>
        <vertAlign val="superscript"/>
        <sz val="8"/>
        <rFont val="Calibri"/>
        <family val="2"/>
      </rPr>
      <t>2</t>
    </r>
  </si>
  <si>
    <t>Mahlweizen</t>
  </si>
  <si>
    <t>–</t>
  </si>
  <si>
    <t>Dinkel, Klasse A, Brot, Kornkerne im Spelz</t>
  </si>
  <si>
    <r>
      <t>Futterweizen</t>
    </r>
    <r>
      <rPr>
        <vertAlign val="superscript"/>
        <sz val="8"/>
        <rFont val="Calibri"/>
        <family val="2"/>
      </rPr>
      <t>3</t>
    </r>
  </si>
  <si>
    <r>
      <t>Futtergerste</t>
    </r>
    <r>
      <rPr>
        <vertAlign val="superscript"/>
        <sz val="8"/>
        <rFont val="Calibri"/>
        <family val="2"/>
      </rPr>
      <t>3</t>
    </r>
  </si>
  <si>
    <r>
      <t>Körnermais</t>
    </r>
    <r>
      <rPr>
        <vertAlign val="superscript"/>
        <sz val="8"/>
        <rFont val="Calibri"/>
        <family val="2"/>
      </rPr>
      <t>3</t>
    </r>
  </si>
  <si>
    <r>
      <t>Hackfrüchte</t>
    </r>
    <r>
      <rPr>
        <b/>
        <vertAlign val="superscript"/>
        <sz val="8"/>
        <rFont val="Calibri"/>
        <family val="2"/>
      </rPr>
      <t>4</t>
    </r>
  </si>
  <si>
    <r>
      <t>Speisefrühkartoffeln</t>
    </r>
    <r>
      <rPr>
        <vertAlign val="superscript"/>
        <sz val="8"/>
        <rFont val="Calibri"/>
        <family val="2"/>
      </rPr>
      <t>5</t>
    </r>
  </si>
  <si>
    <r>
      <t>Ölsaaten</t>
    </r>
    <r>
      <rPr>
        <b/>
        <vertAlign val="superscript"/>
        <sz val="8"/>
        <rFont val="Calibri"/>
        <family val="2"/>
      </rPr>
      <t>2</t>
    </r>
  </si>
  <si>
    <t>Sonnenblumen</t>
  </si>
  <si>
    <r>
      <t>Gemüse</t>
    </r>
    <r>
      <rPr>
        <b/>
        <vertAlign val="superscript"/>
        <sz val="8"/>
        <rFont val="Calibri"/>
        <family val="2"/>
      </rPr>
      <t>6</t>
    </r>
  </si>
  <si>
    <r>
      <t>1</t>
    </r>
    <r>
      <rPr>
        <sz val="7"/>
        <rFont val="Calibri"/>
        <family val="2"/>
      </rPr>
      <t xml:space="preserve"> Preise franko Schlachthof, ausgenommen Schlachtschweine ab Hof</t>
    </r>
  </si>
  <si>
    <r>
      <t xml:space="preserve">2 </t>
    </r>
    <r>
      <rPr>
        <sz val="7"/>
        <rFont val="Calibri"/>
        <family val="2"/>
      </rPr>
      <t>Bruttoproduzentenpreis, Bio Knospe</t>
    </r>
  </si>
  <si>
    <r>
      <t xml:space="preserve">3 </t>
    </r>
    <r>
      <rPr>
        <sz val="7"/>
        <rFont val="Calibri"/>
        <family val="2"/>
      </rPr>
      <t>Bruttoproduzentenpreis, Bio Knospe/ Umstellung</t>
    </r>
  </si>
  <si>
    <t xml:space="preserve"> </t>
  </si>
  <si>
    <r>
      <t>4</t>
    </r>
    <r>
      <rPr>
        <sz val="7"/>
        <rFont val="Calibri"/>
        <family val="2"/>
      </rPr>
      <t xml:space="preserve"> Richtpreise (Wichtigste Sorten arithmetisch gemittelt), lose, exkl. Transport-, Sortier-, Branchebeitragskosten und MWST</t>
    </r>
  </si>
  <si>
    <r>
      <t xml:space="preserve">5 </t>
    </r>
    <r>
      <rPr>
        <sz val="7"/>
        <rFont val="Calibri"/>
        <family val="2"/>
      </rPr>
      <t>Kein definitiver Richtpreis; Nur Monate Juni-August gemäss Vermarktungskampagne von swisspatat</t>
    </r>
  </si>
  <si>
    <r>
      <t xml:space="preserve">6 </t>
    </r>
    <r>
      <rPr>
        <sz val="7"/>
        <rFont val="Calibri"/>
        <family val="2"/>
      </rPr>
      <t>Richtpreise franko Grossverteiler; exkl. Verpackungskosten, gewaschen, Ifco, exkl. MWST, inkl. LSVA</t>
    </r>
  </si>
  <si>
    <t>Milch, Eier: BLW</t>
  </si>
  <si>
    <t>Schlachtvieh: Proviande, Bio Suisse, Mutterkuh Schweiz, MGB</t>
  </si>
  <si>
    <t>Getreide und Ölsaaten: Bio Suisse</t>
  </si>
  <si>
    <t>Hackfrüchte: Swisspatat (Kartoffeln)</t>
  </si>
  <si>
    <t>Produzentenpreise ohne Bio</t>
    <phoneticPr fontId="0" type="noConversion"/>
  </si>
  <si>
    <t>1990/92</t>
  </si>
  <si>
    <t>Milch</t>
  </si>
  <si>
    <t xml:space="preserve">  Verkäste Milch</t>
  </si>
  <si>
    <r>
      <t>Schlachtvieh</t>
    </r>
    <r>
      <rPr>
        <b/>
        <vertAlign val="superscript"/>
        <sz val="8"/>
        <rFont val="Calibri"/>
        <family val="2"/>
      </rPr>
      <t>1, 2</t>
    </r>
  </si>
  <si>
    <t>Lämmer bis 40 kg, T3 QM</t>
  </si>
  <si>
    <r>
      <t>Eier</t>
    </r>
    <r>
      <rPr>
        <b/>
        <vertAlign val="superscript"/>
        <sz val="8"/>
        <rFont val="Calibri"/>
        <family val="2"/>
      </rPr>
      <t>3</t>
    </r>
  </si>
  <si>
    <r>
      <t>Getreide</t>
    </r>
    <r>
      <rPr>
        <b/>
        <vertAlign val="superscript"/>
        <sz val="8"/>
        <rFont val="Calibri"/>
        <family val="2"/>
      </rPr>
      <t>3, 4</t>
    </r>
  </si>
  <si>
    <r>
      <t>Hackfrüchte</t>
    </r>
    <r>
      <rPr>
        <b/>
        <vertAlign val="superscript"/>
        <sz val="8"/>
        <rFont val="Calibri"/>
        <family val="2"/>
      </rPr>
      <t>3, 5</t>
    </r>
  </si>
  <si>
    <r>
      <t>Speisefrühkartoffeln</t>
    </r>
    <r>
      <rPr>
        <vertAlign val="superscript"/>
        <sz val="8"/>
        <rFont val="Calibri"/>
        <family val="2"/>
      </rPr>
      <t>6</t>
    </r>
  </si>
  <si>
    <r>
      <t>Ölsaaten</t>
    </r>
    <r>
      <rPr>
        <b/>
        <vertAlign val="superscript"/>
        <sz val="8"/>
        <rFont val="Calibri"/>
        <family val="2"/>
      </rPr>
      <t>3, 4</t>
    </r>
  </si>
  <si>
    <r>
      <t>Äpfel: Golden Delicious, Klasse I</t>
    </r>
    <r>
      <rPr>
        <vertAlign val="superscript"/>
        <sz val="8"/>
        <rFont val="Calibri"/>
        <family val="2"/>
      </rPr>
      <t>9,10, 15</t>
    </r>
  </si>
  <si>
    <r>
      <t>Äpfel: Idared (bis 1999), Maigold (2000-2009), Braeburn (ab 2010), Klasse I</t>
    </r>
    <r>
      <rPr>
        <vertAlign val="superscript"/>
        <sz val="8"/>
        <rFont val="Calibri"/>
        <family val="2"/>
      </rPr>
      <t>9, 10, 15</t>
    </r>
  </si>
  <si>
    <r>
      <t>Birnen: Conférence, Klasse I</t>
    </r>
    <r>
      <rPr>
        <vertAlign val="superscript"/>
        <sz val="8"/>
        <rFont val="Calibri"/>
        <family val="2"/>
      </rPr>
      <t>9,10</t>
    </r>
  </si>
  <si>
    <r>
      <t>Aprikosen, alle Klassen</t>
    </r>
    <r>
      <rPr>
        <vertAlign val="superscript"/>
        <sz val="8"/>
        <rFont val="Calibri"/>
        <family val="2"/>
      </rPr>
      <t>10</t>
    </r>
  </si>
  <si>
    <r>
      <t>Tafelkirschen, alle Klassen</t>
    </r>
    <r>
      <rPr>
        <vertAlign val="superscript"/>
        <sz val="8"/>
        <rFont val="Calibri"/>
        <family val="2"/>
      </rPr>
      <t>10, 13</t>
    </r>
  </si>
  <si>
    <r>
      <t>Tafelzwetschgen, 33 mm, inkl. Fellenberg</t>
    </r>
    <r>
      <rPr>
        <vertAlign val="superscript"/>
        <sz val="8"/>
        <rFont val="Calibri"/>
        <family val="2"/>
      </rPr>
      <t>10, 14</t>
    </r>
  </si>
  <si>
    <r>
      <t>Erdbeeren</t>
    </r>
    <r>
      <rPr>
        <vertAlign val="superscript"/>
        <sz val="8"/>
        <rFont val="Calibri"/>
        <family val="2"/>
      </rPr>
      <t>11</t>
    </r>
  </si>
  <si>
    <t>Kopfsalat</t>
  </si>
  <si>
    <t>Salatgurken</t>
  </si>
  <si>
    <r>
      <t xml:space="preserve">2 </t>
    </r>
    <r>
      <rPr>
        <sz val="7"/>
        <rFont val="Calibri"/>
        <family val="2"/>
      </rPr>
      <t>2000/ 02: konventioneller Preis</t>
    </r>
  </si>
  <si>
    <r>
      <t xml:space="preserve">3 </t>
    </r>
    <r>
      <rPr>
        <sz val="7"/>
        <rFont val="Calibri"/>
        <family val="2"/>
      </rPr>
      <t>2000/ 02: Aufgrund fehlender Informationen wird Durchschnitt von 2002/ 04 verwendet</t>
    </r>
  </si>
  <si>
    <r>
      <t xml:space="preserve">8 </t>
    </r>
    <r>
      <rPr>
        <sz val="7"/>
        <rFont val="Calibri"/>
        <family val="2"/>
      </rPr>
      <t>Richtpreise franko Grossverteiler Suisse Garantie / (IP); gewaschen, Ifco, exkl. Mwst., inkl. LSVA, im Normalfall exkl. Packkosten (bei Karotten, Zwiebeln und Kopfsalat z.T. inkl. Packkosten innerhalb der Zeitreihe 2003-2012)</t>
    </r>
  </si>
  <si>
    <r>
      <t xml:space="preserve">9 </t>
    </r>
    <r>
      <rPr>
        <sz val="7"/>
        <rFont val="Calibri"/>
        <family val="2"/>
      </rPr>
      <t>Definitiver Produzenten-Richtpreis; ab 2022 definitive Produzenten-Richtpreise für Tafelkernobst gemäss Programm "Nachhaltigkeit Früchte NHF" (+ 0.06 Fr./kg)</t>
    </r>
  </si>
  <si>
    <r>
      <t xml:space="preserve">10 </t>
    </r>
    <r>
      <rPr>
        <sz val="7"/>
        <rFont val="Calibri"/>
        <family val="2"/>
      </rPr>
      <t xml:space="preserve">Durchschnitt der Jahre 1990/ 93 bzw. 2000/ 03 </t>
    </r>
  </si>
  <si>
    <r>
      <rPr>
        <vertAlign val="superscript"/>
        <sz val="7"/>
        <rFont val="Calibri"/>
        <family val="2"/>
      </rPr>
      <t>11</t>
    </r>
    <r>
      <rPr>
        <sz val="7"/>
        <rFont val="Calibri"/>
        <family val="2"/>
      </rPr>
      <t xml:space="preserve"> Inkl. Gebindekosten; Basis 10 Schalen à 500 g, offen</t>
    </r>
  </si>
  <si>
    <r>
      <t xml:space="preserve">15 </t>
    </r>
    <r>
      <rPr>
        <sz val="7"/>
        <rFont val="Calibri"/>
        <family val="2"/>
      </rPr>
      <t>2022: kein definitver Produzenten-Richtpreis der Branche verfügbar; Mittelwert der von den Partnern vorgeschlagenen definitiven Produzenten-Richtpreise</t>
    </r>
  </si>
  <si>
    <t>Schlachtvieh: Proviande; SBV (bis 2000)</t>
  </si>
  <si>
    <t xml:space="preserve">2013 </t>
  </si>
  <si>
    <t>Kopfsalat (grün)</t>
  </si>
  <si>
    <r>
      <t xml:space="preserve">6 </t>
    </r>
    <r>
      <rPr>
        <sz val="7"/>
        <rFont val="Calibri"/>
        <family val="2"/>
      </rPr>
      <t>Richtpreise franko Grossverteiler; gewaschen, Ifco, exkl. MWST, inkl. LSVA, im Normalfall exkl. Packkosten (bei Karotten und Zwiebeln z.T. inkl. Packkosten innerhalb der Zeitreihe 2005-2012)</t>
    </r>
  </si>
  <si>
    <t>Konsumentenpreise Bio</t>
    <phoneticPr fontId="0" type="noConversion"/>
  </si>
  <si>
    <t>2002/04–</t>
  </si>
  <si>
    <t>Milch und Milchprodukte</t>
  </si>
  <si>
    <t>Vollmilch, pasteurisiert,verpackt</t>
  </si>
  <si>
    <t>1 l</t>
  </si>
  <si>
    <t>Standardisierte Vollmilch UHT</t>
  </si>
  <si>
    <t>Milchdrink, pasteurisiert, verpackt</t>
  </si>
  <si>
    <t>Emmentaler</t>
  </si>
  <si>
    <t>1 kg</t>
  </si>
  <si>
    <t>Gruyère</t>
  </si>
  <si>
    <t xml:space="preserve">Tilsiter </t>
  </si>
  <si>
    <t>Mozzarella</t>
  </si>
  <si>
    <t>Vorzugsbutter</t>
  </si>
  <si>
    <t xml:space="preserve">Vollrahm, verpackt </t>
  </si>
  <si>
    <t>Joghurt, aromatisiert oder mit Früchten</t>
  </si>
  <si>
    <t>Rindfleisch</t>
  </si>
  <si>
    <t xml:space="preserve">Entrecôte </t>
  </si>
  <si>
    <t xml:space="preserve">Plätzli </t>
  </si>
  <si>
    <t>Braten, Schulter</t>
  </si>
  <si>
    <t>Hackfleisch</t>
  </si>
  <si>
    <t>Kalbfleisch</t>
  </si>
  <si>
    <t>Nierstücksteak</t>
  </si>
  <si>
    <t>Plätzli</t>
  </si>
  <si>
    <t>Braten</t>
  </si>
  <si>
    <t>Schweinefleisch</t>
  </si>
  <si>
    <t>Koteletten</t>
  </si>
  <si>
    <t>Fleischwaren</t>
  </si>
  <si>
    <t>Cervelat</t>
  </si>
  <si>
    <t>Fr./100 g</t>
  </si>
  <si>
    <t>Wienerli</t>
  </si>
  <si>
    <t>Bratwurst</t>
  </si>
  <si>
    <t>Salami Inland</t>
  </si>
  <si>
    <t>Poulets</t>
  </si>
  <si>
    <t>Ganz/Halb, Inland</t>
  </si>
  <si>
    <t>Brust</t>
  </si>
  <si>
    <t>Schenkel</t>
  </si>
  <si>
    <r>
      <t>Eier</t>
    </r>
    <r>
      <rPr>
        <b/>
        <vertAlign val="superscript"/>
        <sz val="8"/>
        <rFont val="Calibri"/>
        <family val="2"/>
      </rPr>
      <t>6</t>
    </r>
  </si>
  <si>
    <t>Eier aus Biohaltung roh</t>
  </si>
  <si>
    <t>Eier aus Biohaltung gekocht</t>
  </si>
  <si>
    <r>
      <t>Kartoffeln</t>
    </r>
    <r>
      <rPr>
        <b/>
        <vertAlign val="superscript"/>
        <sz val="8"/>
        <rFont val="Calibri"/>
        <family val="2"/>
      </rPr>
      <t>1</t>
    </r>
  </si>
  <si>
    <t>Raclette</t>
  </si>
  <si>
    <t>Speisefrühkartoffeln</t>
  </si>
  <si>
    <r>
      <t>Obst</t>
    </r>
    <r>
      <rPr>
        <b/>
        <vertAlign val="superscript"/>
        <sz val="8"/>
        <rFont val="Calibri"/>
        <family val="2"/>
      </rPr>
      <t>2</t>
    </r>
    <r>
      <rPr>
        <b/>
        <vertAlign val="superscript"/>
        <sz val="8"/>
        <rFont val="Calibri"/>
        <family val="2"/>
      </rPr>
      <t xml:space="preserve"> </t>
    </r>
  </si>
  <si>
    <r>
      <t>Äpfel, Golden Delicious</t>
    </r>
    <r>
      <rPr>
        <vertAlign val="superscript"/>
        <sz val="8"/>
        <rFont val="Calibri"/>
        <family val="2"/>
      </rPr>
      <t>4</t>
    </r>
  </si>
  <si>
    <r>
      <t>Birnen, Conférence</t>
    </r>
    <r>
      <rPr>
        <vertAlign val="superscript"/>
        <sz val="8"/>
        <rFont val="Calibri"/>
        <family val="2"/>
      </rPr>
      <t>4</t>
    </r>
  </si>
  <si>
    <r>
      <t>Aprikosen</t>
    </r>
    <r>
      <rPr>
        <vertAlign val="superscript"/>
        <sz val="8"/>
        <rFont val="Calibri"/>
        <family val="2"/>
      </rPr>
      <t>4</t>
    </r>
  </si>
  <si>
    <r>
      <t>Kirschen</t>
    </r>
    <r>
      <rPr>
        <vertAlign val="superscript"/>
        <sz val="8"/>
        <rFont val="Calibri"/>
        <family val="2"/>
      </rPr>
      <t>4</t>
    </r>
  </si>
  <si>
    <r>
      <t>Zwetschgen</t>
    </r>
    <r>
      <rPr>
        <vertAlign val="superscript"/>
        <sz val="8"/>
        <rFont val="Calibri"/>
        <family val="2"/>
      </rPr>
      <t>4</t>
    </r>
  </si>
  <si>
    <t>Erdbeeren</t>
  </si>
  <si>
    <r>
      <t>Gemüse</t>
    </r>
    <r>
      <rPr>
        <b/>
        <vertAlign val="superscript"/>
        <sz val="8"/>
        <rFont val="Calibri"/>
        <family val="2"/>
      </rPr>
      <t xml:space="preserve">2 </t>
    </r>
  </si>
  <si>
    <t>Karotten</t>
  </si>
  <si>
    <t>Zwiebeln</t>
  </si>
  <si>
    <t>Knollensellerie</t>
  </si>
  <si>
    <r>
      <t>Tomaten rund</t>
    </r>
    <r>
      <rPr>
        <vertAlign val="superscript"/>
        <sz val="8"/>
        <rFont val="Calibri"/>
        <family val="2"/>
      </rPr>
      <t>5</t>
    </r>
  </si>
  <si>
    <t>Kopfsalat grün</t>
  </si>
  <si>
    <r>
      <t xml:space="preserve">1 </t>
    </r>
    <r>
      <rPr>
        <sz val="7"/>
        <rFont val="Calibri"/>
        <family val="2"/>
      </rPr>
      <t>Keine Daten zu 2002/04 sondern 2005/7</t>
    </r>
  </si>
  <si>
    <r>
      <t xml:space="preserve">2 </t>
    </r>
    <r>
      <rPr>
        <sz val="7"/>
        <rFont val="Calibri"/>
        <family val="2"/>
      </rPr>
      <t>Frischkonsum; Herkunft In- und Ausland</t>
    </r>
  </si>
  <si>
    <r>
      <t xml:space="preserve">5 </t>
    </r>
    <r>
      <rPr>
        <sz val="7"/>
        <rFont val="Calibri"/>
        <family val="2"/>
      </rPr>
      <t>Ab 2017: Tomaten Rispe statt Tomaten rund.</t>
    </r>
  </si>
  <si>
    <r>
      <t xml:space="preserve">6 </t>
    </r>
    <r>
      <rPr>
        <sz val="7"/>
        <rFont val="Calibri"/>
        <family val="2"/>
      </rPr>
      <t>Verfügbarkeit der Daten erst ab 01/2020, da die Berechnungsmethode angepasst wurde</t>
    </r>
  </si>
  <si>
    <t xml:space="preserve">Quellen: </t>
  </si>
  <si>
    <t>Milch, Eier, Kartoffeln, Obst und Gemüse: BLW;  Fleisch: NielsenIQ Switzerland, Retail Panel.</t>
  </si>
  <si>
    <r>
      <t>Rindfleisch</t>
    </r>
    <r>
      <rPr>
        <b/>
        <vertAlign val="superscript"/>
        <sz val="8"/>
        <rFont val="Calibri"/>
        <family val="2"/>
      </rPr>
      <t>1</t>
    </r>
  </si>
  <si>
    <r>
      <t>Kalbfleisch</t>
    </r>
    <r>
      <rPr>
        <b/>
        <vertAlign val="superscript"/>
        <sz val="8"/>
        <rFont val="Calibri"/>
        <family val="2"/>
      </rPr>
      <t>1</t>
    </r>
  </si>
  <si>
    <t xml:space="preserve"> - </t>
  </si>
  <si>
    <r>
      <t>Plätzli</t>
    </r>
    <r>
      <rPr>
        <vertAlign val="superscript"/>
        <sz val="8"/>
        <rFont val="Calibri"/>
        <family val="2"/>
      </rPr>
      <t>8</t>
    </r>
  </si>
  <si>
    <r>
      <t>Braten</t>
    </r>
    <r>
      <rPr>
        <vertAlign val="superscript"/>
        <sz val="8"/>
        <rFont val="Calibri"/>
        <family val="2"/>
      </rPr>
      <t>9</t>
    </r>
  </si>
  <si>
    <r>
      <t>Schweinefleisch</t>
    </r>
    <r>
      <rPr>
        <b/>
        <vertAlign val="superscript"/>
        <sz val="8"/>
        <rFont val="Calibri"/>
        <family val="2"/>
      </rPr>
      <t>1</t>
    </r>
  </si>
  <si>
    <r>
      <t>Fleischwaren</t>
    </r>
    <r>
      <rPr>
        <b/>
        <vertAlign val="superscript"/>
        <sz val="8"/>
        <rFont val="Calibri"/>
        <family val="2"/>
      </rPr>
      <t>1</t>
    </r>
  </si>
  <si>
    <r>
      <t>Bratwurst</t>
    </r>
    <r>
      <rPr>
        <vertAlign val="superscript"/>
        <sz val="8"/>
        <rFont val="Calibri"/>
        <family val="2"/>
      </rPr>
      <t>10</t>
    </r>
  </si>
  <si>
    <r>
      <t>Poulets</t>
    </r>
    <r>
      <rPr>
        <b/>
        <vertAlign val="superscript"/>
        <sz val="8"/>
        <rFont val="Calibri"/>
        <family val="2"/>
      </rPr>
      <t>1</t>
    </r>
  </si>
  <si>
    <r>
      <t>Eier</t>
    </r>
    <r>
      <rPr>
        <b/>
        <vertAlign val="superscript"/>
        <sz val="8"/>
        <rFont val="Calibri"/>
        <family val="2"/>
      </rPr>
      <t>7</t>
    </r>
  </si>
  <si>
    <r>
      <t>Kartoffeln</t>
    </r>
    <r>
      <rPr>
        <b/>
        <vertAlign val="superscript"/>
        <sz val="8"/>
        <rFont val="Calibri"/>
        <family val="2"/>
      </rPr>
      <t>2</t>
    </r>
  </si>
  <si>
    <r>
      <t>Speisefrühkartoffeln</t>
    </r>
    <r>
      <rPr>
        <vertAlign val="superscript"/>
        <sz val="8"/>
        <rFont val="Calibri"/>
        <family val="2"/>
      </rPr>
      <t>4</t>
    </r>
  </si>
  <si>
    <r>
      <t>Obst</t>
    </r>
    <r>
      <rPr>
        <b/>
        <vertAlign val="superscript"/>
        <sz val="8"/>
        <rFont val="Calibri"/>
        <family val="2"/>
      </rPr>
      <t xml:space="preserve">3 </t>
    </r>
  </si>
  <si>
    <r>
      <t>Gemüse</t>
    </r>
    <r>
      <rPr>
        <b/>
        <vertAlign val="superscript"/>
        <sz val="8"/>
        <rFont val="Calibri"/>
        <family val="2"/>
      </rPr>
      <t xml:space="preserve">3 </t>
    </r>
  </si>
  <si>
    <r>
      <t>Tomaten rund</t>
    </r>
    <r>
      <rPr>
        <vertAlign val="superscript"/>
        <sz val="8"/>
        <rFont val="Calibri"/>
        <family val="2"/>
      </rPr>
      <t>6</t>
    </r>
  </si>
  <si>
    <r>
      <t xml:space="preserve">1 </t>
    </r>
    <r>
      <rPr>
        <sz val="7"/>
        <rFont val="Calibri"/>
        <family val="2"/>
      </rPr>
      <t xml:space="preserve">2011: Sep. bis Dez.; ab 2020 hat sich die Datenquelle geändert. Der Bruch ist mit einer gestrichelten Linie markiert. </t>
    </r>
  </si>
  <si>
    <r>
      <t xml:space="preserve">2 </t>
    </r>
    <r>
      <rPr>
        <sz val="7"/>
        <rFont val="Calibri"/>
        <family val="2"/>
      </rPr>
      <t>Keine Daten zu 2002/ 04 sondern 2005/07</t>
    </r>
  </si>
  <si>
    <r>
      <t xml:space="preserve">3 </t>
    </r>
    <r>
      <rPr>
        <sz val="7"/>
        <rFont val="Calibri"/>
        <family val="2"/>
      </rPr>
      <t>Frischkonsum; Herkunft In- und Ausland</t>
    </r>
  </si>
  <si>
    <r>
      <t xml:space="preserve">4 </t>
    </r>
    <r>
      <rPr>
        <sz val="7"/>
        <rFont val="Calibri"/>
        <family val="2"/>
      </rPr>
      <t>Durchschnitt der Jahre 2002/05</t>
    </r>
  </si>
  <si>
    <r>
      <t xml:space="preserve">6 </t>
    </r>
    <r>
      <rPr>
        <sz val="7"/>
        <rFont val="Calibri"/>
        <family val="2"/>
      </rPr>
      <t>Ab 2017: Tomaten Rispe statt Tomaten rund.</t>
    </r>
  </si>
  <si>
    <r>
      <t xml:space="preserve">7 </t>
    </r>
    <r>
      <rPr>
        <sz val="7"/>
        <rFont val="Calibri"/>
        <family val="2"/>
      </rPr>
      <t>Verfügbarkeit der Daten erst ab 01/2020, da die Berechnungsmethode angepasst wurde</t>
    </r>
  </si>
  <si>
    <r>
      <rPr>
        <vertAlign val="superscript"/>
        <sz val="7"/>
        <rFont val="Calibri"/>
        <family val="2"/>
      </rPr>
      <t>8</t>
    </r>
    <r>
      <rPr>
        <sz val="7"/>
        <rFont val="Calibri"/>
        <family val="2"/>
      </rPr>
      <t xml:space="preserve"> Bis 2020 Plätzli, Eckstück</t>
    </r>
  </si>
  <si>
    <r>
      <rPr>
        <vertAlign val="superscript"/>
        <sz val="7"/>
        <rFont val="Calibri"/>
        <family val="2"/>
      </rPr>
      <t>9</t>
    </r>
    <r>
      <rPr>
        <sz val="7"/>
        <rFont val="Calibri"/>
        <family val="2"/>
      </rPr>
      <t xml:space="preserve"> Bis 2020 Braten, Schulter</t>
    </r>
  </si>
  <si>
    <r>
      <rPr>
        <vertAlign val="superscript"/>
        <sz val="7"/>
        <rFont val="Calibri"/>
        <family val="2"/>
      </rPr>
      <t xml:space="preserve">10 </t>
    </r>
    <r>
      <rPr>
        <sz val="7"/>
        <rFont val="Calibri"/>
        <family val="2"/>
      </rPr>
      <t>Bis 2020 Kalbsbratwurst</t>
    </r>
  </si>
  <si>
    <t>Milch, Eier, Fleisch (Warenkorb aus Labelfleisch und konventionell produziertem Fleisch), Kartoffeln, Obst und Gemüse: BLW; Fleisch ab 2020 NielsenIQ Switzerland, Retail Panel.</t>
  </si>
  <si>
    <t>Konsumentenpreise ohne Bio</t>
  </si>
  <si>
    <t>2000/02–</t>
    <phoneticPr fontId="0" type="noConversion"/>
  </si>
  <si>
    <t>Fr./l</t>
  </si>
  <si>
    <r>
      <t>Standardisierte Vollmilch UHT 35g</t>
    </r>
    <r>
      <rPr>
        <vertAlign val="superscript"/>
        <sz val="8"/>
        <rFont val="Calibri"/>
        <family val="2"/>
      </rPr>
      <t>1</t>
    </r>
  </si>
  <si>
    <t>Magermilch UHT</t>
  </si>
  <si>
    <t>Emmentaler surchoix</t>
  </si>
  <si>
    <t>Gruyère surchoix</t>
  </si>
  <si>
    <t>Tilsiter surchoix</t>
  </si>
  <si>
    <t>Camembert 60% (FiT)</t>
  </si>
  <si>
    <t>Fr./125 g</t>
  </si>
  <si>
    <t>Weichkäse Schimmelreifung</t>
  </si>
  <si>
    <t>Fr./150 g</t>
  </si>
  <si>
    <t>Fr./200 g</t>
  </si>
  <si>
    <t>Die Butter (Kochbutter)</t>
  </si>
  <si>
    <t>Fr./250 g</t>
  </si>
  <si>
    <t>Fr./1/2 l</t>
  </si>
  <si>
    <t>Kaffeerahm, verpackt</t>
  </si>
  <si>
    <t>Fr./180 g</t>
  </si>
  <si>
    <t>Voressen</t>
  </si>
  <si>
    <t>Voressen, Schulter</t>
  </si>
  <si>
    <t>Lammfleisch Inland frisch</t>
  </si>
  <si>
    <t>Hinterschinken</t>
  </si>
  <si>
    <t>Kalbsbratwurst</t>
  </si>
  <si>
    <t>Eier aus Bodenhaltung roh</t>
  </si>
  <si>
    <t>Eier aus Bodenhaltung gekocht</t>
  </si>
  <si>
    <t>Eier aus Freilandhaltung roh</t>
  </si>
  <si>
    <t>Eier aus Freilandhaltung gekocht</t>
  </si>
  <si>
    <t>Eier aus Bodenhaltung roh Import</t>
  </si>
  <si>
    <t>Eier aus Bodenhaltung gekocht Import</t>
  </si>
  <si>
    <r>
      <t>Mehl und Brot</t>
    </r>
    <r>
      <rPr>
        <b/>
        <vertAlign val="superscript"/>
        <sz val="8"/>
        <rFont val="Calibri"/>
        <family val="2"/>
      </rPr>
      <t>2,6</t>
    </r>
  </si>
  <si>
    <t>Ruchmehl</t>
  </si>
  <si>
    <t>Halbweissmehl</t>
  </si>
  <si>
    <t>Weissmehl</t>
  </si>
  <si>
    <t>Mehl im Tiefpreissegment</t>
  </si>
  <si>
    <t>Ruchbrot 500g</t>
  </si>
  <si>
    <t>Halbweissbrot 500g</t>
  </si>
  <si>
    <r>
      <t>Kartoffeln</t>
    </r>
    <r>
      <rPr>
        <b/>
        <vertAlign val="superscript"/>
        <sz val="8"/>
        <rFont val="Calibri"/>
        <family val="2"/>
      </rPr>
      <t>3</t>
    </r>
  </si>
  <si>
    <t>Hochtemperatur Speisekartoffeln</t>
  </si>
  <si>
    <t>Kristallzucker</t>
  </si>
  <si>
    <r>
      <t>Obst</t>
    </r>
    <r>
      <rPr>
        <b/>
        <vertAlign val="superscript"/>
        <sz val="8"/>
        <rFont val="Calibri"/>
        <family val="2"/>
      </rPr>
      <t xml:space="preserve">4 </t>
    </r>
  </si>
  <si>
    <r>
      <t>Äpfel, Golden Delicious, Klasse I</t>
    </r>
    <r>
      <rPr>
        <vertAlign val="superscript"/>
        <sz val="8"/>
        <rFont val="Calibri"/>
        <family val="2"/>
      </rPr>
      <t>5</t>
    </r>
  </si>
  <si>
    <r>
      <t>Birnen, Conférence, Klasse I</t>
    </r>
    <r>
      <rPr>
        <vertAlign val="superscript"/>
        <sz val="8"/>
        <rFont val="Calibri"/>
        <family val="2"/>
      </rPr>
      <t>5</t>
    </r>
  </si>
  <si>
    <r>
      <t>Aprikosen, Klasse I</t>
    </r>
    <r>
      <rPr>
        <vertAlign val="superscript"/>
        <sz val="8"/>
        <rFont val="Calibri"/>
        <family val="2"/>
      </rPr>
      <t>5</t>
    </r>
  </si>
  <si>
    <r>
      <t>Kirschen</t>
    </r>
    <r>
      <rPr>
        <vertAlign val="superscript"/>
        <sz val="8"/>
        <rFont val="Calibri"/>
        <family val="2"/>
      </rPr>
      <t>5</t>
    </r>
  </si>
  <si>
    <r>
      <t>Zwetschgen</t>
    </r>
    <r>
      <rPr>
        <vertAlign val="superscript"/>
        <sz val="8"/>
        <rFont val="Calibri"/>
        <family val="2"/>
      </rPr>
      <t>5</t>
    </r>
  </si>
  <si>
    <r>
      <t>Gemüse</t>
    </r>
    <r>
      <rPr>
        <b/>
        <vertAlign val="superscript"/>
        <sz val="8"/>
        <rFont val="Calibri"/>
        <family val="2"/>
      </rPr>
      <t xml:space="preserve">4 </t>
    </r>
  </si>
  <si>
    <t>Zwiebeln gelb</t>
  </si>
  <si>
    <t>Tomaten rund</t>
  </si>
  <si>
    <r>
      <t xml:space="preserve">1 </t>
    </r>
    <r>
      <rPr>
        <sz val="7"/>
        <rFont val="Calibri"/>
        <family val="2"/>
      </rPr>
      <t>2000/02: Aufgrund fehlender Informationen wird Durchschnitt von 2009/11 verwendet</t>
    </r>
  </si>
  <si>
    <r>
      <t xml:space="preserve">2 </t>
    </r>
    <r>
      <rPr>
        <sz val="7"/>
        <rFont val="Calibri"/>
        <family val="2"/>
      </rPr>
      <t>Kilogramm Gewichte bei Mehl im Tiefpreissegment werden auf ein Kilogramm umgerechnet, beim Brot wird der Stückpreis für ein 500g-Brot angegeben</t>
    </r>
  </si>
  <si>
    <r>
      <t>3</t>
    </r>
    <r>
      <rPr>
        <sz val="7"/>
        <rFont val="Calibri"/>
        <family val="2"/>
      </rPr>
      <t xml:space="preserve"> 2000/02: Aufgrund fehlender Informationen wird 2005/7 verwendet</t>
    </r>
  </si>
  <si>
    <r>
      <t>4</t>
    </r>
    <r>
      <rPr>
        <sz val="7"/>
        <rFont val="Calibri"/>
        <family val="2"/>
      </rPr>
      <t xml:space="preserve"> Frischkonsum; Herkunft In- und Ausland</t>
    </r>
  </si>
  <si>
    <r>
      <t>5</t>
    </r>
    <r>
      <rPr>
        <sz val="7"/>
        <rFont val="Calibri"/>
        <family val="2"/>
      </rPr>
      <t xml:space="preserve"> Durchschnitt der Jahre 2000/03; Veränderung 2000/03 – 2022/25</t>
    </r>
  </si>
  <si>
    <r>
      <rPr>
        <vertAlign val="superscript"/>
        <sz val="7"/>
        <rFont val="Calibri"/>
        <family val="2"/>
      </rPr>
      <t>6</t>
    </r>
    <r>
      <rPr>
        <sz val="7"/>
        <rFont val="Calibri"/>
        <family val="2"/>
      </rPr>
      <t xml:space="preserve"> 2000/02: Aufgrund fehlender Informationen wird 2012/14 verwendet</t>
    </r>
  </si>
  <si>
    <r>
      <rPr>
        <vertAlign val="superscript"/>
        <sz val="7"/>
        <rFont val="Calibri"/>
        <family val="2"/>
      </rPr>
      <t>7</t>
    </r>
    <r>
      <rPr>
        <sz val="7"/>
        <rFont val="Calibri"/>
        <family val="2"/>
      </rPr>
      <t xml:space="preserve"> Verfügbarkeit der Daten erst ab 01/2020, da die Berechnungsmethode angepasst wurde</t>
    </r>
  </si>
  <si>
    <t>Milch, Eier, Mehl und Brot, Kartoffeln, Obst und Gemüse: BLW. Fleisch: NielsenIQ Switzerland, Retail Panel.</t>
  </si>
  <si>
    <t>Kristallzucker: BFS</t>
  </si>
  <si>
    <t>Konsumentenpreise ohne Bio</t>
    <phoneticPr fontId="0" type="noConversion"/>
  </si>
  <si>
    <t>Greyerzer surchoix</t>
  </si>
  <si>
    <r>
      <t>Rindfleisch</t>
    </r>
    <r>
      <rPr>
        <b/>
        <vertAlign val="superscript"/>
        <sz val="8"/>
        <rFont val="Calibri"/>
        <family val="2"/>
      </rPr>
      <t>7</t>
    </r>
  </si>
  <si>
    <r>
      <t>Koteletten</t>
    </r>
    <r>
      <rPr>
        <vertAlign val="superscript"/>
        <sz val="8"/>
        <rFont val="Calibri"/>
        <family val="2"/>
      </rPr>
      <t>8</t>
    </r>
  </si>
  <si>
    <r>
      <t>Mehl und Brot</t>
    </r>
    <r>
      <rPr>
        <b/>
        <vertAlign val="superscript"/>
        <sz val="8"/>
        <rFont val="Calibri"/>
        <family val="2"/>
      </rPr>
      <t>2</t>
    </r>
  </si>
  <si>
    <t>Ruchbrot (500g)</t>
  </si>
  <si>
    <t>Halbweissbrot (500g)</t>
  </si>
  <si>
    <r>
      <t xml:space="preserve">Birnen, Conférence, Klasse I </t>
    </r>
    <r>
      <rPr>
        <vertAlign val="superscript"/>
        <sz val="8"/>
        <rFont val="Calibri"/>
        <family val="2"/>
      </rPr>
      <t>5</t>
    </r>
  </si>
  <si>
    <r>
      <t xml:space="preserve">1 </t>
    </r>
    <r>
      <rPr>
        <sz val="7"/>
        <rFont val="Calibri"/>
        <family val="2"/>
      </rPr>
      <t>2000/ 02: Aufgrund fehlender Informationen wird Durchschnitt von 2009/11 verwendet</t>
    </r>
  </si>
  <si>
    <r>
      <rPr>
        <vertAlign val="superscript"/>
        <sz val="7"/>
        <rFont val="Calibri"/>
        <family val="2"/>
      </rPr>
      <t>2</t>
    </r>
    <r>
      <rPr>
        <sz val="7"/>
        <rFont val="Calibri"/>
        <family val="2"/>
      </rPr>
      <t xml:space="preserve"> </t>
    </r>
    <r>
      <rPr>
        <sz val="7"/>
        <rFont val="Calibri"/>
        <family val="2"/>
      </rPr>
      <t>500 Gramm Gewichte und 4 Kilogramm Gewichte bei Mehl im Tiefpreissegment werden auf ein Kilogramm umgerechnet</t>
    </r>
  </si>
  <si>
    <r>
      <rPr>
        <vertAlign val="superscript"/>
        <sz val="7"/>
        <rFont val="Calibri"/>
        <family val="2"/>
      </rPr>
      <t>3</t>
    </r>
    <r>
      <rPr>
        <sz val="7"/>
        <rFont val="Calibri"/>
        <family val="2"/>
      </rPr>
      <t xml:space="preserve"> 2000/ 02: Aufgrund fehlender Informationen wird 2005/7 verwendet</t>
    </r>
  </si>
  <si>
    <r>
      <rPr>
        <vertAlign val="superscript"/>
        <sz val="7"/>
        <rFont val="Calibri"/>
        <family val="2"/>
      </rPr>
      <t>4</t>
    </r>
    <r>
      <rPr>
        <sz val="7"/>
        <rFont val="Calibri"/>
        <family val="2"/>
      </rPr>
      <t xml:space="preserve"> Frischkonsum; Herkunft In- und Ausland</t>
    </r>
  </si>
  <si>
    <r>
      <rPr>
        <vertAlign val="superscript"/>
        <sz val="7"/>
        <rFont val="Calibri"/>
        <family val="2"/>
      </rPr>
      <t xml:space="preserve">5 </t>
    </r>
    <r>
      <rPr>
        <sz val="7"/>
        <rFont val="Calibri"/>
        <family val="2"/>
      </rPr>
      <t>Durchschnitt der Jahre 2000/ 03</t>
    </r>
  </si>
  <si>
    <r>
      <rPr>
        <vertAlign val="superscript"/>
        <sz val="7"/>
        <rFont val="Calibri"/>
        <family val="2"/>
      </rPr>
      <t>6</t>
    </r>
    <r>
      <rPr>
        <sz val="7"/>
        <rFont val="Calibri"/>
        <family val="2"/>
      </rPr>
      <t xml:space="preserve"> Verfügbarkeit der Daten erst ab 01/2020, da die Berechnungsmethode angepasst wurde.</t>
    </r>
  </si>
  <si>
    <r>
      <rPr>
        <vertAlign val="superscript"/>
        <sz val="7"/>
        <rFont val="Calibri"/>
        <family val="2"/>
      </rPr>
      <t>7</t>
    </r>
    <r>
      <rPr>
        <sz val="7"/>
        <rFont val="Calibri"/>
        <family val="2"/>
      </rPr>
      <t xml:space="preserve"> Ab 2020 hat sich die Datenquelle geändert. Der Bruch ist mit einer gestrichelten Linie markiert. </t>
    </r>
  </si>
  <si>
    <r>
      <rPr>
        <vertAlign val="superscript"/>
        <sz val="7"/>
        <rFont val="Calibri"/>
        <family val="2"/>
        <scheme val="minor"/>
      </rPr>
      <t>8</t>
    </r>
    <r>
      <rPr>
        <sz val="7"/>
        <rFont val="Calibri"/>
        <family val="2"/>
        <scheme val="minor"/>
      </rPr>
      <t xml:space="preserve"> bis 2020 Koteletten, geschnitten</t>
    </r>
  </si>
  <si>
    <t>Milch, Eier, Fleisch (Warenkorb aus Labelfleisch und konventionell produziertem Fleisch), Mehl und Brot, Kartoffeln, Obst und Gemüse: BLW. Fleisch ab 2020 NielsenIQ Switzerland, Retail Panel.</t>
  </si>
  <si>
    <t>CH gesamt</t>
  </si>
  <si>
    <r>
      <t xml:space="preserve">16 </t>
    </r>
    <r>
      <rPr>
        <sz val="7"/>
        <rFont val="Calibri"/>
        <family val="2"/>
      </rPr>
      <t>Veränderung 2009/11 – 2023/25</t>
    </r>
  </si>
  <si>
    <r>
      <t xml:space="preserve">13 </t>
    </r>
    <r>
      <rPr>
        <sz val="7"/>
        <rFont val="Calibri"/>
        <family val="2"/>
      </rPr>
      <t>Inkl. Gebindekosten; ab 2025 gemäss  Programm "Nachhaltigkeit Früchte NHF" (+ 0.25 Fr./kg); ab 2023 Klassen 24+ und 28+, Basis 5 kg lose (Klasse 22+ ab 2023 nicht mehr kotiert); 2020 – 2023 alle Klassen, Basis 5 kg lose; 2000/03 Klasse 1 (21mm), Basis 1 kg-Schale/-Beutel</t>
    </r>
  </si>
  <si>
    <r>
      <t>14</t>
    </r>
    <r>
      <rPr>
        <sz val="7"/>
        <rFont val="Calibri"/>
        <family val="2"/>
      </rPr>
      <t xml:space="preserve"> Inkl. Gebindekosten; ab 2025 gemäss  Programm "Nachhaltigkeit Früchte NHF" (+ 0.20 Fr./kg); 2019 – 2025 Tafelzwetschgen 33 mm inkl. Fellenberg, Basis 6 kg lose; 2000/03 nur Fellenberg, Basis 1 kg-Schale</t>
    </r>
  </si>
  <si>
    <r>
      <rPr>
        <vertAlign val="superscript"/>
        <sz val="7"/>
        <rFont val="Calibri"/>
        <family val="2"/>
      </rPr>
      <t>13</t>
    </r>
    <r>
      <rPr>
        <sz val="7"/>
        <rFont val="Calibri"/>
        <family val="2"/>
      </rPr>
      <t xml:space="preserve"> Inkl. Gebindekosten; ab 2025 gemäss  Programm "Nachhaltigkeit Früchte NHF" (+ 0.25 Fr./kg); ab 2011 Basis 5 kg lose, bis 2010 Basis 1 kg-Schale/-Beutel; ab 2023 Klassen 24+ und 28+ (Klasse 22+ ab 2023 nicht mehr kotiert), ab 2011 alle Klassen, 2000-2010 nur Klasse 1 (21 mm) </t>
    </r>
  </si>
  <si>
    <r>
      <rPr>
        <vertAlign val="superscript"/>
        <sz val="7"/>
        <rFont val="Calibri"/>
        <family val="2"/>
      </rPr>
      <t>14</t>
    </r>
    <r>
      <rPr>
        <sz val="7"/>
        <rFont val="Calibri"/>
        <family val="2"/>
      </rPr>
      <t xml:space="preserve"> Inkl. Gebindekosten; ab 2025 gemäss  Programm "Nachhaltigkeit Früchte NHF" (+ 0.20 Fr./kg); ab 2011 Basis 6 kg lose, bis 2010 Basis 1 kg-Schale; ab 2008 Tafelzwetschgen 33mm inkl. Fellenberg, 2000-2007 nur Fellenberg </t>
    </r>
  </si>
  <si>
    <r>
      <t xml:space="preserve">7 </t>
    </r>
    <r>
      <rPr>
        <sz val="7"/>
        <rFont val="Calibri"/>
        <family val="2"/>
      </rPr>
      <t>Veränderung 2009/11 – 2023/25</t>
    </r>
  </si>
  <si>
    <r>
      <t xml:space="preserve">4 </t>
    </r>
    <r>
      <rPr>
        <sz val="7"/>
        <rFont val="Calibri"/>
        <family val="2"/>
      </rPr>
      <t>Durchschnitt der Jahre 2002/05; Veränderung 2002/05 – 2022/25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</si>
</sst>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&quot;CHF&quot;\ * #,##0_ ;_ &quot;CHF&quot;\ * \-#,##0_ ;_ &quot;CHF&quot;\ * &quot;-&quot;_ ;_ @_ "/>
    <numFmt numFmtId="165" formatCode="_ * #,##0_ ;_ * \-#,##0_ ;_ * &quot;-&quot;_ ;_ @_ "/>
    <numFmt numFmtId="166" formatCode="_ * #,##0.00_ ;_ * \-#,##0.00_ ;_ * &quot;-&quot;??_ ;_ @_ "/>
    <numFmt numFmtId="167" formatCode="0.0"/>
    <numFmt numFmtId="168" formatCode="###\ ###\ ##0"/>
    <numFmt numFmtId="169" formatCode="0.0;\-0.0"/>
    <numFmt numFmtId="170" formatCode="0.0%"/>
    <numFmt numFmtId="171" formatCode="_ &quot;Fr.&quot;\ * #,##0_ ;_ &quot;Fr.&quot;\ * \-#,##0_ ;_ &quot;Fr.&quot;\ * &quot;-&quot;_ ;_ @_ "/>
    <numFmt numFmtId="172" formatCode="_ &quot;Fr.&quot;\ * #,##0.00_ ;_ &quot;Fr.&quot;\ * \-#,##0.00_ ;_ &quot;Fr.&quot;\ * &quot;-&quot;??_ ;_ @_ "/>
    <numFmt numFmtId="173" formatCode="_ * #,##0.0_ ;_ * \-#,##0.0_ ;_ * &quot;-&quot;_ ;_ @_ "/>
  </numFmts>
  <fonts count="3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sz val="7"/>
      <name val="Calibri"/>
      <family val="2"/>
    </font>
    <font>
      <vertAlign val="superscript"/>
      <sz val="8"/>
      <name val="Calibri"/>
      <family val="2"/>
    </font>
    <font>
      <b/>
      <vertAlign val="superscript"/>
      <sz val="8"/>
      <name val="Calibri"/>
      <family val="2"/>
    </font>
    <font>
      <vertAlign val="superscript"/>
      <sz val="7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7"/>
      <name val="Calibri"/>
      <family val="2"/>
    </font>
    <font>
      <b/>
      <sz val="8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8"/>
      <color rgb="FFFF0000"/>
      <name val="Calibri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color rgb="FF7030A0"/>
      <name val="Calibri"/>
      <family val="2"/>
    </font>
    <font>
      <sz val="8"/>
      <color theme="4"/>
      <name val="Calibri"/>
      <family val="2"/>
    </font>
    <font>
      <b/>
      <sz val="11"/>
      <color rgb="FF0070C0"/>
      <name val="Arial"/>
      <family val="2"/>
    </font>
    <font>
      <sz val="11"/>
      <color indexed="8"/>
      <name val="Arial"/>
      <family val="2"/>
    </font>
    <font>
      <u/>
      <sz val="10"/>
      <color indexed="6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name val="Calibri"/>
      <family val="2"/>
      <scheme val="minor"/>
    </font>
    <font>
      <b/>
      <sz val="12"/>
      <name val="Calibri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CA08C"/>
        <bgColor indexed="64"/>
      </patternFill>
    </fill>
    <fill>
      <patternFill patternType="solid">
        <fgColor rgb="FFFAD5C0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C0C0C1"/>
      </right>
      <top/>
      <bottom style="thin">
        <color rgb="FFC0C0C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0C0C0"/>
      </bottom>
      <diagonal/>
    </border>
    <border>
      <left/>
      <right style="mediumDashed">
        <color indexed="64"/>
      </right>
      <top/>
      <bottom/>
      <diagonal/>
    </border>
  </borders>
  <cellStyleXfs count="17">
    <xf numFmtId="0" fontId="0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xfId="0" applyFont="1" applyAlignment="1">
      <alignment horizontal="right" vertical="center"/>
    </xf>
    <xf numFmtId="167" fontId="4" fillId="0" borderId="0" xfId="0" applyNumberFormat="1" applyFont="1" applyAlignment="1">
      <alignment vertical="center"/>
    </xf>
    <xf numFmtId="164" fontId="14" fillId="0" borderId="0" applyFont="0" applyFill="0" applyBorder="0" applyAlignment="0" applyProtection="0"/>
    <xf numFmtId="0" fontId="2" fillId="0" borderId="0"/>
    <xf numFmtId="9" fontId="16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/>
    <xf numFmtId="0" fontId="2" fillId="0" borderId="0"/>
  </cellStyleXfs>
  <cellXfs count="249">
    <xf numFmtId="0" fontId="0" fillId="0" borderId="0" xfId="0"/>
    <xf numFmtId="0" fontId="4" fillId="0" borderId="0" xfId="3" applyFont="1" applyAlignment="1" applyProtection="1">
      <alignment vertical="center"/>
    </xf>
    <xf numFmtId="0" fontId="5" fillId="0" borderId="0" xfId="3" applyFont="1" applyAlignment="1" applyProtection="1">
      <alignment vertical="center"/>
    </xf>
    <xf numFmtId="0" fontId="4" fillId="0" borderId="0" xfId="3" applyFont="1" applyAlignment="1" applyProtection="1">
      <alignment horizontal="right" vertical="center"/>
    </xf>
    <xf numFmtId="167" fontId="4" fillId="0" borderId="0" xfId="3" applyNumberFormat="1" applyFont="1" applyAlignment="1" applyProtection="1">
      <alignment vertical="center"/>
    </xf>
    <xf numFmtId="167" fontId="4" fillId="0" borderId="0" xfId="3" applyNumberFormat="1" applyFont="1" applyAlignment="1" applyProtection="1">
      <alignment horizontal="right" vertical="center"/>
    </xf>
    <xf numFmtId="0" fontId="4" fillId="0" borderId="2" xfId="3" applyFont="1" applyBorder="1" applyAlignment="1" applyProtection="1">
      <alignment horizontal="right" vertical="center"/>
    </xf>
    <xf numFmtId="2" fontId="4" fillId="0" borderId="0" xfId="2" applyNumberFormat="1" applyFont="1" applyFill="1" applyBorder="1" applyAlignment="1">
      <alignment horizontal="right" vertical="center"/>
    </xf>
    <xf numFmtId="2" fontId="4" fillId="0" borderId="0" xfId="3" applyNumberFormat="1" applyFont="1" applyAlignment="1" applyProtection="1">
      <alignment horizontal="right" vertical="center"/>
    </xf>
    <xf numFmtId="2" fontId="4" fillId="0" borderId="0" xfId="1" applyNumberFormat="1" applyFont="1" applyFill="1" applyBorder="1" applyAlignment="1" applyProtection="1">
      <alignment horizontal="right" vertical="center"/>
      <protection locked="0"/>
    </xf>
    <xf numFmtId="2" fontId="4" fillId="0" borderId="2" xfId="3" applyNumberFormat="1" applyFont="1" applyBorder="1" applyAlignment="1" applyProtection="1">
      <alignment horizontal="right" vertical="center"/>
    </xf>
    <xf numFmtId="0" fontId="8" fillId="0" borderId="0" xfId="3" applyFont="1" applyAlignment="1" applyProtection="1">
      <alignment vertical="center"/>
    </xf>
    <xf numFmtId="0" fontId="9" fillId="0" borderId="0" xfId="3" applyFont="1" applyAlignment="1" applyProtection="1">
      <alignment vertical="center"/>
    </xf>
    <xf numFmtId="0" fontId="10" fillId="0" borderId="0" xfId="3" applyFont="1" applyAlignment="1" applyProtection="1">
      <alignment vertical="center"/>
    </xf>
    <xf numFmtId="0" fontId="11" fillId="0" borderId="0" xfId="3" applyFont="1" applyAlignment="1" applyProtection="1">
      <alignment vertical="center"/>
    </xf>
    <xf numFmtId="0" fontId="3" fillId="2" borderId="1" xfId="3" applyFont="1" applyFill="1" applyBorder="1" applyAlignment="1" applyProtection="1">
      <alignment vertical="center"/>
    </xf>
    <xf numFmtId="0" fontId="3" fillId="2" borderId="1" xfId="3" applyFont="1" applyFill="1" applyBorder="1" applyAlignment="1" applyProtection="1">
      <alignment horizontal="right" vertical="center"/>
    </xf>
    <xf numFmtId="0" fontId="3" fillId="2" borderId="1" xfId="2" applyNumberFormat="1" applyFont="1" applyFill="1" applyBorder="1" applyAlignment="1">
      <alignment horizontal="right" vertical="center"/>
    </xf>
    <xf numFmtId="0" fontId="3" fillId="2" borderId="0" xfId="3" applyFont="1" applyFill="1" applyAlignment="1" applyProtection="1">
      <alignment vertical="center"/>
    </xf>
    <xf numFmtId="0" fontId="3" fillId="2" borderId="0" xfId="2" applyNumberFormat="1" applyFont="1" applyFill="1" applyBorder="1" applyAlignment="1">
      <alignment horizontal="right" vertical="center"/>
    </xf>
    <xf numFmtId="0" fontId="3" fillId="2" borderId="0" xfId="2" quotePrefix="1" applyNumberFormat="1" applyFont="1" applyFill="1" applyBorder="1" applyAlignment="1">
      <alignment horizontal="right" vertical="center"/>
    </xf>
    <xf numFmtId="0" fontId="3" fillId="2" borderId="2" xfId="3" applyFont="1" applyFill="1" applyBorder="1" applyAlignment="1" applyProtection="1">
      <alignment vertical="center"/>
    </xf>
    <xf numFmtId="0" fontId="3" fillId="2" borderId="2" xfId="3" applyFont="1" applyFill="1" applyBorder="1" applyAlignment="1" applyProtection="1">
      <alignment horizontal="right" vertical="center" wrapText="1"/>
    </xf>
    <xf numFmtId="0" fontId="3" fillId="3" borderId="0" xfId="3" applyFont="1" applyFill="1" applyAlignment="1" applyProtection="1">
      <alignment vertical="center"/>
    </xf>
    <xf numFmtId="0" fontId="3" fillId="3" borderId="0" xfId="3" applyFont="1" applyFill="1" applyAlignment="1" applyProtection="1">
      <alignment horizontal="right" vertical="center"/>
    </xf>
    <xf numFmtId="168" fontId="3" fillId="3" borderId="0" xfId="2" applyNumberFormat="1" applyFont="1" applyFill="1" applyBorder="1" applyAlignment="1">
      <alignment horizontal="right" vertical="center"/>
    </xf>
    <xf numFmtId="2" fontId="9" fillId="0" borderId="0" xfId="1" applyNumberFormat="1" applyFont="1" applyFill="1" applyBorder="1" applyAlignment="1" applyProtection="1">
      <alignment horizontal="right" vertical="center"/>
      <protection locked="0"/>
    </xf>
    <xf numFmtId="2" fontId="9" fillId="0" borderId="0" xfId="3" applyNumberFormat="1" applyFont="1" applyAlignment="1" applyProtection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0" fontId="10" fillId="0" borderId="0" xfId="3" applyFont="1" applyAlignment="1" applyProtection="1">
      <alignment vertical="center" wrapText="1"/>
    </xf>
    <xf numFmtId="0" fontId="12" fillId="3" borderId="0" xfId="3" applyFont="1" applyFill="1" applyAlignment="1" applyProtection="1">
      <alignment vertical="center"/>
    </xf>
    <xf numFmtId="169" fontId="13" fillId="0" borderId="3" xfId="0" applyNumberFormat="1" applyFont="1" applyBorder="1" applyAlignment="1">
      <alignment horizontal="right" vertical="center" wrapText="1"/>
    </xf>
    <xf numFmtId="2" fontId="9" fillId="0" borderId="0" xfId="4" applyNumberFormat="1" applyFont="1" applyAlignment="1" applyProtection="1">
      <alignment horizontal="right" vertical="center"/>
    </xf>
    <xf numFmtId="2" fontId="4" fillId="0" borderId="0" xfId="3" applyNumberFormat="1" applyFont="1" applyAlignment="1" applyProtection="1">
      <alignment vertical="center"/>
    </xf>
    <xf numFmtId="167" fontId="10" fillId="0" borderId="0" xfId="3" applyNumberFormat="1" applyFont="1" applyAlignment="1" applyProtection="1">
      <alignment vertical="center"/>
    </xf>
    <xf numFmtId="2" fontId="4" fillId="0" borderId="0" xfId="5" applyNumberFormat="1" applyFont="1" applyFill="1" applyBorder="1" applyAlignment="1">
      <alignment vertical="center"/>
    </xf>
    <xf numFmtId="2" fontId="4" fillId="0" borderId="0" xfId="5" applyNumberFormat="1" applyFont="1" applyFill="1" applyBorder="1" applyAlignment="1">
      <alignment horizontal="right" vertical="center"/>
    </xf>
    <xf numFmtId="0" fontId="8" fillId="0" borderId="0" xfId="5" applyNumberFormat="1" applyFont="1" applyFill="1" applyBorder="1" applyAlignment="1">
      <alignment vertical="center"/>
    </xf>
    <xf numFmtId="2" fontId="4" fillId="0" borderId="0" xfId="5" applyNumberFormat="1" applyFont="1" applyFill="1" applyBorder="1" applyAlignment="1">
      <alignment horizontal="left" vertical="center"/>
    </xf>
    <xf numFmtId="2" fontId="10" fillId="0" borderId="0" xfId="5" applyNumberFormat="1" applyFont="1" applyFill="1" applyBorder="1" applyAlignment="1">
      <alignment horizontal="left" vertical="center"/>
    </xf>
    <xf numFmtId="2" fontId="4" fillId="0" borderId="0" xfId="1" applyNumberFormat="1" applyFont="1" applyFill="1" applyBorder="1" applyAlignment="1">
      <alignment horizontal="right" vertical="center"/>
    </xf>
    <xf numFmtId="2" fontId="0" fillId="0" borderId="0" xfId="0" applyNumberFormat="1"/>
    <xf numFmtId="0" fontId="5" fillId="0" borderId="0" xfId="5" applyNumberFormat="1" applyFont="1" applyFill="1" applyBorder="1" applyAlignment="1">
      <alignment vertical="center"/>
    </xf>
    <xf numFmtId="167" fontId="15" fillId="3" borderId="0" xfId="3" applyNumberFormat="1" applyFont="1" applyFill="1" applyAlignment="1" applyProtection="1">
      <alignment vertical="center"/>
    </xf>
    <xf numFmtId="0" fontId="4" fillId="0" borderId="0" xfId="5" applyNumberFormat="1" applyFont="1" applyFill="1" applyBorder="1" applyAlignment="1">
      <alignment vertical="center"/>
    </xf>
    <xf numFmtId="0" fontId="4" fillId="0" borderId="2" xfId="3" applyFont="1" applyBorder="1" applyAlignment="1" applyProtection="1">
      <alignment vertical="center"/>
    </xf>
    <xf numFmtId="170" fontId="4" fillId="0" borderId="0" xfId="7" applyNumberFormat="1" applyFont="1" applyAlignment="1">
      <alignment vertical="center"/>
    </xf>
    <xf numFmtId="167" fontId="3" fillId="2" borderId="1" xfId="3" applyNumberFormat="1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>
      <alignment horizontal="right" vertical="center" wrapText="1"/>
    </xf>
    <xf numFmtId="167" fontId="3" fillId="2" borderId="2" xfId="3" applyNumberFormat="1" applyFont="1" applyFill="1" applyBorder="1" applyAlignment="1" applyProtection="1">
      <alignment horizontal="right" vertical="center" wrapText="1"/>
    </xf>
    <xf numFmtId="167" fontId="3" fillId="3" borderId="0" xfId="3" applyNumberFormat="1" applyFont="1" applyFill="1" applyAlignment="1" applyProtection="1">
      <alignment vertical="center"/>
    </xf>
    <xf numFmtId="167" fontId="4" fillId="0" borderId="2" xfId="3" applyNumberFormat="1" applyFont="1" applyBorder="1" applyAlignment="1" applyProtection="1">
      <alignment horizontal="right" vertical="center"/>
    </xf>
    <xf numFmtId="0" fontId="8" fillId="0" borderId="0" xfId="3" applyFont="1" applyAlignment="1" applyProtection="1">
      <alignment vertical="center" wrapText="1"/>
    </xf>
    <xf numFmtId="0" fontId="3" fillId="2" borderId="0" xfId="2" applyNumberFormat="1" applyFont="1" applyFill="1" applyAlignment="1">
      <alignment horizontal="right" vertical="center"/>
    </xf>
    <xf numFmtId="0" fontId="3" fillId="2" borderId="0" xfId="2" quotePrefix="1" applyNumberFormat="1" applyFont="1" applyFill="1" applyAlignment="1">
      <alignment horizontal="right" vertical="center"/>
    </xf>
    <xf numFmtId="0" fontId="3" fillId="2" borderId="0" xfId="2" applyNumberFormat="1" applyFont="1" applyFill="1" applyAlignment="1">
      <alignment horizontal="right" vertical="center" wrapText="1"/>
    </xf>
    <xf numFmtId="166" fontId="3" fillId="3" borderId="0" xfId="2" applyFont="1" applyFill="1" applyAlignment="1">
      <alignment horizontal="right" vertical="center"/>
    </xf>
    <xf numFmtId="165" fontId="3" fillId="3" borderId="0" xfId="3" applyNumberFormat="1" applyFont="1" applyFill="1" applyAlignment="1" applyProtection="1">
      <alignment vertical="center"/>
    </xf>
    <xf numFmtId="2" fontId="4" fillId="0" borderId="0" xfId="2" applyNumberFormat="1" applyFont="1" applyAlignment="1">
      <alignment horizontal="right" vertical="center"/>
    </xf>
    <xf numFmtId="2" fontId="4" fillId="0" borderId="0" xfId="8" applyNumberFormat="1" applyFont="1" applyFill="1" applyBorder="1" applyAlignment="1">
      <alignment horizontal="right"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right" vertical="center"/>
    </xf>
    <xf numFmtId="170" fontId="4" fillId="0" borderId="0" xfId="9" applyNumberFormat="1" applyFont="1" applyFill="1" applyBorder="1" applyAlignment="1">
      <alignment vertical="center"/>
    </xf>
    <xf numFmtId="2" fontId="4" fillId="0" borderId="0" xfId="2" applyNumberFormat="1" applyFont="1" applyFill="1" applyBorder="1" applyAlignment="1" applyProtection="1">
      <alignment horizontal="right" vertical="center"/>
      <protection locked="0"/>
    </xf>
    <xf numFmtId="165" fontId="4" fillId="0" borderId="0" xfId="3" applyNumberFormat="1" applyFont="1" applyAlignment="1" applyProtection="1">
      <alignment vertical="center"/>
    </xf>
    <xf numFmtId="0" fontId="6" fillId="0" borderId="0" xfId="3" applyFont="1" applyAlignment="1" applyProtection="1">
      <alignment vertical="center"/>
    </xf>
    <xf numFmtId="2" fontId="4" fillId="0" borderId="0" xfId="0" applyNumberFormat="1" applyFont="1" applyAlignment="1">
      <alignment vertical="center"/>
    </xf>
    <xf numFmtId="2" fontId="4" fillId="0" borderId="0" xfId="1" applyNumberFormat="1" applyFont="1" applyFill="1" applyBorder="1" applyAlignment="1">
      <alignment vertical="center"/>
    </xf>
    <xf numFmtId="0" fontId="4" fillId="0" borderId="0" xfId="10" applyNumberFormat="1" applyFont="1" applyFill="1" applyBorder="1" applyAlignment="1">
      <alignment vertical="center"/>
    </xf>
    <xf numFmtId="0" fontId="3" fillId="2" borderId="1" xfId="10" applyNumberFormat="1" applyFont="1" applyFill="1" applyBorder="1" applyAlignment="1">
      <alignment vertical="center"/>
    </xf>
    <xf numFmtId="0" fontId="3" fillId="2" borderId="1" xfId="10" applyNumberFormat="1" applyFont="1" applyFill="1" applyBorder="1" applyAlignment="1">
      <alignment horizontal="right" vertical="center"/>
    </xf>
    <xf numFmtId="0" fontId="3" fillId="2" borderId="1" xfId="1" applyNumberFormat="1" applyFont="1" applyFill="1" applyBorder="1" applyAlignment="1">
      <alignment horizontal="right" vertical="center"/>
    </xf>
    <xf numFmtId="0" fontId="3" fillId="2" borderId="0" xfId="10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right" vertical="center"/>
    </xf>
    <xf numFmtId="0" fontId="3" fillId="2" borderId="0" xfId="1" quotePrefix="1" applyNumberFormat="1" applyFont="1" applyFill="1" applyBorder="1" applyAlignment="1">
      <alignment horizontal="right" vertical="center"/>
    </xf>
    <xf numFmtId="0" fontId="3" fillId="2" borderId="2" xfId="10" applyNumberFormat="1" applyFont="1" applyFill="1" applyBorder="1" applyAlignment="1">
      <alignment vertical="center"/>
    </xf>
    <xf numFmtId="0" fontId="3" fillId="2" borderId="2" xfId="10" applyNumberFormat="1" applyFont="1" applyFill="1" applyBorder="1" applyAlignment="1">
      <alignment horizontal="right" vertical="center" wrapText="1"/>
    </xf>
    <xf numFmtId="0" fontId="3" fillId="3" borderId="0" xfId="10" applyNumberFormat="1" applyFont="1" applyFill="1" applyBorder="1" applyAlignment="1">
      <alignment vertical="center"/>
    </xf>
    <xf numFmtId="0" fontId="3" fillId="3" borderId="0" xfId="10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0" fontId="3" fillId="0" borderId="0" xfId="10" applyNumberFormat="1" applyFont="1" applyAlignment="1">
      <alignment vertical="center"/>
    </xf>
    <xf numFmtId="0" fontId="4" fillId="0" borderId="0" xfId="10" applyNumberFormat="1" applyFont="1" applyFill="1" applyBorder="1" applyAlignment="1">
      <alignment horizontal="right" vertical="center"/>
    </xf>
    <xf numFmtId="2" fontId="4" fillId="0" borderId="0" xfId="10" applyNumberFormat="1" applyFont="1" applyFill="1" applyBorder="1" applyAlignment="1">
      <alignment vertical="center"/>
    </xf>
    <xf numFmtId="2" fontId="4" fillId="0" borderId="0" xfId="10" applyNumberFormat="1" applyFont="1" applyFill="1" applyBorder="1" applyAlignment="1">
      <alignment horizontal="right" vertical="center"/>
    </xf>
    <xf numFmtId="2" fontId="4" fillId="0" borderId="0" xfId="10" applyNumberFormat="1" applyFont="1" applyBorder="1" applyAlignment="1">
      <alignment vertical="center"/>
    </xf>
    <xf numFmtId="2" fontId="4" fillId="0" borderId="0" xfId="10" applyNumberFormat="1" applyFont="1" applyAlignment="1">
      <alignment vertical="center"/>
    </xf>
    <xf numFmtId="9" fontId="4" fillId="0" borderId="0" xfId="9" applyFont="1" applyFill="1" applyBorder="1" applyAlignment="1">
      <alignment vertical="center"/>
    </xf>
    <xf numFmtId="2" fontId="4" fillId="0" borderId="0" xfId="11" applyNumberFormat="1" applyFont="1" applyBorder="1" applyAlignment="1">
      <alignment horizontal="right" vertical="center"/>
    </xf>
    <xf numFmtId="2" fontId="4" fillId="0" borderId="0" xfId="11" applyNumberFormat="1" applyFont="1" applyAlignment="1">
      <alignment horizontal="right" vertical="center"/>
    </xf>
    <xf numFmtId="0" fontId="17" fillId="6" borderId="4" xfId="0" applyFont="1" applyFill="1" applyBorder="1" applyAlignment="1">
      <alignment horizontal="right"/>
    </xf>
    <xf numFmtId="2" fontId="10" fillId="0" borderId="0" xfId="10" applyNumberFormat="1" applyFont="1" applyFill="1" applyBorder="1" applyAlignment="1">
      <alignment horizontal="right" vertical="center"/>
    </xf>
    <xf numFmtId="0" fontId="4" fillId="0" borderId="2" xfId="10" applyNumberFormat="1" applyFont="1" applyFill="1" applyBorder="1" applyAlignment="1">
      <alignment vertical="center"/>
    </xf>
    <xf numFmtId="0" fontId="4" fillId="0" borderId="2" xfId="10" applyNumberFormat="1" applyFont="1" applyFill="1" applyBorder="1" applyAlignment="1">
      <alignment horizontal="right" vertical="center"/>
    </xf>
    <xf numFmtId="2" fontId="4" fillId="0" borderId="2" xfId="10" applyNumberFormat="1" applyFont="1" applyFill="1" applyBorder="1" applyAlignment="1">
      <alignment horizontal="right" vertical="center"/>
    </xf>
    <xf numFmtId="2" fontId="18" fillId="0" borderId="0" xfId="10" applyNumberFormat="1" applyFont="1" applyFill="1" applyBorder="1" applyAlignment="1">
      <alignment horizontal="right" vertical="center"/>
    </xf>
    <xf numFmtId="0" fontId="8" fillId="0" borderId="0" xfId="10" applyNumberFormat="1" applyFont="1" applyFill="1" applyBorder="1" applyAlignment="1">
      <alignment vertical="center"/>
    </xf>
    <xf numFmtId="0" fontId="19" fillId="0" borderId="0" xfId="10" applyNumberFormat="1" applyFont="1" applyFill="1" applyBorder="1" applyAlignment="1">
      <alignment vertical="center"/>
    </xf>
    <xf numFmtId="0" fontId="10" fillId="0" borderId="0" xfId="10" applyNumberFormat="1" applyFont="1" applyFill="1" applyBorder="1" applyAlignment="1">
      <alignment vertical="center"/>
    </xf>
    <xf numFmtId="2" fontId="20" fillId="0" borderId="0" xfId="11" applyNumberFormat="1" applyFont="1" applyAlignment="1"/>
    <xf numFmtId="2" fontId="10" fillId="0" borderId="0" xfId="10" applyNumberFormat="1" applyFont="1" applyFill="1" applyBorder="1" applyAlignment="1">
      <alignment vertical="center"/>
    </xf>
    <xf numFmtId="0" fontId="4" fillId="0" borderId="0" xfId="10" applyNumberFormat="1" applyFont="1" applyFill="1" applyBorder="1" applyAlignment="1">
      <alignment vertical="center" wrapText="1"/>
    </xf>
    <xf numFmtId="2" fontId="20" fillId="0" borderId="0" xfId="11" applyNumberFormat="1" applyFont="1" applyFill="1" applyAlignment="1"/>
    <xf numFmtId="0" fontId="5" fillId="0" borderId="0" xfId="10" applyNumberFormat="1" applyFont="1" applyFill="1" applyBorder="1" applyAlignment="1">
      <alignment vertical="center"/>
    </xf>
    <xf numFmtId="0" fontId="3" fillId="0" borderId="0" xfId="10" applyNumberFormat="1" applyFont="1" applyFill="1" applyBorder="1" applyAlignment="1">
      <alignment vertical="center"/>
    </xf>
    <xf numFmtId="171" fontId="3" fillId="0" borderId="0" xfId="10" applyFont="1" applyFill="1" applyBorder="1" applyAlignment="1">
      <alignment vertical="center"/>
    </xf>
    <xf numFmtId="0" fontId="0" fillId="0" borderId="2" xfId="6" applyFont="1" applyBorder="1" applyAlignment="1">
      <alignment vertical="center"/>
    </xf>
    <xf numFmtId="2" fontId="4" fillId="0" borderId="0" xfId="6" applyNumberFormat="1" applyFont="1" applyAlignment="1">
      <alignment horizontal="right" vertical="center"/>
    </xf>
    <xf numFmtId="9" fontId="4" fillId="0" borderId="0" xfId="12" applyNumberFormat="1" applyFont="1" applyAlignment="1">
      <alignment vertical="center"/>
    </xf>
    <xf numFmtId="166" fontId="4" fillId="0" borderId="0" xfId="12" applyFont="1" applyAlignment="1">
      <alignment vertical="center"/>
    </xf>
    <xf numFmtId="2" fontId="4" fillId="0" borderId="0" xfId="13" applyNumberFormat="1" applyFont="1" applyFill="1" applyBorder="1" applyAlignment="1" applyProtection="1">
      <alignment horizontal="right" vertical="center"/>
      <protection locked="0"/>
    </xf>
    <xf numFmtId="0" fontId="4" fillId="0" borderId="2" xfId="6" applyFont="1" applyBorder="1" applyAlignment="1">
      <alignment vertical="center"/>
    </xf>
    <xf numFmtId="0" fontId="4" fillId="0" borderId="2" xfId="6" applyFont="1" applyBorder="1" applyAlignment="1">
      <alignment horizontal="right" vertical="center"/>
    </xf>
    <xf numFmtId="2" fontId="4" fillId="0" borderId="2" xfId="6" applyNumberFormat="1" applyFont="1" applyBorder="1" applyAlignment="1">
      <alignment horizontal="right" vertical="center"/>
    </xf>
    <xf numFmtId="0" fontId="8" fillId="0" borderId="0" xfId="6" applyFont="1" applyAlignment="1">
      <alignment vertical="top"/>
    </xf>
    <xf numFmtId="2" fontId="23" fillId="0" borderId="0" xfId="14" applyNumberFormat="1" applyFont="1"/>
    <xf numFmtId="0" fontId="5" fillId="0" borderId="0" xfId="6" applyFont="1" applyAlignment="1">
      <alignment vertical="center"/>
    </xf>
    <xf numFmtId="2" fontId="20" fillId="0" borderId="0" xfId="14" applyNumberFormat="1" applyFont="1"/>
    <xf numFmtId="0" fontId="3" fillId="2" borderId="1" xfId="6" applyFont="1" applyFill="1" applyBorder="1" applyAlignment="1">
      <alignment vertical="center"/>
    </xf>
    <xf numFmtId="0" fontId="3" fillId="2" borderId="1" xfId="6" applyFont="1" applyFill="1" applyBorder="1" applyAlignment="1">
      <alignment horizontal="right" vertical="center"/>
    </xf>
    <xf numFmtId="0" fontId="3" fillId="2" borderId="1" xfId="8" applyNumberFormat="1" applyFont="1" applyFill="1" applyBorder="1" applyAlignment="1">
      <alignment horizontal="right" vertical="center"/>
    </xf>
    <xf numFmtId="0" fontId="3" fillId="2" borderId="1" xfId="8" quotePrefix="1" applyNumberFormat="1" applyFont="1" applyFill="1" applyBorder="1" applyAlignment="1">
      <alignment horizontal="right" vertical="center"/>
    </xf>
    <xf numFmtId="0" fontId="3" fillId="2" borderId="0" xfId="6" applyFont="1" applyFill="1" applyAlignment="1">
      <alignment vertical="center"/>
    </xf>
    <xf numFmtId="0" fontId="3" fillId="2" borderId="0" xfId="8" applyNumberFormat="1" applyFont="1" applyFill="1" applyBorder="1" applyAlignment="1">
      <alignment horizontal="right" vertical="center"/>
    </xf>
    <xf numFmtId="0" fontId="3" fillId="2" borderId="0" xfId="8" quotePrefix="1" applyNumberFormat="1" applyFont="1" applyFill="1" applyBorder="1" applyAlignment="1">
      <alignment horizontal="right" vertical="center"/>
    </xf>
    <xf numFmtId="0" fontId="3" fillId="2" borderId="2" xfId="6" applyFont="1" applyFill="1" applyBorder="1" applyAlignment="1">
      <alignment vertical="center"/>
    </xf>
    <xf numFmtId="0" fontId="3" fillId="2" borderId="2" xfId="6" applyFont="1" applyFill="1" applyBorder="1" applyAlignment="1">
      <alignment horizontal="right" vertical="center" wrapText="1"/>
    </xf>
    <xf numFmtId="0" fontId="3" fillId="3" borderId="0" xfId="6" applyFont="1" applyFill="1" applyAlignment="1">
      <alignment vertical="center"/>
    </xf>
    <xf numFmtId="0" fontId="3" fillId="3" borderId="0" xfId="6" applyFont="1" applyFill="1" applyAlignment="1">
      <alignment horizontal="right" vertical="center"/>
    </xf>
    <xf numFmtId="168" fontId="3" fillId="3" borderId="0" xfId="8" applyNumberFormat="1" applyFont="1" applyFill="1" applyBorder="1" applyAlignment="1">
      <alignment horizontal="right" vertical="center"/>
    </xf>
    <xf numFmtId="0" fontId="4" fillId="3" borderId="0" xfId="6" applyFont="1" applyFill="1" applyAlignment="1">
      <alignment vertical="center"/>
    </xf>
    <xf numFmtId="0" fontId="4" fillId="3" borderId="0" xfId="6" applyFont="1" applyFill="1" applyAlignment="1">
      <alignment horizontal="right" vertical="center"/>
    </xf>
    <xf numFmtId="2" fontId="4" fillId="3" borderId="0" xfId="8" applyNumberFormat="1" applyFont="1" applyFill="1" applyBorder="1" applyAlignment="1">
      <alignment horizontal="right" vertical="center"/>
    </xf>
    <xf numFmtId="2" fontId="4" fillId="3" borderId="0" xfId="6" applyNumberFormat="1" applyFont="1" applyFill="1" applyAlignment="1">
      <alignment horizontal="right" vertical="center"/>
    </xf>
    <xf numFmtId="2" fontId="3" fillId="3" borderId="0" xfId="8" applyNumberFormat="1" applyFont="1" applyFill="1" applyBorder="1" applyAlignment="1">
      <alignment horizontal="right" vertical="center"/>
    </xf>
    <xf numFmtId="2" fontId="3" fillId="3" borderId="0" xfId="6" applyNumberFormat="1" applyFont="1" applyFill="1" applyAlignment="1">
      <alignment horizontal="right" vertical="center"/>
    </xf>
    <xf numFmtId="0" fontId="3" fillId="3" borderId="1" xfId="3" applyFont="1" applyFill="1" applyBorder="1" applyAlignment="1" applyProtection="1">
      <alignment vertical="center"/>
    </xf>
    <xf numFmtId="0" fontId="3" fillId="3" borderId="1" xfId="3" applyFont="1" applyFill="1" applyBorder="1" applyAlignment="1" applyProtection="1">
      <alignment horizontal="right" vertical="center"/>
    </xf>
    <xf numFmtId="0" fontId="3" fillId="3" borderId="1" xfId="2" applyNumberFormat="1" applyFont="1" applyFill="1" applyBorder="1" applyAlignment="1">
      <alignment horizontal="right" vertical="center"/>
    </xf>
    <xf numFmtId="0" fontId="3" fillId="3" borderId="0" xfId="2" applyNumberFormat="1" applyFont="1" applyFill="1" applyAlignment="1">
      <alignment horizontal="right" vertical="center"/>
    </xf>
    <xf numFmtId="0" fontId="3" fillId="3" borderId="0" xfId="2" quotePrefix="1" applyNumberFormat="1" applyFont="1" applyFill="1" applyAlignment="1">
      <alignment horizontal="right" vertical="center"/>
    </xf>
    <xf numFmtId="0" fontId="3" fillId="3" borderId="0" xfId="2" applyNumberFormat="1" applyFont="1" applyFill="1" applyAlignment="1">
      <alignment horizontal="right" vertical="center" wrapText="1"/>
    </xf>
    <xf numFmtId="0" fontId="3" fillId="3" borderId="2" xfId="3" applyFont="1" applyFill="1" applyBorder="1" applyAlignment="1" applyProtection="1">
      <alignment vertical="center"/>
    </xf>
    <xf numFmtId="0" fontId="3" fillId="3" borderId="2" xfId="3" applyFont="1" applyFill="1" applyBorder="1" applyAlignment="1" applyProtection="1">
      <alignment horizontal="right" vertical="center" wrapText="1"/>
    </xf>
    <xf numFmtId="0" fontId="3" fillId="2" borderId="0" xfId="3" applyFont="1" applyFill="1" applyAlignment="1" applyProtection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2" fontId="3" fillId="2" borderId="0" xfId="2" applyNumberFormat="1" applyFont="1" applyFill="1" applyAlignment="1">
      <alignment horizontal="right" vertical="center"/>
    </xf>
    <xf numFmtId="165" fontId="4" fillId="0" borderId="0" xfId="3" applyNumberFormat="1" applyFont="1" applyAlignment="1" applyProtection="1">
      <alignment horizontal="right" vertical="center"/>
    </xf>
    <xf numFmtId="2" fontId="3" fillId="2" borderId="0" xfId="3" applyNumberFormat="1" applyFont="1" applyFill="1" applyAlignment="1" applyProtection="1">
      <alignment horizontal="right" vertical="center"/>
    </xf>
    <xf numFmtId="167" fontId="4" fillId="0" borderId="0" xfId="2" applyNumberFormat="1" applyFont="1" applyFill="1" applyBorder="1" applyAlignment="1" applyProtection="1">
      <alignment horizontal="right" vertical="center"/>
      <protection locked="0"/>
    </xf>
    <xf numFmtId="166" fontId="3" fillId="2" borderId="0" xfId="3" applyNumberFormat="1" applyFont="1" applyFill="1" applyAlignment="1" applyProtection="1">
      <alignment horizontal="right" vertical="center"/>
    </xf>
    <xf numFmtId="165" fontId="11" fillId="0" borderId="0" xfId="3" applyNumberFormat="1" applyFont="1" applyAlignment="1" applyProtection="1">
      <alignment vertical="center"/>
    </xf>
    <xf numFmtId="165" fontId="3" fillId="2" borderId="0" xfId="3" applyNumberFormat="1" applyFont="1" applyFill="1" applyAlignment="1" applyProtection="1">
      <alignment horizontal="right" vertical="center"/>
    </xf>
    <xf numFmtId="0" fontId="12" fillId="2" borderId="0" xfId="3" applyFont="1" applyFill="1" applyAlignment="1" applyProtection="1">
      <alignment vertical="center"/>
    </xf>
    <xf numFmtId="2" fontId="4" fillId="0" borderId="3" xfId="3" applyNumberFormat="1" applyFont="1" applyBorder="1" applyAlignment="1" applyProtection="1">
      <alignment horizontal="right" vertical="center"/>
    </xf>
    <xf numFmtId="166" fontId="4" fillId="0" borderId="0" xfId="3" applyNumberFormat="1" applyFont="1" applyAlignment="1" applyProtection="1">
      <alignment horizontal="right" vertical="center"/>
    </xf>
    <xf numFmtId="0" fontId="9" fillId="0" borderId="0" xfId="3" applyFont="1" applyAlignment="1" applyProtection="1">
      <alignment vertical="top"/>
    </xf>
    <xf numFmtId="167" fontId="4" fillId="0" borderId="0" xfId="6" applyNumberFormat="1" applyFont="1" applyAlignment="1">
      <alignment horizontal="right" vertical="center"/>
    </xf>
    <xf numFmtId="2" fontId="4" fillId="0" borderId="5" xfId="6" applyNumberFormat="1" applyFont="1" applyBorder="1" applyAlignment="1">
      <alignment horizontal="right" vertical="center"/>
    </xf>
    <xf numFmtId="167" fontId="4" fillId="0" borderId="0" xfId="13" applyNumberFormat="1" applyFont="1" applyFill="1" applyBorder="1" applyAlignment="1" applyProtection="1">
      <alignment horizontal="right" vertical="center"/>
      <protection locked="0"/>
    </xf>
    <xf numFmtId="2" fontId="25" fillId="0" borderId="0" xfId="15" applyNumberFormat="1" applyFont="1"/>
    <xf numFmtId="0" fontId="5" fillId="0" borderId="0" xfId="6" applyFont="1" applyAlignment="1">
      <alignment vertical="top"/>
    </xf>
    <xf numFmtId="0" fontId="5" fillId="0" borderId="0" xfId="6" applyFont="1"/>
    <xf numFmtId="0" fontId="3" fillId="3" borderId="0" xfId="8" applyFont="1" applyFill="1" applyBorder="1" applyAlignment="1">
      <alignment horizontal="right" vertical="center"/>
    </xf>
    <xf numFmtId="0" fontId="4" fillId="0" borderId="0" xfId="2" applyNumberFormat="1" applyFont="1" applyAlignment="1">
      <alignment vertical="center"/>
    </xf>
    <xf numFmtId="0" fontId="3" fillId="3" borderId="1" xfId="2" applyNumberFormat="1" applyFont="1" applyFill="1" applyBorder="1" applyAlignment="1">
      <alignment vertical="center"/>
    </xf>
    <xf numFmtId="0" fontId="3" fillId="3" borderId="1" xfId="1" applyNumberFormat="1" applyFont="1" applyFill="1" applyBorder="1" applyAlignment="1">
      <alignment horizontal="right" vertical="center"/>
    </xf>
    <xf numFmtId="0" fontId="3" fillId="3" borderId="0" xfId="2" applyNumberFormat="1" applyFont="1" applyFill="1" applyAlignment="1">
      <alignment vertical="center"/>
    </xf>
    <xf numFmtId="0" fontId="3" fillId="3" borderId="0" xfId="1" applyNumberFormat="1" applyFont="1" applyFill="1" applyAlignment="1">
      <alignment horizontal="right" vertical="center"/>
    </xf>
    <xf numFmtId="0" fontId="3" fillId="3" borderId="0" xfId="1" quotePrefix="1" applyNumberFormat="1" applyFont="1" applyFill="1" applyAlignment="1">
      <alignment horizontal="right" vertical="center"/>
    </xf>
    <xf numFmtId="0" fontId="3" fillId="3" borderId="0" xfId="1" applyNumberFormat="1" applyFont="1" applyFill="1" applyAlignment="1">
      <alignment horizontal="right" vertical="center" wrapText="1"/>
    </xf>
    <xf numFmtId="0" fontId="3" fillId="3" borderId="2" xfId="2" applyNumberFormat="1" applyFont="1" applyFill="1" applyBorder="1" applyAlignment="1">
      <alignment vertical="center"/>
    </xf>
    <xf numFmtId="0" fontId="3" fillId="3" borderId="2" xfId="2" applyNumberFormat="1" applyFont="1" applyFill="1" applyBorder="1" applyAlignment="1">
      <alignment horizontal="right" vertical="center" wrapText="1"/>
    </xf>
    <xf numFmtId="0" fontId="3" fillId="2" borderId="0" xfId="2" applyNumberFormat="1" applyFont="1" applyFill="1" applyAlignment="1">
      <alignment vertical="center"/>
    </xf>
    <xf numFmtId="166" fontId="3" fillId="2" borderId="0" xfId="1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vertical="center"/>
    </xf>
    <xf numFmtId="0" fontId="4" fillId="0" borderId="0" xfId="2" applyNumberFormat="1" applyFont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167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167" fontId="4" fillId="0" borderId="0" xfId="2" applyNumberFormat="1" applyFont="1" applyAlignment="1">
      <alignment horizontal="right" vertical="center"/>
    </xf>
    <xf numFmtId="166" fontId="4" fillId="0" borderId="0" xfId="2" applyFont="1" applyFill="1" applyBorder="1" applyAlignment="1">
      <alignment horizontal="right" vertical="center"/>
    </xf>
    <xf numFmtId="0" fontId="9" fillId="0" borderId="0" xfId="2" applyNumberFormat="1" applyFont="1" applyAlignment="1">
      <alignment vertical="center"/>
    </xf>
    <xf numFmtId="0" fontId="4" fillId="0" borderId="2" xfId="2" applyNumberFormat="1" applyFont="1" applyBorder="1" applyAlignment="1">
      <alignment vertical="center"/>
    </xf>
    <xf numFmtId="0" fontId="4" fillId="0" borderId="2" xfId="2" applyNumberFormat="1" applyFont="1" applyBorder="1" applyAlignment="1">
      <alignment horizontal="right" vertical="center"/>
    </xf>
    <xf numFmtId="2" fontId="4" fillId="0" borderId="2" xfId="2" applyNumberFormat="1" applyFont="1" applyBorder="1" applyAlignment="1">
      <alignment vertical="center"/>
    </xf>
    <xf numFmtId="167" fontId="4" fillId="0" borderId="1" xfId="2" applyNumberFormat="1" applyFont="1" applyBorder="1" applyAlignment="1">
      <alignment vertical="center"/>
    </xf>
    <xf numFmtId="0" fontId="5" fillId="0" borderId="0" xfId="2" applyNumberFormat="1" applyFont="1" applyAlignment="1">
      <alignment vertical="top"/>
    </xf>
    <xf numFmtId="0" fontId="6" fillId="0" borderId="0" xfId="2" applyNumberFormat="1" applyFont="1" applyAlignment="1">
      <alignment vertical="top"/>
    </xf>
    <xf numFmtId="0" fontId="6" fillId="0" borderId="0" xfId="2" applyNumberFormat="1" applyFont="1" applyAlignment="1"/>
    <xf numFmtId="0" fontId="5" fillId="0" borderId="0" xfId="3" applyFont="1" applyAlignment="1" applyProtection="1">
      <alignment horizontal="right" vertical="center"/>
    </xf>
    <xf numFmtId="0" fontId="4" fillId="4" borderId="1" xfId="3" applyFont="1" applyFill="1" applyBorder="1" applyAlignment="1" applyProtection="1">
      <alignment vertical="center"/>
    </xf>
    <xf numFmtId="0" fontId="4" fillId="4" borderId="1" xfId="3" applyFont="1" applyFill="1" applyBorder="1" applyAlignment="1" applyProtection="1">
      <alignment horizontal="right" vertical="center"/>
    </xf>
    <xf numFmtId="0" fontId="4" fillId="4" borderId="1" xfId="2" applyNumberFormat="1" applyFont="1" applyFill="1" applyBorder="1" applyAlignment="1">
      <alignment horizontal="right" vertical="center"/>
    </xf>
    <xf numFmtId="1" fontId="4" fillId="4" borderId="1" xfId="2" applyNumberFormat="1" applyFont="1" applyFill="1" applyBorder="1" applyAlignment="1">
      <alignment horizontal="right" vertical="center"/>
    </xf>
    <xf numFmtId="0" fontId="4" fillId="4" borderId="0" xfId="3" applyFont="1" applyFill="1" applyAlignment="1" applyProtection="1">
      <alignment vertical="center"/>
    </xf>
    <xf numFmtId="0" fontId="4" fillId="4" borderId="0" xfId="2" applyNumberFormat="1" applyFont="1" applyFill="1" applyAlignment="1">
      <alignment horizontal="right" vertical="center"/>
    </xf>
    <xf numFmtId="0" fontId="4" fillId="4" borderId="0" xfId="2" quotePrefix="1" applyNumberFormat="1" applyFont="1" applyFill="1" applyAlignment="1">
      <alignment horizontal="right" vertical="center"/>
    </xf>
    <xf numFmtId="0" fontId="4" fillId="4" borderId="2" xfId="3" applyFont="1" applyFill="1" applyBorder="1" applyAlignment="1" applyProtection="1">
      <alignment vertical="center"/>
    </xf>
    <xf numFmtId="0" fontId="4" fillId="4" borderId="2" xfId="3" applyFont="1" applyFill="1" applyBorder="1" applyAlignment="1" applyProtection="1">
      <alignment horizontal="right" vertical="center" wrapText="1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horizontal="right" vertical="center"/>
    </xf>
    <xf numFmtId="167" fontId="4" fillId="5" borderId="0" xfId="2" applyNumberFormat="1" applyFont="1" applyFill="1" applyAlignment="1">
      <alignment horizontal="right" vertical="center"/>
    </xf>
    <xf numFmtId="2" fontId="5" fillId="0" borderId="0" xfId="2" applyNumberFormat="1" applyFont="1" applyAlignment="1">
      <alignment horizontal="right" vertical="center"/>
    </xf>
    <xf numFmtId="2" fontId="5" fillId="0" borderId="0" xfId="3" applyNumberFormat="1" applyFont="1" applyAlignment="1" applyProtection="1">
      <alignment horizontal="right" vertical="center"/>
    </xf>
    <xf numFmtId="0" fontId="5" fillId="0" borderId="0" xfId="3" applyFont="1" applyProtection="1">
      <alignment horizontal="left" vertical="center"/>
    </xf>
    <xf numFmtId="2" fontId="5" fillId="0" borderId="0" xfId="3" applyNumberFormat="1" applyFont="1" applyAlignment="1" applyProtection="1">
      <alignment vertical="center"/>
    </xf>
    <xf numFmtId="166" fontId="5" fillId="0" borderId="0" xfId="3" applyNumberFormat="1" applyFont="1" applyAlignment="1" applyProtection="1">
      <alignment horizontal="right" vertical="center"/>
    </xf>
    <xf numFmtId="9" fontId="4" fillId="0" borderId="0" xfId="9" applyFont="1" applyBorder="1" applyAlignment="1">
      <alignment vertical="center"/>
    </xf>
    <xf numFmtId="2" fontId="0" fillId="0" borderId="0" xfId="3" applyNumberFormat="1" applyFont="1" applyAlignment="1" applyProtection="1">
      <alignment horizontal="right" vertical="center"/>
    </xf>
    <xf numFmtId="2" fontId="0" fillId="0" borderId="0" xfId="3" applyNumberFormat="1" applyFont="1" applyAlignment="1" applyProtection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5" borderId="0" xfId="3" applyNumberFormat="1" applyFont="1" applyFill="1" applyAlignment="1" applyProtection="1">
      <alignment vertical="center"/>
    </xf>
    <xf numFmtId="0" fontId="4" fillId="5" borderId="1" xfId="3" applyFont="1" applyFill="1" applyBorder="1" applyAlignment="1" applyProtection="1">
      <alignment vertical="center"/>
    </xf>
    <xf numFmtId="0" fontId="4" fillId="5" borderId="1" xfId="3" applyFont="1" applyFill="1" applyBorder="1" applyAlignment="1" applyProtection="1">
      <alignment horizontal="right" vertical="center"/>
    </xf>
    <xf numFmtId="166" fontId="4" fillId="5" borderId="1" xfId="3" applyNumberFormat="1" applyFont="1" applyFill="1" applyBorder="1" applyAlignment="1" applyProtection="1">
      <alignment vertical="center"/>
    </xf>
    <xf numFmtId="2" fontId="4" fillId="5" borderId="1" xfId="3" applyNumberFormat="1" applyFont="1" applyFill="1" applyBorder="1" applyAlignment="1" applyProtection="1">
      <alignment vertical="center"/>
    </xf>
    <xf numFmtId="0" fontId="0" fillId="0" borderId="0" xfId="3" applyFont="1" applyAlignment="1" applyProtection="1">
      <alignment vertical="center"/>
    </xf>
    <xf numFmtId="0" fontId="5" fillId="0" borderId="2" xfId="3" applyFont="1" applyBorder="1" applyAlignment="1" applyProtection="1">
      <alignment vertical="center"/>
    </xf>
    <xf numFmtId="0" fontId="5" fillId="0" borderId="2" xfId="3" applyFont="1" applyBorder="1" applyAlignment="1" applyProtection="1">
      <alignment horizontal="right" vertical="center"/>
    </xf>
    <xf numFmtId="2" fontId="5" fillId="0" borderId="2" xfId="3" applyNumberFormat="1" applyFont="1" applyBorder="1" applyAlignment="1" applyProtection="1">
      <alignment horizontal="right" vertical="center"/>
    </xf>
    <xf numFmtId="2" fontId="4" fillId="0" borderId="2" xfId="0" applyNumberFormat="1" applyFont="1" applyBorder="1" applyAlignment="1">
      <alignment vertical="center"/>
    </xf>
    <xf numFmtId="2" fontId="5" fillId="0" borderId="2" xfId="3" applyNumberFormat="1" applyFont="1" applyBorder="1" applyAlignment="1" applyProtection="1">
      <alignment vertical="center"/>
    </xf>
    <xf numFmtId="0" fontId="6" fillId="0" borderId="0" xfId="3" applyFont="1" applyAlignment="1" applyProtection="1">
      <alignment vertical="top"/>
    </xf>
    <xf numFmtId="0" fontId="7" fillId="0" borderId="0" xfId="3" applyFont="1" applyAlignment="1" applyProtection="1">
      <alignment vertical="top"/>
    </xf>
    <xf numFmtId="0" fontId="0" fillId="0" borderId="0" xfId="3" applyFont="1" applyAlignment="1" applyProtection="1">
      <alignment vertical="top"/>
    </xf>
    <xf numFmtId="2" fontId="3" fillId="3" borderId="0" xfId="13" applyNumberFormat="1" applyFont="1" applyFill="1" applyBorder="1" applyAlignment="1" applyProtection="1">
      <alignment horizontal="right" vertical="center"/>
      <protection locked="0"/>
    </xf>
    <xf numFmtId="167" fontId="3" fillId="3" borderId="0" xfId="6" applyNumberFormat="1" applyFont="1" applyFill="1" applyAlignment="1">
      <alignment horizontal="right" vertical="center"/>
    </xf>
    <xf numFmtId="0" fontId="28" fillId="0" borderId="2" xfId="6" applyFont="1" applyBorder="1" applyAlignment="1">
      <alignment vertical="center"/>
    </xf>
    <xf numFmtId="2" fontId="28" fillId="0" borderId="0" xfId="0" applyNumberFormat="1" applyFont="1" applyAlignment="1">
      <alignment vertical="center"/>
    </xf>
    <xf numFmtId="0" fontId="4" fillId="3" borderId="0" xfId="3" applyFont="1" applyFill="1" applyAlignment="1" applyProtection="1">
      <alignment vertical="center"/>
    </xf>
    <xf numFmtId="2" fontId="4" fillId="2" borderId="0" xfId="1" applyNumberFormat="1" applyFont="1" applyFill="1" applyAlignment="1">
      <alignment horizontal="right" vertical="center"/>
    </xf>
    <xf numFmtId="173" fontId="4" fillId="2" borderId="0" xfId="2" applyNumberFormat="1" applyFont="1" applyFill="1" applyAlignment="1">
      <alignment vertical="center"/>
    </xf>
    <xf numFmtId="170" fontId="30" fillId="0" borderId="0" xfId="7" applyNumberFormat="1" applyFont="1"/>
    <xf numFmtId="9" fontId="4" fillId="0" borderId="0" xfId="7" applyFont="1" applyAlignment="1">
      <alignment vertical="center"/>
    </xf>
    <xf numFmtId="9" fontId="0" fillId="0" borderId="0" xfId="7" applyFont="1"/>
    <xf numFmtId="173" fontId="4" fillId="0" borderId="0" xfId="3" applyNumberFormat="1" applyFont="1" applyAlignment="1" applyProtection="1">
      <alignment vertical="center"/>
    </xf>
    <xf numFmtId="173" fontId="4" fillId="0" borderId="3" xfId="3" applyNumberFormat="1" applyFont="1" applyBorder="1" applyAlignment="1" applyProtection="1">
      <alignment horizontal="right" vertical="center"/>
    </xf>
    <xf numFmtId="0" fontId="31" fillId="0" borderId="0" xfId="3" applyFont="1" applyAlignment="1" applyProtection="1">
      <alignment vertical="top"/>
    </xf>
    <xf numFmtId="0" fontId="4" fillId="0" borderId="0" xfId="3" applyFont="1" applyAlignment="1" applyProtection="1">
      <alignment vertical="top"/>
    </xf>
    <xf numFmtId="0" fontId="4" fillId="0" borderId="0" xfId="3" applyFont="1" applyAlignment="1" applyProtection="1"/>
    <xf numFmtId="0" fontId="28" fillId="0" borderId="0" xfId="2" applyNumberFormat="1" applyFont="1" applyAlignment="1">
      <alignment horizontal="left" vertical="center"/>
    </xf>
    <xf numFmtId="0" fontId="28" fillId="0" borderId="2" xfId="0" applyFont="1" applyBorder="1" applyAlignment="1">
      <alignment vertical="center"/>
    </xf>
    <xf numFmtId="0" fontId="29" fillId="0" borderId="0" xfId="2" quotePrefix="1" applyNumberFormat="1" applyFont="1" applyAlignment="1">
      <alignment horizontal="right" vertical="center"/>
    </xf>
    <xf numFmtId="0" fontId="5" fillId="0" borderId="0" xfId="3" applyFont="1" applyAlignment="1">
      <alignment horizontal="left" wrapText="1"/>
    </xf>
    <xf numFmtId="167" fontId="28" fillId="0" borderId="0" xfId="0" applyNumberFormat="1" applyFont="1" applyAlignment="1">
      <alignment vertical="center"/>
    </xf>
    <xf numFmtId="0" fontId="28" fillId="0" borderId="0" xfId="3" applyFont="1" applyAlignment="1" applyProtection="1">
      <alignment horizontal="left" vertical="center"/>
      <protection locked="0"/>
    </xf>
    <xf numFmtId="0" fontId="28" fillId="0" borderId="0" xfId="0" applyFont="1" applyAlignment="1">
      <alignment horizontal="left" vertical="center"/>
    </xf>
    <xf numFmtId="167" fontId="28" fillId="0" borderId="0" xfId="3" applyNumberFormat="1" applyFont="1" applyAlignment="1">
      <alignment vertical="center"/>
    </xf>
    <xf numFmtId="0" fontId="28" fillId="0" borderId="0" xfId="3" applyFont="1" applyAlignment="1">
      <alignment horizontal="right" vertical="center"/>
    </xf>
  </cellXfs>
  <cellStyles count="15">
    <cellStyle name="Komma" xfId="2" xr:uid="{81A4416A-A275-49D8-9B24-85564253B1E6}"/>
    <cellStyle name="Komma 10 2 2 3" xfId="8" xr:uid="{09651909-6542-4492-B91B-63A709EEA19C}"/>
    <cellStyle name="Komma 10 2 2 3 2" xfId="13" xr:uid="{8DACD438-7405-459E-8C1C-DF6A89AF40ED}"/>
    <cellStyle name="Komma 10 2 5 2 2" xfId="6" xr:uid="{9C8A6DE1-B1AB-4864-B126-738DF156CAF8}"/>
    <cellStyle name="Komma 7 4 3 2" xfId="12" xr:uid="{6AF862C9-B42F-41AB-A055-3FD30AE539E1}"/>
    <cellStyle name="Milliers [0]" xfId="1" builtinId="6"/>
    <cellStyle name="Monétaire [0]" xfId="5" builtinId="7"/>
    <cellStyle name="Monétaire [0] 2" xfId="10" xr:uid="{6F82AF4C-54FF-4B81-B315-DB247B80566D}"/>
    <cellStyle name="Monétaire 2" xfId="11" xr:uid="{C5F13AE5-E31F-4980-B254-EA294697D1A5}"/>
    <cellStyle name="Normal" xfId="0" builtinId="0"/>
    <cellStyle name="Normal 2" xfId="16" xr:uid="{33A444F3-BD08-40D2-819A-FF81B3160FB3}"/>
    <cellStyle name="Pourcentage" xfId="7" builtinId="5"/>
    <cellStyle name="Pourcentage 2" xfId="9" xr:uid="{0936CDAF-0034-468D-A7C5-A08CF6381BA4}"/>
    <cellStyle name="Standard 10" xfId="14" xr:uid="{BB004DC9-9C65-4DFA-83CB-A28A62CE9D47}"/>
    <cellStyle name="Standard 10 2" xfId="15" xr:uid="{7EBBB5C9-7965-436D-9DD5-5B6ED5BC3F5F}"/>
  </cellStyles>
  <dxfs count="0"/>
  <tableStyles count="0" defaultTableStyle="TableStyleMedium2" defaultPivotStyle="PivotStyleLight16"/>
  <colors>
    <mruColors>
      <color rgb="FFFAD5C0"/>
      <color rgb="FFECA08C"/>
      <color rgb="FFD5FAB6"/>
      <color rgb="FF88A08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1"/>
  <dimension ref="A1:M80"/>
  <sheetViews>
    <sheetView tabSelected="1" zoomScale="160" zoomScaleNormal="160" zoomScaleSheetLayoutView="75" zoomScalePageLayoutView="160" workbookViewId="0"/>
  </sheetViews>
  <sheetFormatPr baseColWidth="10" defaultColWidth="10.7109375" defaultRowHeight="12" customHeight="1" x14ac:dyDescent="0.2"/>
  <cols>
    <col min="1" max="1" width="35.28515625" style="1" customWidth="1"/>
    <col min="2" max="5" width="7.28515625" style="1" customWidth="1"/>
    <col min="6" max="6" width="5.85546875" style="1" customWidth="1"/>
    <col min="7" max="7" width="7.28515625" style="4" customWidth="1"/>
    <col min="8" max="8" width="5.7109375" style="1" customWidth="1"/>
    <col min="9" max="9" width="19.7109375" style="1" customWidth="1"/>
    <col min="10" max="16384" width="10.7109375" style="1"/>
  </cols>
  <sheetData>
    <row r="1" spans="1:13" ht="13.15" customHeight="1" x14ac:dyDescent="0.2">
      <c r="A1" s="244" t="s">
        <v>52</v>
      </c>
      <c r="B1" s="244"/>
      <c r="C1" s="244"/>
      <c r="D1" s="244"/>
      <c r="E1" s="244"/>
      <c r="F1" s="244"/>
      <c r="G1" s="244"/>
    </row>
    <row r="2" spans="1:13" ht="10.15" customHeight="1" x14ac:dyDescent="0.2">
      <c r="A2" s="15" t="s">
        <v>20</v>
      </c>
      <c r="B2" s="16" t="s">
        <v>16</v>
      </c>
      <c r="C2" s="17" t="s">
        <v>22</v>
      </c>
      <c r="D2" s="17">
        <v>2023</v>
      </c>
      <c r="E2" s="17">
        <v>2024</v>
      </c>
      <c r="F2" s="17">
        <v>2025</v>
      </c>
      <c r="G2" s="47" t="s">
        <v>64</v>
      </c>
    </row>
    <row r="3" spans="1:13" ht="10.15" customHeight="1" x14ac:dyDescent="0.2">
      <c r="A3" s="18"/>
      <c r="B3" s="18"/>
      <c r="C3" s="19"/>
      <c r="D3" s="20"/>
      <c r="E3" s="20"/>
      <c r="F3" s="20"/>
      <c r="G3" s="48" t="s">
        <v>75</v>
      </c>
      <c r="K3"/>
    </row>
    <row r="4" spans="1:13" ht="10.15" customHeight="1" x14ac:dyDescent="0.2">
      <c r="A4" s="21"/>
      <c r="B4" s="21"/>
      <c r="C4" s="22"/>
      <c r="D4" s="22"/>
      <c r="E4" s="22"/>
      <c r="F4" s="22"/>
      <c r="G4" s="49" t="s">
        <v>21</v>
      </c>
    </row>
    <row r="5" spans="1:13" ht="10.15" customHeight="1" x14ac:dyDescent="0.2">
      <c r="A5" s="23" t="s">
        <v>59</v>
      </c>
      <c r="B5" s="24"/>
      <c r="C5" s="25"/>
      <c r="D5" s="25"/>
      <c r="E5" s="25"/>
      <c r="F5" s="25"/>
      <c r="G5" s="43"/>
    </row>
    <row r="6" spans="1:13" ht="10.15" customHeight="1" x14ac:dyDescent="0.2">
      <c r="A6" s="1" t="s">
        <v>313</v>
      </c>
      <c r="B6" s="3" t="s">
        <v>57</v>
      </c>
      <c r="C6" s="7">
        <v>78.281400000000005</v>
      </c>
      <c r="D6" s="7">
        <v>75.122799999999998</v>
      </c>
      <c r="E6" s="7">
        <v>73.6554</v>
      </c>
      <c r="F6" s="7">
        <v>74.886799999999994</v>
      </c>
      <c r="G6" s="4">
        <v>18.222796837454936</v>
      </c>
      <c r="J6"/>
      <c r="K6"/>
      <c r="L6"/>
      <c r="M6"/>
    </row>
    <row r="7" spans="1:13" ht="10.15" customHeight="1" x14ac:dyDescent="0.2">
      <c r="A7" s="1" t="s">
        <v>63</v>
      </c>
      <c r="B7" s="3" t="s">
        <v>57</v>
      </c>
      <c r="C7" s="7">
        <v>79.128240457304429</v>
      </c>
      <c r="D7" s="7">
        <v>78.406300000000002</v>
      </c>
      <c r="E7" s="7">
        <v>77.301500000000004</v>
      </c>
      <c r="F7" s="7">
        <v>78.850099999999998</v>
      </c>
      <c r="G7" s="4">
        <v>13.845926098499728</v>
      </c>
      <c r="J7"/>
      <c r="K7"/>
      <c r="L7"/>
      <c r="M7"/>
    </row>
    <row r="8" spans="1:13" ht="10.15" customHeight="1" x14ac:dyDescent="0.2">
      <c r="A8" s="23" t="s">
        <v>11</v>
      </c>
      <c r="B8" s="24"/>
      <c r="C8" s="25"/>
      <c r="D8" s="25"/>
      <c r="E8" s="25"/>
      <c r="F8" s="25"/>
      <c r="G8" s="43"/>
      <c r="J8"/>
      <c r="K8"/>
      <c r="L8"/>
      <c r="M8"/>
    </row>
    <row r="9" spans="1:13" ht="10.15" customHeight="1" x14ac:dyDescent="0.2">
      <c r="A9" s="1" t="s">
        <v>23</v>
      </c>
      <c r="B9" s="3" t="s">
        <v>55</v>
      </c>
      <c r="C9" s="7">
        <v>5.25</v>
      </c>
      <c r="D9" s="35">
        <v>9.23</v>
      </c>
      <c r="E9" s="35">
        <v>9.3800000000000008</v>
      </c>
      <c r="F9" s="35">
        <v>9.94</v>
      </c>
      <c r="G9" s="4">
        <f>100*AVERAGE(D9:F9)/C9-100</f>
        <v>81.269841269841237</v>
      </c>
    </row>
    <row r="10" spans="1:13" ht="10.15" customHeight="1" x14ac:dyDescent="0.2">
      <c r="A10" s="1" t="s">
        <v>28</v>
      </c>
      <c r="B10" s="3" t="s">
        <v>55</v>
      </c>
      <c r="C10" s="7">
        <v>6.11</v>
      </c>
      <c r="D10" s="35">
        <v>9.4</v>
      </c>
      <c r="E10" s="35">
        <v>9.36</v>
      </c>
      <c r="F10" s="36" t="s">
        <v>82</v>
      </c>
      <c r="G10" s="36" t="s">
        <v>82</v>
      </c>
    </row>
    <row r="11" spans="1:13" ht="10.15" customHeight="1" x14ac:dyDescent="0.2">
      <c r="A11" s="1" t="s">
        <v>29</v>
      </c>
      <c r="B11" s="3" t="s">
        <v>55</v>
      </c>
      <c r="C11" s="7">
        <v>7.65</v>
      </c>
      <c r="D11" s="35">
        <v>9.9700000000000006</v>
      </c>
      <c r="E11" s="35">
        <v>10.23</v>
      </c>
      <c r="F11" s="35">
        <v>11.01</v>
      </c>
      <c r="G11" s="4">
        <f t="shared" ref="G11:G16" si="0">100*AVERAGE(D11:F11)/C11-100</f>
        <v>35.991285403050114</v>
      </c>
    </row>
    <row r="12" spans="1:13" ht="10.15" customHeight="1" x14ac:dyDescent="0.2">
      <c r="A12" s="1" t="s">
        <v>30</v>
      </c>
      <c r="B12" s="3" t="s">
        <v>55</v>
      </c>
      <c r="C12" s="7">
        <v>7.62</v>
      </c>
      <c r="D12" s="35">
        <v>9.9700000000000006</v>
      </c>
      <c r="E12" s="35">
        <v>10.220000000000001</v>
      </c>
      <c r="F12" s="35">
        <v>11.01</v>
      </c>
      <c r="G12" s="4">
        <f t="shared" si="0"/>
        <v>36.482939632545936</v>
      </c>
    </row>
    <row r="13" spans="1:13" ht="10.15" customHeight="1" x14ac:dyDescent="0.2">
      <c r="A13" s="1" t="s">
        <v>31</v>
      </c>
      <c r="B13" s="3" t="s">
        <v>55</v>
      </c>
      <c r="C13" s="7">
        <v>7.4</v>
      </c>
      <c r="D13" s="35">
        <v>9.9700000000000006</v>
      </c>
      <c r="E13" s="35">
        <v>10.210000000000001</v>
      </c>
      <c r="F13" s="35">
        <v>11.01</v>
      </c>
      <c r="G13" s="4">
        <f t="shared" si="0"/>
        <v>40.495495495495504</v>
      </c>
    </row>
    <row r="14" spans="1:13" ht="10.15" customHeight="1" x14ac:dyDescent="0.2">
      <c r="A14" s="1" t="s">
        <v>32</v>
      </c>
      <c r="B14" s="3" t="s">
        <v>55</v>
      </c>
      <c r="C14" s="7">
        <v>12.38</v>
      </c>
      <c r="D14" s="35">
        <v>15.2</v>
      </c>
      <c r="E14" s="35">
        <v>14.43</v>
      </c>
      <c r="F14" s="35">
        <v>16</v>
      </c>
      <c r="G14" s="4">
        <f t="shared" si="0"/>
        <v>22.859450726978991</v>
      </c>
    </row>
    <row r="15" spans="1:13" ht="10.15" customHeight="1" x14ac:dyDescent="0.2">
      <c r="A15" s="1" t="s">
        <v>33</v>
      </c>
      <c r="B15" s="3" t="s">
        <v>55</v>
      </c>
      <c r="C15" s="7">
        <v>4.4000000000000004</v>
      </c>
      <c r="D15" s="35">
        <v>3.54</v>
      </c>
      <c r="E15" s="35">
        <v>4.42</v>
      </c>
      <c r="F15" s="35">
        <v>4.5199999999999996</v>
      </c>
      <c r="G15" s="4">
        <f t="shared" si="0"/>
        <v>-5.4545454545454675</v>
      </c>
    </row>
    <row r="16" spans="1:13" ht="10.15" customHeight="1" x14ac:dyDescent="0.2">
      <c r="A16" s="1" t="s">
        <v>71</v>
      </c>
      <c r="B16" s="3" t="s">
        <v>55</v>
      </c>
      <c r="C16" s="7">
        <v>12.34</v>
      </c>
      <c r="D16" s="35">
        <v>13.94</v>
      </c>
      <c r="E16" s="35">
        <v>14.68</v>
      </c>
      <c r="F16" s="35">
        <v>15.45</v>
      </c>
      <c r="G16" s="4">
        <f t="shared" si="0"/>
        <v>19.043760129659631</v>
      </c>
    </row>
    <row r="17" spans="1:11" ht="10.15" customHeight="1" x14ac:dyDescent="0.2">
      <c r="A17" s="23" t="s">
        <v>12</v>
      </c>
      <c r="B17" s="24"/>
      <c r="C17" s="25"/>
      <c r="D17" s="25"/>
      <c r="E17" s="25"/>
      <c r="F17" s="25"/>
      <c r="G17" s="50"/>
    </row>
    <row r="18" spans="1:11" ht="10.15" customHeight="1" x14ac:dyDescent="0.2">
      <c r="A18" s="1" t="s">
        <v>34</v>
      </c>
      <c r="B18" s="3" t="s">
        <v>73</v>
      </c>
      <c r="C18" s="7">
        <v>22.891433677635298</v>
      </c>
      <c r="D18" s="33">
        <v>20.77</v>
      </c>
      <c r="E18" s="33">
        <v>20.64</v>
      </c>
      <c r="F18" s="33">
        <v>22.27</v>
      </c>
      <c r="G18" s="4">
        <f>100*AVERAGE(D18:F18)/C18-100</f>
        <v>-7.2724453802781852</v>
      </c>
      <c r="I18" s="40"/>
      <c r="J18" s="40"/>
      <c r="K18" s="33"/>
    </row>
    <row r="19" spans="1:11" ht="10.15" customHeight="1" x14ac:dyDescent="0.2">
      <c r="A19" s="1" t="s">
        <v>35</v>
      </c>
      <c r="B19" s="3" t="s">
        <v>73</v>
      </c>
      <c r="C19" s="7">
        <v>25.67377808140175</v>
      </c>
      <c r="D19" s="33">
        <v>24.15</v>
      </c>
      <c r="E19" s="33">
        <v>24.12</v>
      </c>
      <c r="F19" s="33">
        <v>25.28</v>
      </c>
      <c r="G19" s="4">
        <f>100*AVERAGE(D19:F19)/C19-100</f>
        <v>-4.5069775514391637</v>
      </c>
      <c r="I19" s="40"/>
      <c r="J19" s="40"/>
      <c r="K19" s="33"/>
    </row>
    <row r="20" spans="1:11" ht="10.15" customHeight="1" x14ac:dyDescent="0.2">
      <c r="A20" s="23" t="s">
        <v>13</v>
      </c>
      <c r="B20" s="24"/>
      <c r="C20" s="25"/>
      <c r="D20" s="25"/>
      <c r="E20" s="25"/>
      <c r="F20" s="25"/>
      <c r="G20" s="50"/>
    </row>
    <row r="21" spans="1:11" ht="10.15" customHeight="1" x14ac:dyDescent="0.2">
      <c r="A21" s="44" t="s">
        <v>36</v>
      </c>
      <c r="B21" s="3" t="s">
        <v>65</v>
      </c>
      <c r="C21" s="8">
        <v>60.229472055230104</v>
      </c>
      <c r="D21" s="32">
        <v>59.034599999999998</v>
      </c>
      <c r="E21" s="33">
        <v>61.289900000000003</v>
      </c>
      <c r="F21" s="33">
        <v>59.991999999999997</v>
      </c>
      <c r="G21" s="4">
        <f t="shared" ref="G21:G27" si="1">100*AVERAGE(D21:F21)/C21-100</f>
        <v>-0.20583287716090126</v>
      </c>
    </row>
    <row r="22" spans="1:11" ht="10.15" customHeight="1" x14ac:dyDescent="0.2">
      <c r="A22" s="44" t="s">
        <v>0</v>
      </c>
      <c r="B22" s="3" t="s">
        <v>65</v>
      </c>
      <c r="C22" s="8">
        <v>57.382990021804666</v>
      </c>
      <c r="D22" s="32">
        <v>56.883000000000003</v>
      </c>
      <c r="E22" s="32">
        <v>58.8797</v>
      </c>
      <c r="F22" s="32">
        <v>57.2883</v>
      </c>
      <c r="G22" s="4">
        <f t="shared" si="1"/>
        <v>0.52398218487350334</v>
      </c>
    </row>
    <row r="23" spans="1:11" ht="10.15" customHeight="1" x14ac:dyDescent="0.2">
      <c r="A23" s="44" t="s">
        <v>17</v>
      </c>
      <c r="B23" s="3" t="s">
        <v>65</v>
      </c>
      <c r="C23" s="8">
        <v>45.176932108556116</v>
      </c>
      <c r="D23" s="32">
        <v>38.220752262689437</v>
      </c>
      <c r="E23" s="32">
        <v>37.318600000000004</v>
      </c>
      <c r="F23" s="32">
        <v>37.787100000000002</v>
      </c>
      <c r="G23" s="4">
        <f t="shared" si="1"/>
        <v>-16.383246217799723</v>
      </c>
    </row>
    <row r="24" spans="1:11" ht="10.15" customHeight="1" x14ac:dyDescent="0.2">
      <c r="A24" s="44" t="s">
        <v>1</v>
      </c>
      <c r="B24" s="3" t="s">
        <v>65</v>
      </c>
      <c r="C24" s="8">
        <v>44.235182195737828</v>
      </c>
      <c r="D24" s="32">
        <v>42.4497</v>
      </c>
      <c r="E24" s="32">
        <v>43.299700000000001</v>
      </c>
      <c r="F24" s="32">
        <v>42.348799999999997</v>
      </c>
      <c r="G24" s="4">
        <f t="shared" si="1"/>
        <v>-3.4718568331923763</v>
      </c>
    </row>
    <row r="25" spans="1:11" ht="10.15" customHeight="1" x14ac:dyDescent="0.2">
      <c r="A25" s="44" t="s">
        <v>66</v>
      </c>
      <c r="B25" s="3" t="s">
        <v>65</v>
      </c>
      <c r="C25" s="8">
        <v>42.67784603281347</v>
      </c>
      <c r="D25" s="32">
        <v>35.437046630747297</v>
      </c>
      <c r="E25" s="32">
        <v>34.762500000000003</v>
      </c>
      <c r="F25" s="32">
        <v>34.847099999999998</v>
      </c>
      <c r="G25" s="4">
        <f t="shared" si="1"/>
        <v>-17.953804767950189</v>
      </c>
    </row>
    <row r="26" spans="1:11" ht="10.15" customHeight="1" x14ac:dyDescent="0.2">
      <c r="A26" s="44" t="s">
        <v>76</v>
      </c>
      <c r="B26" s="3" t="s">
        <v>65</v>
      </c>
      <c r="C26" s="8">
        <v>39.445515978691134</v>
      </c>
      <c r="D26" s="32">
        <v>30.976195315916293</v>
      </c>
      <c r="E26" s="32">
        <v>30.323699999999999</v>
      </c>
      <c r="F26" s="32">
        <v>29.802700000000002</v>
      </c>
      <c r="G26" s="4">
        <f t="shared" si="1"/>
        <v>-23.013982658061948</v>
      </c>
      <c r="J26" s="31"/>
    </row>
    <row r="27" spans="1:11" ht="10.15" customHeight="1" x14ac:dyDescent="0.2">
      <c r="A27" s="44" t="s">
        <v>2</v>
      </c>
      <c r="B27" s="3" t="s">
        <v>65</v>
      </c>
      <c r="C27" s="8">
        <v>45.697771498963128</v>
      </c>
      <c r="D27" s="32">
        <v>37.183999999999997</v>
      </c>
      <c r="E27" s="32">
        <v>36.923000000000002</v>
      </c>
      <c r="F27" s="32">
        <v>36.7042</v>
      </c>
      <c r="G27" s="4">
        <f t="shared" si="1"/>
        <v>-19.170967303066931</v>
      </c>
      <c r="J27" s="31"/>
    </row>
    <row r="28" spans="1:11" ht="10.15" customHeight="1" x14ac:dyDescent="0.2">
      <c r="A28" s="23" t="s">
        <v>14</v>
      </c>
      <c r="B28" s="24"/>
      <c r="C28" s="25"/>
      <c r="D28" s="25"/>
      <c r="E28" s="25"/>
      <c r="F28" s="25"/>
      <c r="G28" s="50"/>
      <c r="J28" s="31"/>
    </row>
    <row r="29" spans="1:11" ht="10.15" customHeight="1" x14ac:dyDescent="0.2">
      <c r="A29" s="1" t="s">
        <v>3</v>
      </c>
      <c r="B29" s="3" t="s">
        <v>65</v>
      </c>
      <c r="C29" s="8">
        <v>45.097560975609781</v>
      </c>
      <c r="D29" s="8">
        <v>58.5</v>
      </c>
      <c r="E29" s="8">
        <v>55.956299999999999</v>
      </c>
      <c r="F29" s="8">
        <v>51.573300000000003</v>
      </c>
      <c r="G29" s="4">
        <f>100*AVERAGE(D29:F29)/C29-100</f>
        <v>22.718831800973447</v>
      </c>
      <c r="J29" s="31"/>
    </row>
    <row r="30" spans="1:11" ht="10.15" customHeight="1" x14ac:dyDescent="0.2">
      <c r="A30" s="1" t="s">
        <v>4</v>
      </c>
      <c r="B30" s="3" t="s">
        <v>65</v>
      </c>
      <c r="C30" s="8">
        <v>42.323170731707322</v>
      </c>
      <c r="D30" s="8">
        <v>52.595156250000002</v>
      </c>
      <c r="E30" s="8">
        <v>52.060299999999998</v>
      </c>
      <c r="F30" s="8">
        <v>47.385099999999994</v>
      </c>
      <c r="G30" s="4">
        <f>100*AVERAGE(D30:F30)/C30-100</f>
        <v>19.745719756999449</v>
      </c>
      <c r="J30" s="31"/>
    </row>
    <row r="31" spans="1:11" ht="10.15" customHeight="1" x14ac:dyDescent="0.2">
      <c r="A31" s="1" t="s">
        <v>5</v>
      </c>
      <c r="B31" s="3" t="s">
        <v>6</v>
      </c>
      <c r="C31" s="8">
        <v>41.304878048780488</v>
      </c>
      <c r="D31" s="8">
        <v>50.699999999999996</v>
      </c>
      <c r="E31" s="8">
        <v>50.842800000000004</v>
      </c>
      <c r="F31" s="8">
        <v>50.842800000000004</v>
      </c>
      <c r="G31" s="4">
        <f>100*AVERAGE(D31:F31)/C31-100</f>
        <v>22.976273988780648</v>
      </c>
    </row>
    <row r="32" spans="1:11" ht="10.15" customHeight="1" x14ac:dyDescent="0.2">
      <c r="A32" s="1" t="s">
        <v>24</v>
      </c>
      <c r="B32" s="3" t="s">
        <v>65</v>
      </c>
      <c r="C32" s="8">
        <v>79.368723098995716</v>
      </c>
      <c r="D32" s="8">
        <v>89.55</v>
      </c>
      <c r="E32" s="8">
        <v>98.893466666666654</v>
      </c>
      <c r="F32" s="8">
        <v>83.763999999999967</v>
      </c>
      <c r="G32" s="4">
        <f>100*AVERAGE(D32:F32)/C32-100</f>
        <v>14.321887362416604</v>
      </c>
    </row>
    <row r="33" spans="1:12" ht="10.15" customHeight="1" x14ac:dyDescent="0.2">
      <c r="A33" s="1" t="s">
        <v>39</v>
      </c>
      <c r="B33" s="3" t="s">
        <v>65</v>
      </c>
      <c r="C33" s="8">
        <v>12.213333333333329</v>
      </c>
      <c r="D33" s="8">
        <v>6.2658620000000003</v>
      </c>
      <c r="E33" s="36">
        <v>6.0014099999999999</v>
      </c>
      <c r="F33" s="36">
        <v>5.7961929999999997</v>
      </c>
      <c r="G33" s="4">
        <f>100*AVERAGE(D33:F33)/C33-100</f>
        <v>-50.700150109170288</v>
      </c>
    </row>
    <row r="34" spans="1:12" ht="10.15" customHeight="1" x14ac:dyDescent="0.2">
      <c r="A34" s="23" t="s">
        <v>15</v>
      </c>
      <c r="B34" s="24"/>
      <c r="C34" s="25"/>
      <c r="D34" s="25"/>
      <c r="E34" s="25"/>
      <c r="F34" s="25"/>
      <c r="G34" s="50"/>
    </row>
    <row r="35" spans="1:12" ht="10.15" customHeight="1" x14ac:dyDescent="0.2">
      <c r="A35" s="1" t="s">
        <v>7</v>
      </c>
      <c r="B35" s="3" t="s">
        <v>65</v>
      </c>
      <c r="C35" s="8">
        <v>83.193785387207143</v>
      </c>
      <c r="D35" s="32">
        <v>88.46</v>
      </c>
      <c r="E35" s="32">
        <v>90.55</v>
      </c>
      <c r="F35" s="32">
        <v>90.48</v>
      </c>
      <c r="G35" s="4">
        <f>100*AVERAGE(D35:F35)/C35-100</f>
        <v>7.976815313675246</v>
      </c>
    </row>
    <row r="36" spans="1:12" ht="10.15" customHeight="1" x14ac:dyDescent="0.2">
      <c r="A36" s="1" t="s">
        <v>77</v>
      </c>
      <c r="B36" s="3" t="s">
        <v>65</v>
      </c>
      <c r="C36" s="9">
        <v>84.605868780838804</v>
      </c>
      <c r="D36" s="32">
        <v>84.84</v>
      </c>
      <c r="E36" s="32">
        <v>84.98</v>
      </c>
      <c r="F36" s="32">
        <v>87.02</v>
      </c>
      <c r="G36" s="4">
        <f>100*AVERAGE(D36:F36)/C36-100</f>
        <v>1.1907738399380179</v>
      </c>
    </row>
    <row r="37" spans="1:12" ht="10.15" customHeight="1" x14ac:dyDescent="0.2">
      <c r="A37" s="23" t="s">
        <v>37</v>
      </c>
      <c r="B37" s="24"/>
      <c r="C37" s="25"/>
      <c r="D37" s="25"/>
      <c r="E37" s="25"/>
      <c r="F37" s="25"/>
      <c r="G37" s="50"/>
    </row>
    <row r="38" spans="1:12" ht="10.15" customHeight="1" x14ac:dyDescent="0.2">
      <c r="A38" s="1" t="s">
        <v>69</v>
      </c>
      <c r="B38" s="3" t="s">
        <v>56</v>
      </c>
      <c r="C38" s="9">
        <v>1</v>
      </c>
      <c r="D38" s="8">
        <v>1.25</v>
      </c>
      <c r="E38" s="8">
        <v>1</v>
      </c>
      <c r="F38" s="8">
        <v>1</v>
      </c>
      <c r="G38" s="4">
        <v>10.75</v>
      </c>
      <c r="H38" s="4"/>
      <c r="K38" s="36"/>
      <c r="L38" s="36"/>
    </row>
    <row r="39" spans="1:12" ht="10.15" customHeight="1" x14ac:dyDescent="0.2">
      <c r="A39" s="1" t="s">
        <v>70</v>
      </c>
      <c r="B39" s="3" t="s">
        <v>56</v>
      </c>
      <c r="C39" s="9">
        <v>1.1299999999999999</v>
      </c>
      <c r="D39" s="8">
        <v>1.31</v>
      </c>
      <c r="E39" s="8">
        <v>1.08</v>
      </c>
      <c r="F39" s="8">
        <v>1.06</v>
      </c>
      <c r="G39" s="4">
        <v>3.0973451327433708</v>
      </c>
      <c r="H39" s="46"/>
      <c r="K39" s="36"/>
      <c r="L39" s="36"/>
    </row>
    <row r="40" spans="1:12" ht="10.15" customHeight="1" x14ac:dyDescent="0.2">
      <c r="A40" s="12" t="s">
        <v>42</v>
      </c>
      <c r="B40" s="3" t="s">
        <v>56</v>
      </c>
      <c r="C40" s="26">
        <v>1.08</v>
      </c>
      <c r="D40" s="27">
        <v>1.41</v>
      </c>
      <c r="E40" s="27">
        <v>1.3</v>
      </c>
      <c r="F40" s="27">
        <v>1.52</v>
      </c>
      <c r="G40" s="4">
        <v>29.861111111111114</v>
      </c>
      <c r="H40" s="4"/>
      <c r="K40" s="36"/>
      <c r="L40" s="36"/>
    </row>
    <row r="41" spans="1:12" ht="10.15" customHeight="1" x14ac:dyDescent="0.2">
      <c r="A41" s="12" t="s">
        <v>43</v>
      </c>
      <c r="B41" s="3" t="s">
        <v>56</v>
      </c>
      <c r="C41" s="27">
        <v>2.69</v>
      </c>
      <c r="D41" s="8">
        <v>3.3655932569699587</v>
      </c>
      <c r="E41" s="27">
        <v>3.2623363216517247</v>
      </c>
      <c r="F41" s="8">
        <v>3.1007882623705409</v>
      </c>
      <c r="G41" s="4">
        <v>19.837402390461563</v>
      </c>
      <c r="H41" s="4"/>
      <c r="K41" s="36"/>
      <c r="L41" s="36"/>
    </row>
    <row r="42" spans="1:12" ht="10.15" customHeight="1" x14ac:dyDescent="0.2">
      <c r="A42" s="1" t="s">
        <v>44</v>
      </c>
      <c r="B42" s="3" t="s">
        <v>56</v>
      </c>
      <c r="C42" s="27">
        <v>3.86</v>
      </c>
      <c r="D42" s="8">
        <v>6.7172033118675252</v>
      </c>
      <c r="E42" s="8">
        <v>6.903376873979516</v>
      </c>
      <c r="F42" s="8">
        <v>7.25</v>
      </c>
      <c r="G42" s="4">
        <v>77.178654182838159</v>
      </c>
      <c r="H42" s="4"/>
      <c r="I42" s="13"/>
      <c r="J42" s="39"/>
      <c r="K42" s="36"/>
      <c r="L42" s="36"/>
    </row>
    <row r="43" spans="1:12" ht="10.15" customHeight="1" x14ac:dyDescent="0.2">
      <c r="A43" s="1" t="s">
        <v>45</v>
      </c>
      <c r="B43" s="3" t="s">
        <v>56</v>
      </c>
      <c r="C43" s="27">
        <v>2.21</v>
      </c>
      <c r="D43" s="8">
        <v>2.4500000000000002</v>
      </c>
      <c r="E43" s="8">
        <v>2.35</v>
      </c>
      <c r="F43" s="8">
        <v>2.85</v>
      </c>
      <c r="G43" s="4">
        <v>13.122171945701353</v>
      </c>
      <c r="H43" s="4"/>
      <c r="I43" s="13"/>
      <c r="J43" s="39"/>
      <c r="K43" s="36"/>
      <c r="L43" s="36"/>
    </row>
    <row r="44" spans="1:12" ht="10.15" customHeight="1" x14ac:dyDescent="0.2">
      <c r="A44" s="12" t="s">
        <v>51</v>
      </c>
      <c r="B44" s="3" t="s">
        <v>56</v>
      </c>
      <c r="C44" s="27">
        <v>5.61</v>
      </c>
      <c r="D44" s="27">
        <v>7.0368885281826339</v>
      </c>
      <c r="E44" s="27">
        <v>7.2938263431909238</v>
      </c>
      <c r="F44" s="27">
        <v>7.32</v>
      </c>
      <c r="G44" s="4">
        <v>28.643582123431713</v>
      </c>
      <c r="H44" s="36"/>
      <c r="J44" s="38"/>
      <c r="K44" s="36"/>
      <c r="L44" s="36"/>
    </row>
    <row r="45" spans="1:12" ht="10.15" customHeight="1" x14ac:dyDescent="0.2">
      <c r="A45" s="30" t="s">
        <v>46</v>
      </c>
      <c r="B45" s="24"/>
      <c r="C45" s="28"/>
      <c r="D45" s="28"/>
      <c r="E45" s="28"/>
      <c r="F45" s="28"/>
      <c r="G45" s="50"/>
      <c r="H45" s="36"/>
    </row>
    <row r="46" spans="1:12" ht="10.15" customHeight="1" x14ac:dyDescent="0.2">
      <c r="A46" s="12" t="s">
        <v>40</v>
      </c>
      <c r="B46" s="3" t="s">
        <v>56</v>
      </c>
      <c r="C46" s="27">
        <v>1.0900000000000001</v>
      </c>
      <c r="D46" s="27">
        <v>1.27</v>
      </c>
      <c r="E46" s="27">
        <v>1.17</v>
      </c>
      <c r="F46" s="27">
        <v>1.1100000000000001</v>
      </c>
      <c r="G46" s="4">
        <f t="shared" ref="G46:G52" si="2">100*AVERAGE(D46:F46)/C46-100</f>
        <v>8.562691131498454</v>
      </c>
    </row>
    <row r="47" spans="1:12" ht="10.15" customHeight="1" x14ac:dyDescent="0.2">
      <c r="A47" s="12" t="s">
        <v>41</v>
      </c>
      <c r="B47" s="3" t="s">
        <v>56</v>
      </c>
      <c r="C47" s="27">
        <v>1</v>
      </c>
      <c r="D47" s="27">
        <v>0.71</v>
      </c>
      <c r="E47" s="27">
        <v>1.07</v>
      </c>
      <c r="F47" s="27">
        <v>1.06</v>
      </c>
      <c r="G47" s="4">
        <f t="shared" si="2"/>
        <v>-5.3333333333333286</v>
      </c>
    </row>
    <row r="48" spans="1:12" ht="10.15" customHeight="1" x14ac:dyDescent="0.2">
      <c r="A48" s="12" t="s">
        <v>8</v>
      </c>
      <c r="B48" s="3" t="s">
        <v>56</v>
      </c>
      <c r="C48" s="27">
        <v>1.75</v>
      </c>
      <c r="D48" s="27">
        <v>3.35</v>
      </c>
      <c r="E48" s="27">
        <v>2.25</v>
      </c>
      <c r="F48" s="27">
        <v>2.1</v>
      </c>
      <c r="G48" s="4">
        <f t="shared" si="2"/>
        <v>46.666666666666657</v>
      </c>
    </row>
    <row r="49" spans="1:13" ht="10.15" customHeight="1" x14ac:dyDescent="0.2">
      <c r="A49" s="12" t="s">
        <v>9</v>
      </c>
      <c r="B49" s="3" t="s">
        <v>56</v>
      </c>
      <c r="C49" s="27">
        <v>2.09</v>
      </c>
      <c r="D49" s="27">
        <v>3.13</v>
      </c>
      <c r="E49" s="27">
        <v>3.01</v>
      </c>
      <c r="F49" s="27">
        <v>2.99</v>
      </c>
      <c r="G49" s="4">
        <f t="shared" si="2"/>
        <v>45.614035087719287</v>
      </c>
      <c r="K49" s="41"/>
      <c r="L49" s="41"/>
      <c r="M49" s="41"/>
    </row>
    <row r="50" spans="1:13" ht="10.15" customHeight="1" x14ac:dyDescent="0.2">
      <c r="A50" s="1" t="s">
        <v>78</v>
      </c>
      <c r="B50" s="3" t="s">
        <v>58</v>
      </c>
      <c r="C50" s="27">
        <v>0.92</v>
      </c>
      <c r="D50" s="27">
        <v>1.2</v>
      </c>
      <c r="E50" s="27">
        <v>1.25</v>
      </c>
      <c r="F50" s="27">
        <v>1.1499999999999999</v>
      </c>
      <c r="G50" s="4">
        <f t="shared" si="2"/>
        <v>30.434782608695656</v>
      </c>
    </row>
    <row r="51" spans="1:13" ht="10.15" customHeight="1" x14ac:dyDescent="0.2">
      <c r="A51" s="12" t="s">
        <v>10</v>
      </c>
      <c r="B51" s="3" t="s">
        <v>56</v>
      </c>
      <c r="C51" s="27">
        <v>2.04</v>
      </c>
      <c r="D51" s="27">
        <v>3.66</v>
      </c>
      <c r="E51" s="27">
        <v>3.63</v>
      </c>
      <c r="F51" s="27">
        <v>3.45</v>
      </c>
      <c r="G51" s="4">
        <f t="shared" si="2"/>
        <v>75.490196078431381</v>
      </c>
    </row>
    <row r="52" spans="1:13" ht="10.15" customHeight="1" x14ac:dyDescent="0.2">
      <c r="A52" s="45" t="s">
        <v>79</v>
      </c>
      <c r="B52" s="6" t="s">
        <v>58</v>
      </c>
      <c r="C52" s="10">
        <v>0.98</v>
      </c>
      <c r="D52" s="10">
        <v>1.36</v>
      </c>
      <c r="E52" s="10">
        <v>1.37</v>
      </c>
      <c r="F52" s="10">
        <v>1.44</v>
      </c>
      <c r="G52" s="51">
        <f t="shared" si="2"/>
        <v>41.83673469387756</v>
      </c>
    </row>
    <row r="53" spans="1:13" ht="10.15" customHeight="1" x14ac:dyDescent="0.2">
      <c r="A53" s="12"/>
      <c r="B53" s="3"/>
      <c r="C53" s="8"/>
      <c r="D53" s="8"/>
      <c r="E53" s="8"/>
      <c r="F53" s="8"/>
      <c r="G53" s="5"/>
      <c r="J53" s="41"/>
    </row>
    <row r="54" spans="1:13" ht="10.15" customHeight="1" x14ac:dyDescent="0.2">
      <c r="A54" s="11" t="s">
        <v>72</v>
      </c>
      <c r="G54" s="34"/>
    </row>
    <row r="55" spans="1:13" ht="10.15" customHeight="1" x14ac:dyDescent="0.2">
      <c r="A55" s="11" t="s">
        <v>53</v>
      </c>
      <c r="G55" s="34"/>
    </row>
    <row r="56" spans="1:13" ht="10.15" customHeight="1" x14ac:dyDescent="0.2">
      <c r="A56" s="11" t="s">
        <v>54</v>
      </c>
      <c r="G56" s="34"/>
    </row>
    <row r="57" spans="1:13" ht="10.15" customHeight="1" x14ac:dyDescent="0.2">
      <c r="A57" s="11" t="s">
        <v>47</v>
      </c>
    </row>
    <row r="58" spans="1:13" ht="10.15" customHeight="1" x14ac:dyDescent="0.2">
      <c r="A58" s="11" t="s">
        <v>48</v>
      </c>
    </row>
    <row r="59" spans="1:13" ht="10.15" customHeight="1" x14ac:dyDescent="0.2">
      <c r="A59" s="11" t="s">
        <v>49</v>
      </c>
      <c r="G59" s="34"/>
    </row>
    <row r="60" spans="1:13" ht="10.15" customHeight="1" x14ac:dyDescent="0.2">
      <c r="A60" s="11" t="s">
        <v>50</v>
      </c>
    </row>
    <row r="61" spans="1:13" ht="10.15" customHeight="1" x14ac:dyDescent="0.2">
      <c r="A61" s="11" t="s">
        <v>74</v>
      </c>
    </row>
    <row r="62" spans="1:13" ht="10.15" customHeight="1" x14ac:dyDescent="0.2">
      <c r="A62" s="11" t="s">
        <v>67</v>
      </c>
      <c r="B62" s="29"/>
    </row>
    <row r="63" spans="1:13" ht="10.15" customHeight="1" x14ac:dyDescent="0.2">
      <c r="A63" s="11" t="s">
        <v>62</v>
      </c>
    </row>
    <row r="64" spans="1:13" ht="10.15" customHeight="1" x14ac:dyDescent="0.2">
      <c r="A64" s="11" t="s">
        <v>83</v>
      </c>
    </row>
    <row r="65" spans="1:4" ht="10.15" customHeight="1" x14ac:dyDescent="0.2">
      <c r="A65" s="11" t="s">
        <v>60</v>
      </c>
    </row>
    <row r="66" spans="1:4" ht="45" x14ac:dyDescent="0.2">
      <c r="A66" s="52" t="s">
        <v>315</v>
      </c>
      <c r="B66" s="13"/>
    </row>
    <row r="67" spans="1:4" ht="36" x14ac:dyDescent="0.2">
      <c r="A67" s="52" t="s">
        <v>316</v>
      </c>
      <c r="B67" s="13"/>
    </row>
    <row r="68" spans="1:4" ht="10.15" customHeight="1" x14ac:dyDescent="0.2">
      <c r="A68" s="11" t="s">
        <v>61</v>
      </c>
      <c r="B68" s="13"/>
    </row>
    <row r="69" spans="1:4" ht="10.15" customHeight="1" x14ac:dyDescent="0.2">
      <c r="A69" s="11" t="s">
        <v>314</v>
      </c>
      <c r="B69" s="13"/>
    </row>
    <row r="70" spans="1:4" ht="10.15" customHeight="1" x14ac:dyDescent="0.2">
      <c r="A70" s="37" t="s">
        <v>68</v>
      </c>
      <c r="B70" s="13"/>
    </row>
    <row r="71" spans="1:4" ht="10.15" customHeight="1" x14ac:dyDescent="0.2">
      <c r="A71" s="42"/>
      <c r="B71" s="13"/>
    </row>
    <row r="72" spans="1:4" ht="10.15" customHeight="1" x14ac:dyDescent="0.2">
      <c r="A72" s="42"/>
      <c r="B72" s="13"/>
    </row>
    <row r="73" spans="1:4" ht="10.15" customHeight="1" x14ac:dyDescent="0.2">
      <c r="A73" s="14" t="s">
        <v>18</v>
      </c>
      <c r="D73" s="42"/>
    </row>
    <row r="74" spans="1:4" ht="10.15" customHeight="1" x14ac:dyDescent="0.2">
      <c r="A74" s="2" t="s">
        <v>25</v>
      </c>
      <c r="D74" s="42"/>
    </row>
    <row r="75" spans="1:4" ht="10.15" customHeight="1" x14ac:dyDescent="0.2">
      <c r="A75" s="2" t="s">
        <v>26</v>
      </c>
    </row>
    <row r="76" spans="1:4" ht="10.15" customHeight="1" x14ac:dyDescent="0.2">
      <c r="A76" s="2" t="s">
        <v>27</v>
      </c>
    </row>
    <row r="77" spans="1:4" ht="10.15" customHeight="1" x14ac:dyDescent="0.2">
      <c r="A77" s="14" t="s">
        <v>38</v>
      </c>
    </row>
    <row r="78" spans="1:4" ht="10.15" customHeight="1" x14ac:dyDescent="0.2">
      <c r="A78" s="2" t="s">
        <v>19</v>
      </c>
    </row>
    <row r="79" spans="1:4" ht="12" customHeight="1" x14ac:dyDescent="0.2">
      <c r="A79" s="2" t="s">
        <v>80</v>
      </c>
    </row>
    <row r="80" spans="1:4" ht="12" customHeight="1" x14ac:dyDescent="0.2">
      <c r="A80" s="2" t="s">
        <v>81</v>
      </c>
    </row>
  </sheetData>
  <phoneticPr fontId="0" type="noConversion"/>
  <pageMargins left="0.79" right="0.79" top="0.98" bottom="0.98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B37D-EEA7-4D40-A2E8-9D7842266C39}">
  <sheetPr>
    <pageSetUpPr fitToPage="1"/>
  </sheetPr>
  <dimension ref="A1:AS90"/>
  <sheetViews>
    <sheetView zoomScale="170" zoomScaleNormal="170" zoomScaleSheetLayoutView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0.7109375" defaultRowHeight="12" customHeight="1" x14ac:dyDescent="0.2"/>
  <cols>
    <col min="1" max="1" width="42.42578125" style="68" customWidth="1"/>
    <col min="2" max="2" width="10.28515625" style="68" customWidth="1"/>
    <col min="3" max="3" width="8" style="68" customWidth="1"/>
    <col min="4" max="23" width="7.28515625" style="68" customWidth="1"/>
    <col min="24" max="27" width="6.28515625" style="68" customWidth="1"/>
    <col min="28" max="28" width="7.5703125" style="68" customWidth="1"/>
    <col min="29" max="33" width="8.5703125" style="68" customWidth="1"/>
    <col min="34" max="16384" width="10.7109375" style="68"/>
  </cols>
  <sheetData>
    <row r="1" spans="1:33" ht="13.15" customHeight="1" x14ac:dyDescent="0.2">
      <c r="A1" s="228" t="s">
        <v>122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</row>
    <row r="2" spans="1:33" ht="10.15" customHeight="1" x14ac:dyDescent="0.2">
      <c r="A2" s="69" t="s">
        <v>20</v>
      </c>
      <c r="B2" s="70" t="s">
        <v>16</v>
      </c>
      <c r="C2" s="70" t="s">
        <v>123</v>
      </c>
      <c r="D2" s="71" t="s">
        <v>22</v>
      </c>
      <c r="E2" s="71">
        <v>1997</v>
      </c>
      <c r="F2" s="71">
        <v>1998</v>
      </c>
      <c r="G2" s="71">
        <v>1999</v>
      </c>
      <c r="H2" s="71">
        <v>2000</v>
      </c>
      <c r="I2" s="71">
        <v>2001</v>
      </c>
      <c r="J2" s="71">
        <v>2002</v>
      </c>
      <c r="K2" s="71">
        <v>2003</v>
      </c>
      <c r="L2" s="71">
        <v>2004</v>
      </c>
      <c r="M2" s="71">
        <v>2005</v>
      </c>
      <c r="N2" s="71">
        <v>2006</v>
      </c>
      <c r="O2" s="71">
        <v>2007</v>
      </c>
      <c r="P2" s="71">
        <v>2008</v>
      </c>
      <c r="Q2" s="71">
        <v>2009</v>
      </c>
      <c r="R2" s="71">
        <v>2010</v>
      </c>
      <c r="S2" s="71">
        <v>2011</v>
      </c>
      <c r="T2" s="71">
        <v>2012</v>
      </c>
      <c r="U2" s="71">
        <v>2013</v>
      </c>
      <c r="V2" s="71">
        <v>2014</v>
      </c>
      <c r="W2" s="71">
        <v>2015</v>
      </c>
      <c r="X2" s="71">
        <v>2016</v>
      </c>
      <c r="Y2" s="71">
        <v>2017</v>
      </c>
      <c r="Z2" s="71">
        <v>2018</v>
      </c>
      <c r="AA2" s="71">
        <v>2019</v>
      </c>
      <c r="AB2" s="71">
        <v>2020</v>
      </c>
      <c r="AC2" s="71">
        <v>2021</v>
      </c>
      <c r="AD2" s="71">
        <v>2022</v>
      </c>
      <c r="AE2" s="71">
        <v>2023</v>
      </c>
      <c r="AF2" s="71">
        <v>2024</v>
      </c>
      <c r="AG2" s="71">
        <v>2025</v>
      </c>
    </row>
    <row r="3" spans="1:33" ht="10.15" customHeight="1" x14ac:dyDescent="0.2">
      <c r="A3" s="72"/>
      <c r="B3" s="72"/>
      <c r="C3" s="72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</row>
    <row r="4" spans="1:33" ht="10.15" customHeight="1" x14ac:dyDescent="0.2">
      <c r="A4" s="75"/>
      <c r="B4" s="75"/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</row>
    <row r="5" spans="1:33" ht="10.15" customHeight="1" x14ac:dyDescent="0.2">
      <c r="A5" s="77" t="s">
        <v>124</v>
      </c>
      <c r="B5" s="78"/>
      <c r="C5" s="78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3" ht="10.15" customHeight="1" x14ac:dyDescent="0.2">
      <c r="A6" s="80" t="s">
        <v>313</v>
      </c>
      <c r="B6" s="81" t="s">
        <v>57</v>
      </c>
      <c r="C6" s="81" t="s">
        <v>82</v>
      </c>
      <c r="D6" s="40">
        <v>78.281400000000005</v>
      </c>
      <c r="E6" s="40" t="s">
        <v>82</v>
      </c>
      <c r="F6" s="40" t="s">
        <v>82</v>
      </c>
      <c r="G6" s="40" t="s">
        <v>82</v>
      </c>
      <c r="H6" s="40">
        <v>78.318700000000007</v>
      </c>
      <c r="I6" s="40">
        <v>79.009799999999998</v>
      </c>
      <c r="J6" s="40">
        <v>77.515699999999995</v>
      </c>
      <c r="K6" s="40">
        <v>74.5899</v>
      </c>
      <c r="L6" s="40">
        <v>73.464299999999994</v>
      </c>
      <c r="M6" s="40">
        <v>71.394499999999994</v>
      </c>
      <c r="N6" s="40">
        <v>71.543800000000005</v>
      </c>
      <c r="O6" s="40">
        <v>69.944599999999994</v>
      </c>
      <c r="P6" s="40">
        <v>77.472300000000004</v>
      </c>
      <c r="Q6" s="40">
        <v>65.240099999999998</v>
      </c>
      <c r="R6" s="40">
        <v>61.635899999999999</v>
      </c>
      <c r="S6" s="40">
        <v>62.313400000000001</v>
      </c>
      <c r="T6" s="40">
        <v>60.075499999999998</v>
      </c>
      <c r="U6" s="40">
        <v>64.967600000000004</v>
      </c>
      <c r="V6" s="40">
        <v>66.889700000000005</v>
      </c>
      <c r="W6" s="40">
        <v>60.353400000000001</v>
      </c>
      <c r="X6" s="40">
        <v>59.8292</v>
      </c>
      <c r="Y6" s="40">
        <v>61.460900000000002</v>
      </c>
      <c r="Z6" s="40">
        <v>62.891800000000003</v>
      </c>
      <c r="AA6" s="40">
        <v>63.304699999999997</v>
      </c>
      <c r="AB6" s="40">
        <v>64.989900000000006</v>
      </c>
      <c r="AC6" s="40">
        <v>68.706299999999999</v>
      </c>
      <c r="AD6" s="40">
        <v>74.231499999999997</v>
      </c>
      <c r="AE6" s="40">
        <v>75.122799999999998</v>
      </c>
      <c r="AF6" s="40">
        <v>73.6554</v>
      </c>
      <c r="AG6" s="40">
        <v>74.886799999999994</v>
      </c>
    </row>
    <row r="7" spans="1:33" ht="10.15" customHeight="1" x14ac:dyDescent="0.2">
      <c r="A7" s="68" t="s">
        <v>125</v>
      </c>
      <c r="B7" s="81" t="s">
        <v>57</v>
      </c>
      <c r="C7" s="81" t="s">
        <v>82</v>
      </c>
      <c r="D7" s="40">
        <v>79.128240457304429</v>
      </c>
      <c r="E7" s="40" t="s">
        <v>82</v>
      </c>
      <c r="F7" s="40" t="s">
        <v>82</v>
      </c>
      <c r="G7" s="40" t="s">
        <v>82</v>
      </c>
      <c r="H7" s="40">
        <v>78.900000000000006</v>
      </c>
      <c r="I7" s="40">
        <v>79.872799999999998</v>
      </c>
      <c r="J7" s="40">
        <v>78.550899999999999</v>
      </c>
      <c r="K7" s="40">
        <v>75.043099999999995</v>
      </c>
      <c r="L7" s="40">
        <v>73.864000000000004</v>
      </c>
      <c r="M7" s="40">
        <v>72.223399999999998</v>
      </c>
      <c r="N7" s="40">
        <v>72.648899999999998</v>
      </c>
      <c r="O7" s="40">
        <v>71.592399999999998</v>
      </c>
      <c r="P7" s="40">
        <v>78.715199999999996</v>
      </c>
      <c r="Q7" s="40">
        <v>70.397000000000006</v>
      </c>
      <c r="R7" s="40">
        <v>68.055000000000007</v>
      </c>
      <c r="S7" s="40">
        <v>67.578999999999994</v>
      </c>
      <c r="T7" s="40">
        <v>66.734899999999996</v>
      </c>
      <c r="U7" s="40">
        <v>70.126800000000003</v>
      </c>
      <c r="V7" s="40">
        <v>72.323700000000002</v>
      </c>
      <c r="W7" s="40">
        <v>67.456100000000006</v>
      </c>
      <c r="X7" s="40">
        <v>65.3095</v>
      </c>
      <c r="Y7" s="40">
        <v>65.874899999999997</v>
      </c>
      <c r="Z7" s="40">
        <v>67.031999999999996</v>
      </c>
      <c r="AA7" s="40">
        <v>67.727400000000003</v>
      </c>
      <c r="AB7" s="40">
        <v>69.139200000000002</v>
      </c>
      <c r="AC7" s="40">
        <v>72.465699999999998</v>
      </c>
      <c r="AD7" s="40">
        <v>76.875299999999996</v>
      </c>
      <c r="AE7" s="40">
        <v>78.406300000000002</v>
      </c>
      <c r="AF7" s="40">
        <v>77.301500000000004</v>
      </c>
      <c r="AG7" s="40">
        <v>78.850099999999998</v>
      </c>
    </row>
    <row r="8" spans="1:33" ht="10.15" customHeight="1" x14ac:dyDescent="0.2">
      <c r="A8" s="77" t="s">
        <v>126</v>
      </c>
      <c r="B8" s="78"/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</row>
    <row r="9" spans="1:33" ht="10.15" customHeight="1" x14ac:dyDescent="0.2">
      <c r="A9" s="68" t="s">
        <v>23</v>
      </c>
      <c r="B9" s="81" t="s">
        <v>55</v>
      </c>
      <c r="C9" s="81">
        <v>7.82</v>
      </c>
      <c r="D9" s="40">
        <v>5.25</v>
      </c>
      <c r="E9" s="40">
        <v>4.3099999999999996</v>
      </c>
      <c r="F9" s="40">
        <v>4.68</v>
      </c>
      <c r="G9" s="40">
        <v>4.53</v>
      </c>
      <c r="H9" s="40">
        <v>6.57</v>
      </c>
      <c r="I9" s="40">
        <v>4.59</v>
      </c>
      <c r="J9" s="40">
        <v>4.583425000000001</v>
      </c>
      <c r="K9" s="40">
        <v>5.7482083333333334</v>
      </c>
      <c r="L9" s="40">
        <v>6.618850000000001</v>
      </c>
      <c r="M9" s="40">
        <v>6.160733333333333</v>
      </c>
      <c r="N9" s="40">
        <v>6.3395333333333328</v>
      </c>
      <c r="O9" s="40">
        <v>6.7786416666666653</v>
      </c>
      <c r="P9" s="40">
        <v>7.054825000000001</v>
      </c>
      <c r="Q9" s="40">
        <v>6.6160333333333341</v>
      </c>
      <c r="R9" s="40">
        <v>6.3582583333333327</v>
      </c>
      <c r="S9" s="40">
        <v>6.2408499999999991</v>
      </c>
      <c r="T9" s="40">
        <v>6.271675000000001</v>
      </c>
      <c r="U9" s="40">
        <v>6.8164000000000007</v>
      </c>
      <c r="V9" s="40">
        <v>7.37</v>
      </c>
      <c r="W9" s="40">
        <v>7.74</v>
      </c>
      <c r="X9" s="40">
        <v>7.7076326190044</v>
      </c>
      <c r="Y9" s="40">
        <v>8.2148696892209365</v>
      </c>
      <c r="Z9" s="40">
        <v>7.8351999999999995</v>
      </c>
      <c r="AA9" s="40">
        <v>8.0646000000000022</v>
      </c>
      <c r="AB9" s="82">
        <v>8.58</v>
      </c>
      <c r="AC9" s="82">
        <v>9.0407272727272758</v>
      </c>
      <c r="AD9" s="82">
        <v>9.4401851851851859</v>
      </c>
      <c r="AE9" s="82">
        <v>9.23</v>
      </c>
      <c r="AF9" s="82">
        <v>9.3800000000000008</v>
      </c>
      <c r="AG9" s="82">
        <v>9.94</v>
      </c>
    </row>
    <row r="10" spans="1:33" ht="10.15" customHeight="1" x14ac:dyDescent="0.2">
      <c r="A10" s="68" t="s">
        <v>28</v>
      </c>
      <c r="B10" s="81" t="s">
        <v>55</v>
      </c>
      <c r="C10" s="81">
        <v>8.1300000000000008</v>
      </c>
      <c r="D10" s="40">
        <v>6.11</v>
      </c>
      <c r="E10" s="40" t="s">
        <v>82</v>
      </c>
      <c r="F10" s="40" t="s">
        <v>82</v>
      </c>
      <c r="G10" s="40">
        <v>6.6</v>
      </c>
      <c r="H10" s="40">
        <v>7.62</v>
      </c>
      <c r="I10" s="40">
        <v>5.4</v>
      </c>
      <c r="J10" s="40">
        <v>5.3170000000000011</v>
      </c>
      <c r="K10" s="40">
        <v>6.4563916666666676</v>
      </c>
      <c r="L10" s="40">
        <v>7.1219666666666681</v>
      </c>
      <c r="M10" s="40">
        <v>6.9403583333333332</v>
      </c>
      <c r="N10" s="40">
        <v>7.0730000000000004</v>
      </c>
      <c r="O10" s="40">
        <v>7.2406916666666667</v>
      </c>
      <c r="P10" s="40">
        <v>7.5756916666666667</v>
      </c>
      <c r="Q10" s="40">
        <v>7.1191500000000003</v>
      </c>
      <c r="R10" s="40">
        <v>6.9015666666666675</v>
      </c>
      <c r="S10" s="40">
        <v>6.7194833333333319</v>
      </c>
      <c r="T10" s="40">
        <v>6.791758333333334</v>
      </c>
      <c r="U10" s="40">
        <v>7.19435</v>
      </c>
      <c r="V10" s="40">
        <v>7.73</v>
      </c>
      <c r="W10" s="40">
        <v>8.18</v>
      </c>
      <c r="X10" s="40">
        <v>8.153690914704999</v>
      </c>
      <c r="Y10" s="40">
        <v>8.5196596459096465</v>
      </c>
      <c r="Z10" s="40">
        <v>8.0471999999999984</v>
      </c>
      <c r="AA10" s="40">
        <v>8.3525999999999989</v>
      </c>
      <c r="AB10" s="82">
        <v>8.78980769230769</v>
      </c>
      <c r="AC10" s="82">
        <v>9.231272727272728</v>
      </c>
      <c r="AD10" s="82">
        <v>9.6100000000000012</v>
      </c>
      <c r="AE10" s="82">
        <v>9.4</v>
      </c>
      <c r="AF10" s="82">
        <v>9.36</v>
      </c>
      <c r="AG10" s="83" t="s">
        <v>82</v>
      </c>
    </row>
    <row r="11" spans="1:33" ht="10.15" customHeight="1" x14ac:dyDescent="0.2">
      <c r="A11" s="68" t="s">
        <v>29</v>
      </c>
      <c r="B11" s="81" t="s">
        <v>55</v>
      </c>
      <c r="C11" s="82">
        <v>9.2799999999999994</v>
      </c>
      <c r="D11" s="40">
        <v>7.65</v>
      </c>
      <c r="E11" s="40">
        <v>8.4600000000000009</v>
      </c>
      <c r="F11" s="40">
        <v>7.51</v>
      </c>
      <c r="G11" s="40">
        <v>7.73</v>
      </c>
      <c r="H11" s="40">
        <v>8.83</v>
      </c>
      <c r="I11" s="40">
        <v>6.8270333333333335</v>
      </c>
      <c r="J11" s="40">
        <v>7.2920833333333333</v>
      </c>
      <c r="K11" s="40">
        <v>8.1707916666666662</v>
      </c>
      <c r="L11" s="40">
        <v>8.1762000000000015</v>
      </c>
      <c r="M11" s="40">
        <v>7.9732583333333338</v>
      </c>
      <c r="N11" s="40">
        <v>8.4199833333333327</v>
      </c>
      <c r="O11" s="40">
        <v>8.7266166666666667</v>
      </c>
      <c r="P11" s="40">
        <v>8.9084333333333348</v>
      </c>
      <c r="Q11" s="40">
        <v>8.0849749999999982</v>
      </c>
      <c r="R11" s="40">
        <v>8.1568833333333348</v>
      </c>
      <c r="S11" s="40">
        <v>8.2878500000000006</v>
      </c>
      <c r="T11" s="40">
        <v>8.4407666666666668</v>
      </c>
      <c r="U11" s="40">
        <v>8.5109499999999993</v>
      </c>
      <c r="V11" s="40">
        <v>8.41</v>
      </c>
      <c r="W11" s="40">
        <v>9.0399999999999991</v>
      </c>
      <c r="X11" s="40">
        <v>9.0886972496764304</v>
      </c>
      <c r="Y11" s="40">
        <v>9.2217435126347134</v>
      </c>
      <c r="Z11" s="40">
        <v>8.5838000000000019</v>
      </c>
      <c r="AA11" s="40">
        <v>8.9992000000000001</v>
      </c>
      <c r="AB11" s="82">
        <v>9.2978846153846142</v>
      </c>
      <c r="AC11" s="82">
        <v>10.207999999999997</v>
      </c>
      <c r="AD11" s="82">
        <v>10.411666666666664</v>
      </c>
      <c r="AE11" s="82">
        <v>9.9700000000000006</v>
      </c>
      <c r="AF11" s="82">
        <v>10.23</v>
      </c>
      <c r="AG11" s="82">
        <v>11.01</v>
      </c>
    </row>
    <row r="12" spans="1:33" ht="10.15" customHeight="1" x14ac:dyDescent="0.2">
      <c r="A12" s="68" t="s">
        <v>30</v>
      </c>
      <c r="B12" s="81" t="s">
        <v>55</v>
      </c>
      <c r="C12" s="83">
        <v>9.83</v>
      </c>
      <c r="D12" s="40">
        <v>7.62</v>
      </c>
      <c r="E12" s="40">
        <v>7.95</v>
      </c>
      <c r="F12" s="40">
        <v>7.33</v>
      </c>
      <c r="G12" s="40">
        <v>7.61</v>
      </c>
      <c r="H12" s="40">
        <v>8.8000000000000007</v>
      </c>
      <c r="I12" s="40">
        <v>6.8107583333333332</v>
      </c>
      <c r="J12" s="40">
        <v>7.2787916666666668</v>
      </c>
      <c r="K12" s="40">
        <v>8.1572666666666667</v>
      </c>
      <c r="L12" s="40">
        <v>8.1474166666666665</v>
      </c>
      <c r="M12" s="40">
        <v>7.9579999999999993</v>
      </c>
      <c r="N12" s="40">
        <v>8.3930833333333315</v>
      </c>
      <c r="O12" s="40">
        <v>8.708124999999999</v>
      </c>
      <c r="P12" s="40">
        <v>8.8982916666666654</v>
      </c>
      <c r="Q12" s="40">
        <v>8.0718166666666686</v>
      </c>
      <c r="R12" s="40">
        <v>8.1423083333333341</v>
      </c>
      <c r="S12" s="40">
        <v>8.2729833333333342</v>
      </c>
      <c r="T12" s="40">
        <v>8.4301666666666648</v>
      </c>
      <c r="U12" s="40">
        <v>8.5116833333333339</v>
      </c>
      <c r="V12" s="40">
        <v>8.41</v>
      </c>
      <c r="W12" s="40">
        <v>9.0399999999999991</v>
      </c>
      <c r="X12" s="40">
        <v>9.0729204807233117</v>
      </c>
      <c r="Y12" s="40">
        <v>9.2042751556103664</v>
      </c>
      <c r="Z12" s="40">
        <v>8.5424000000000007</v>
      </c>
      <c r="AA12" s="40">
        <v>8.9703999999999979</v>
      </c>
      <c r="AB12" s="82">
        <v>9.282692307692308</v>
      </c>
      <c r="AC12" s="82">
        <v>10.20436363636364</v>
      </c>
      <c r="AD12" s="82">
        <v>10.399999999999997</v>
      </c>
      <c r="AE12" s="82">
        <v>9.9700000000000006</v>
      </c>
      <c r="AF12" s="82">
        <v>10.220000000000001</v>
      </c>
      <c r="AG12" s="82">
        <v>11.01</v>
      </c>
    </row>
    <row r="13" spans="1:33" ht="10.15" customHeight="1" x14ac:dyDescent="0.2">
      <c r="A13" s="68" t="s">
        <v>31</v>
      </c>
      <c r="B13" s="81" t="s">
        <v>55</v>
      </c>
      <c r="C13" s="83">
        <v>8.66</v>
      </c>
      <c r="D13" s="40">
        <v>7.4</v>
      </c>
      <c r="E13" s="40">
        <v>7.45</v>
      </c>
      <c r="F13" s="40">
        <v>6.93</v>
      </c>
      <c r="G13" s="40">
        <v>7.22</v>
      </c>
      <c r="H13" s="40">
        <v>8.6999999999999993</v>
      </c>
      <c r="I13" s="40">
        <v>6.5838916666666663</v>
      </c>
      <c r="J13" s="40">
        <v>6.9069833333333328</v>
      </c>
      <c r="K13" s="40">
        <v>7.8471833333333327</v>
      </c>
      <c r="L13" s="40">
        <v>8.0719416666666657</v>
      </c>
      <c r="M13" s="40">
        <v>7.9461750000000002</v>
      </c>
      <c r="N13" s="40">
        <v>8.2050833333333326</v>
      </c>
      <c r="O13" s="40">
        <v>8.5710083333333333</v>
      </c>
      <c r="P13" s="40">
        <v>8.8642833333333346</v>
      </c>
      <c r="Q13" s="40">
        <v>8.0606166666666663</v>
      </c>
      <c r="R13" s="40">
        <v>8.1134166666666676</v>
      </c>
      <c r="S13" s="40">
        <v>8.0443583333333333</v>
      </c>
      <c r="T13" s="40">
        <v>8.4121666666666677</v>
      </c>
      <c r="U13" s="40">
        <v>8.5706833333333332</v>
      </c>
      <c r="V13" s="40">
        <v>8.39</v>
      </c>
      <c r="W13" s="40">
        <v>9.0500000000000007</v>
      </c>
      <c r="X13" s="40">
        <v>9.0380510219082293</v>
      </c>
      <c r="Y13" s="40">
        <v>9.2057855625480229</v>
      </c>
      <c r="Z13" s="40">
        <v>8.5275999999999996</v>
      </c>
      <c r="AA13" s="40">
        <v>8.9443999999999999</v>
      </c>
      <c r="AB13" s="82">
        <v>9.2824999999999971</v>
      </c>
      <c r="AC13" s="82">
        <v>10.209636363636367</v>
      </c>
      <c r="AD13" s="82">
        <v>10.402222222222216</v>
      </c>
      <c r="AE13" s="82">
        <v>9.9700000000000006</v>
      </c>
      <c r="AF13" s="82">
        <v>10.210000000000001</v>
      </c>
      <c r="AG13" s="82">
        <v>11.01</v>
      </c>
    </row>
    <row r="14" spans="1:33" ht="10.15" customHeight="1" x14ac:dyDescent="0.2">
      <c r="A14" s="68" t="s">
        <v>32</v>
      </c>
      <c r="B14" s="81" t="s">
        <v>55</v>
      </c>
      <c r="C14" s="83">
        <v>14.39</v>
      </c>
      <c r="D14" s="40">
        <v>12.38</v>
      </c>
      <c r="E14" s="40">
        <v>12.95</v>
      </c>
      <c r="F14" s="40">
        <v>11.35</v>
      </c>
      <c r="G14" s="40">
        <v>11.07</v>
      </c>
      <c r="H14" s="40">
        <v>13.28</v>
      </c>
      <c r="I14" s="40">
        <v>12.018050000000001</v>
      </c>
      <c r="J14" s="40">
        <v>11.853250000000001</v>
      </c>
      <c r="K14" s="40">
        <v>12.122183333333334</v>
      </c>
      <c r="L14" s="40">
        <v>12.590583333333333</v>
      </c>
      <c r="M14" s="40">
        <v>13.208733333333333</v>
      </c>
      <c r="N14" s="40">
        <v>14.414483333333335</v>
      </c>
      <c r="O14" s="40">
        <v>14.508858333333331</v>
      </c>
      <c r="P14" s="40">
        <v>14.595491666666666</v>
      </c>
      <c r="Q14" s="40">
        <v>13.414183333333332</v>
      </c>
      <c r="R14" s="40">
        <v>13.460758333333336</v>
      </c>
      <c r="S14" s="40">
        <v>13.592016666666666</v>
      </c>
      <c r="T14" s="40">
        <v>13.657491666666665</v>
      </c>
      <c r="U14" s="40">
        <v>13.945224999999999</v>
      </c>
      <c r="V14" s="40">
        <v>13.74</v>
      </c>
      <c r="W14" s="40">
        <v>13.86</v>
      </c>
      <c r="X14" s="40">
        <v>13.770705779043162</v>
      </c>
      <c r="Y14" s="40">
        <v>14.445792905425936</v>
      </c>
      <c r="Z14" s="40">
        <v>14.501199999999999</v>
      </c>
      <c r="AA14" s="40">
        <v>13.869200000000001</v>
      </c>
      <c r="AB14" s="82">
        <v>14.51057692307692</v>
      </c>
      <c r="AC14" s="82">
        <v>15.086181818181814</v>
      </c>
      <c r="AD14" s="82">
        <v>15.946851851851845</v>
      </c>
      <c r="AE14" s="82">
        <v>15.2</v>
      </c>
      <c r="AF14" s="82">
        <v>14.43</v>
      </c>
      <c r="AG14" s="82">
        <v>16</v>
      </c>
    </row>
    <row r="15" spans="1:33" ht="10.15" customHeight="1" x14ac:dyDescent="0.2">
      <c r="A15" s="68" t="s">
        <v>33</v>
      </c>
      <c r="B15" s="81" t="s">
        <v>55</v>
      </c>
      <c r="C15" s="83">
        <v>5.83</v>
      </c>
      <c r="D15" s="40">
        <v>4.4000000000000004</v>
      </c>
      <c r="E15" s="40" t="s">
        <v>82</v>
      </c>
      <c r="F15" s="40" t="s">
        <v>82</v>
      </c>
      <c r="G15" s="40" t="s">
        <v>82</v>
      </c>
      <c r="H15" s="40">
        <v>4.53</v>
      </c>
      <c r="I15" s="40">
        <v>4.4361916666666668</v>
      </c>
      <c r="J15" s="40">
        <v>4.2256333333333327</v>
      </c>
      <c r="K15" s="40">
        <v>4.4849249999999996</v>
      </c>
      <c r="L15" s="40">
        <v>4.5401333333333334</v>
      </c>
      <c r="M15" s="40">
        <v>4.0169916666666659</v>
      </c>
      <c r="N15" s="40">
        <v>3.8580000000000001</v>
      </c>
      <c r="O15" s="40">
        <v>4.0434666666666672</v>
      </c>
      <c r="P15" s="40">
        <v>4.9570833333333333</v>
      </c>
      <c r="Q15" s="40">
        <v>4.2761083333333323</v>
      </c>
      <c r="R15" s="40">
        <v>3.7929166666666667</v>
      </c>
      <c r="S15" s="40">
        <v>3.5950000000000002</v>
      </c>
      <c r="T15" s="40">
        <v>3.4691666666666667</v>
      </c>
      <c r="U15" s="40">
        <v>4.47</v>
      </c>
      <c r="V15" s="40">
        <v>4.1500000000000004</v>
      </c>
      <c r="W15" s="40">
        <v>3.45</v>
      </c>
      <c r="X15" s="40">
        <v>3.7817307692307693</v>
      </c>
      <c r="Y15" s="40">
        <v>3.7538461538461538</v>
      </c>
      <c r="Z15" s="40">
        <v>3.7499999999999982</v>
      </c>
      <c r="AA15" s="40">
        <v>4.3500000000000014</v>
      </c>
      <c r="AB15" s="82">
        <v>4.5249999999999968</v>
      </c>
      <c r="AC15" s="82">
        <v>3.9345454545454537</v>
      </c>
      <c r="AD15" s="82">
        <v>3.3648148148148125</v>
      </c>
      <c r="AE15" s="82">
        <v>3.54</v>
      </c>
      <c r="AF15" s="82">
        <v>4.42</v>
      </c>
      <c r="AG15" s="82">
        <v>4.5199999999999996</v>
      </c>
    </row>
    <row r="16" spans="1:33" ht="10.15" customHeight="1" x14ac:dyDescent="0.2">
      <c r="A16" s="68" t="s">
        <v>127</v>
      </c>
      <c r="B16" s="81" t="s">
        <v>55</v>
      </c>
      <c r="C16" s="83">
        <v>15.4</v>
      </c>
      <c r="D16" s="40">
        <v>12.34</v>
      </c>
      <c r="E16" s="40" t="s">
        <v>82</v>
      </c>
      <c r="F16" s="40" t="s">
        <v>82</v>
      </c>
      <c r="G16" s="40">
        <v>12.34</v>
      </c>
      <c r="H16" s="40">
        <v>12.41</v>
      </c>
      <c r="I16" s="40">
        <v>12.005091666666667</v>
      </c>
      <c r="J16" s="40">
        <v>12.608375000000002</v>
      </c>
      <c r="K16" s="40">
        <v>11.535333333333334</v>
      </c>
      <c r="L16" s="40">
        <v>10.199375000000002</v>
      </c>
      <c r="M16" s="40">
        <v>10.249250000000002</v>
      </c>
      <c r="N16" s="40">
        <v>10.365866666666667</v>
      </c>
      <c r="O16" s="40">
        <v>10.465375</v>
      </c>
      <c r="P16" s="40">
        <v>11.297400000000001</v>
      </c>
      <c r="Q16" s="40">
        <v>10.290566666666665</v>
      </c>
      <c r="R16" s="40">
        <v>9.7116166666666661</v>
      </c>
      <c r="S16" s="40">
        <v>10.712791666666666</v>
      </c>
      <c r="T16" s="40">
        <v>10.736158333333334</v>
      </c>
      <c r="U16" s="40">
        <v>11.200133333333333</v>
      </c>
      <c r="V16" s="40">
        <v>11.65</v>
      </c>
      <c r="W16" s="40">
        <v>11.71</v>
      </c>
      <c r="X16" s="40">
        <v>12.055036673867736</v>
      </c>
      <c r="Y16" s="40">
        <v>12.179650845070423</v>
      </c>
      <c r="Z16" s="40">
        <v>11.593000000000007</v>
      </c>
      <c r="AA16" s="40">
        <v>11.880999999999998</v>
      </c>
      <c r="AB16" s="82">
        <v>13.200576923076925</v>
      </c>
      <c r="AC16" s="82">
        <v>14.424000000000003</v>
      </c>
      <c r="AD16" s="82">
        <v>14.603518518518522</v>
      </c>
      <c r="AE16" s="82">
        <v>13.94</v>
      </c>
      <c r="AF16" s="82">
        <v>14.68</v>
      </c>
      <c r="AG16" s="82">
        <v>15.45</v>
      </c>
    </row>
    <row r="17" spans="1:34" ht="10.15" customHeight="1" x14ac:dyDescent="0.2">
      <c r="A17" s="77" t="s">
        <v>128</v>
      </c>
      <c r="B17" s="78"/>
      <c r="C17" s="78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</row>
    <row r="18" spans="1:34" ht="10.15" customHeight="1" x14ac:dyDescent="0.2">
      <c r="A18" s="68" t="s">
        <v>34</v>
      </c>
      <c r="B18" s="81" t="s">
        <v>73</v>
      </c>
      <c r="C18" s="40" t="s">
        <v>82</v>
      </c>
      <c r="D18" s="40">
        <v>22.756994712757699</v>
      </c>
      <c r="E18" s="40" t="s">
        <v>82</v>
      </c>
      <c r="F18" s="40" t="s">
        <v>82</v>
      </c>
      <c r="G18" s="40" t="s">
        <v>82</v>
      </c>
      <c r="H18" s="40" t="s">
        <v>82</v>
      </c>
      <c r="I18" s="40">
        <v>22.731676588363801</v>
      </c>
      <c r="J18" s="40">
        <v>23.051190766906799</v>
      </c>
      <c r="K18" s="40">
        <v>22.736041963389301</v>
      </c>
      <c r="L18" s="40">
        <v>22.483751407977</v>
      </c>
      <c r="M18" s="40">
        <v>22.416045386798601</v>
      </c>
      <c r="N18" s="82">
        <v>22.095374825057</v>
      </c>
      <c r="O18" s="82">
        <v>21.845439181423501</v>
      </c>
      <c r="P18" s="82">
        <v>22.747505910746899</v>
      </c>
      <c r="Q18" s="82">
        <v>22.841062262430299</v>
      </c>
      <c r="R18" s="82">
        <v>21.994480627434001</v>
      </c>
      <c r="S18" s="82">
        <v>21.6928831470678</v>
      </c>
      <c r="T18" s="82">
        <v>21.695993334017398</v>
      </c>
      <c r="U18" s="82">
        <v>22.367764456543998</v>
      </c>
      <c r="V18" s="82">
        <v>22.594262827884801</v>
      </c>
      <c r="W18" s="82">
        <v>22.109599217153601</v>
      </c>
      <c r="X18" s="40">
        <v>21.59</v>
      </c>
      <c r="Y18" s="40">
        <v>21.6</v>
      </c>
      <c r="Z18" s="40">
        <v>21.77</v>
      </c>
      <c r="AA18" s="40">
        <v>21.69</v>
      </c>
      <c r="AB18" s="40">
        <v>21.43</v>
      </c>
      <c r="AC18" s="40">
        <v>20.7</v>
      </c>
      <c r="AD18" s="40">
        <v>21.63</v>
      </c>
      <c r="AE18" s="40">
        <v>20.77</v>
      </c>
      <c r="AF18" s="40">
        <v>20.64</v>
      </c>
      <c r="AG18" s="40">
        <v>22.27</v>
      </c>
    </row>
    <row r="19" spans="1:34" ht="10.15" customHeight="1" x14ac:dyDescent="0.2">
      <c r="A19" s="68" t="s">
        <v>35</v>
      </c>
      <c r="B19" s="81" t="s">
        <v>73</v>
      </c>
      <c r="C19" s="40" t="s">
        <v>82</v>
      </c>
      <c r="D19" s="40">
        <v>25.463704055967799</v>
      </c>
      <c r="E19" s="40" t="s">
        <v>82</v>
      </c>
      <c r="F19" s="40" t="s">
        <v>82</v>
      </c>
      <c r="G19" s="40" t="s">
        <v>82</v>
      </c>
      <c r="H19" s="40" t="s">
        <v>82</v>
      </c>
      <c r="I19" s="40">
        <v>25.573316802406399</v>
      </c>
      <c r="J19" s="40">
        <v>25.7742393603971</v>
      </c>
      <c r="K19" s="40">
        <v>25.616354723712298</v>
      </c>
      <c r="L19" s="40">
        <v>25.000518083793999</v>
      </c>
      <c r="M19" s="40">
        <v>24.225023847721602</v>
      </c>
      <c r="N19" s="82">
        <v>23.4615793640181</v>
      </c>
      <c r="O19" s="82">
        <v>22.582134587643299</v>
      </c>
      <c r="P19" s="82">
        <v>23.475145775372301</v>
      </c>
      <c r="Q19" s="82">
        <v>23.636951998692801</v>
      </c>
      <c r="R19" s="82">
        <v>23.057874976350099</v>
      </c>
      <c r="S19" s="82">
        <v>23.0214855421648</v>
      </c>
      <c r="T19" s="82">
        <v>23.025482148664398</v>
      </c>
      <c r="U19" s="82">
        <v>23.7987634282042</v>
      </c>
      <c r="V19" s="82">
        <v>24.0761867985733</v>
      </c>
      <c r="W19" s="82">
        <v>23.209780224595701</v>
      </c>
      <c r="X19" s="82">
        <v>22.35</v>
      </c>
      <c r="Y19" s="82">
        <v>22.42</v>
      </c>
      <c r="Z19" s="82">
        <v>22.68</v>
      </c>
      <c r="AA19" s="82">
        <v>22.96</v>
      </c>
      <c r="AB19" s="82">
        <v>22.84</v>
      </c>
      <c r="AC19" s="82">
        <v>22.33</v>
      </c>
      <c r="AD19" s="82">
        <v>23.39</v>
      </c>
      <c r="AE19" s="82">
        <v>24.15</v>
      </c>
      <c r="AF19" s="82">
        <v>24.12</v>
      </c>
      <c r="AG19" s="82">
        <v>25.28</v>
      </c>
    </row>
    <row r="20" spans="1:34" ht="10.15" customHeight="1" x14ac:dyDescent="0.2">
      <c r="A20" s="77" t="s">
        <v>129</v>
      </c>
      <c r="B20" s="78"/>
      <c r="C20" s="78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</row>
    <row r="21" spans="1:34" ht="10.15" customHeight="1" x14ac:dyDescent="0.2">
      <c r="A21" s="68" t="s">
        <v>36</v>
      </c>
      <c r="B21" s="81" t="s">
        <v>65</v>
      </c>
      <c r="C21" s="40" t="s">
        <v>82</v>
      </c>
      <c r="D21" s="83">
        <v>60.229472055230104</v>
      </c>
      <c r="E21" s="40" t="s">
        <v>82</v>
      </c>
      <c r="F21" s="40" t="s">
        <v>82</v>
      </c>
      <c r="G21" s="40" t="s">
        <v>82</v>
      </c>
      <c r="H21" s="40" t="s">
        <v>82</v>
      </c>
      <c r="I21" s="40" t="s">
        <v>82</v>
      </c>
      <c r="J21" s="83">
        <v>62.39</v>
      </c>
      <c r="K21" s="83">
        <v>61.94</v>
      </c>
      <c r="L21" s="83">
        <v>56.36</v>
      </c>
      <c r="M21" s="83">
        <v>53.989576581430939</v>
      </c>
      <c r="N21" s="83">
        <v>56.308074796716895</v>
      </c>
      <c r="O21" s="83">
        <v>61.155605726434473</v>
      </c>
      <c r="P21" s="83">
        <v>59.213560050104576</v>
      </c>
      <c r="Q21" s="83">
        <v>48.056633450316127</v>
      </c>
      <c r="R21" s="83">
        <v>51.600133845574142</v>
      </c>
      <c r="S21" s="83">
        <v>51.178892577191277</v>
      </c>
      <c r="T21" s="83">
        <v>53.02</v>
      </c>
      <c r="U21" s="83">
        <v>51</v>
      </c>
      <c r="V21" s="83">
        <v>50.5</v>
      </c>
      <c r="W21" s="83">
        <v>49.64</v>
      </c>
      <c r="X21" s="83">
        <v>51.45</v>
      </c>
      <c r="Y21" s="83">
        <v>50.005388080465899</v>
      </c>
      <c r="Z21" s="83">
        <v>49.7</v>
      </c>
      <c r="AA21" s="83">
        <v>49.960724479729997</v>
      </c>
      <c r="AB21" s="83">
        <v>49.375444408309299</v>
      </c>
      <c r="AC21" s="83">
        <v>53.83</v>
      </c>
      <c r="AD21" s="83">
        <v>59.109828749999998</v>
      </c>
      <c r="AE21" s="83">
        <v>59.034599999999998</v>
      </c>
      <c r="AF21" s="84">
        <v>61.289900000000003</v>
      </c>
      <c r="AG21" s="85">
        <v>59.991999999999997</v>
      </c>
      <c r="AH21" s="86"/>
    </row>
    <row r="22" spans="1:34" ht="10.15" customHeight="1" x14ac:dyDescent="0.2">
      <c r="A22" s="68" t="s">
        <v>0</v>
      </c>
      <c r="B22" s="81" t="s">
        <v>65</v>
      </c>
      <c r="C22" s="40" t="s">
        <v>82</v>
      </c>
      <c r="D22" s="83">
        <v>57.382990021804666</v>
      </c>
      <c r="E22" s="40" t="s">
        <v>82</v>
      </c>
      <c r="F22" s="40" t="s">
        <v>82</v>
      </c>
      <c r="G22" s="40" t="s">
        <v>82</v>
      </c>
      <c r="H22" s="40" t="s">
        <v>82</v>
      </c>
      <c r="I22" s="40" t="s">
        <v>82</v>
      </c>
      <c r="J22" s="83">
        <v>60.09</v>
      </c>
      <c r="K22" s="83">
        <v>58.91</v>
      </c>
      <c r="L22" s="83">
        <v>53.15</v>
      </c>
      <c r="M22" s="83">
        <v>51.063240692219701</v>
      </c>
      <c r="N22" s="83">
        <v>53.327287212502469</v>
      </c>
      <c r="O22" s="83">
        <v>58.945965744512243</v>
      </c>
      <c r="P22" s="83">
        <v>57.000484436672245</v>
      </c>
      <c r="Q22" s="83">
        <v>46.634857760904772</v>
      </c>
      <c r="R22" s="83">
        <v>50.331905324496908</v>
      </c>
      <c r="S22" s="83">
        <v>48.989473842090057</v>
      </c>
      <c r="T22" s="83">
        <v>51.21</v>
      </c>
      <c r="U22" s="83">
        <v>49.4</v>
      </c>
      <c r="V22" s="83">
        <v>49</v>
      </c>
      <c r="W22" s="83">
        <v>48.11</v>
      </c>
      <c r="X22" s="83">
        <v>49.12</v>
      </c>
      <c r="Y22" s="83">
        <v>48.321407274124098</v>
      </c>
      <c r="Z22" s="83">
        <v>48</v>
      </c>
      <c r="AA22" s="83">
        <v>48.272114402756202</v>
      </c>
      <c r="AB22" s="83">
        <v>47.768500354617302</v>
      </c>
      <c r="AC22" s="83">
        <v>52.44</v>
      </c>
      <c r="AD22" s="83">
        <v>56.496619840000001</v>
      </c>
      <c r="AE22" s="83">
        <v>56.883000000000003</v>
      </c>
      <c r="AF22" s="87">
        <v>58.8797</v>
      </c>
      <c r="AG22" s="88">
        <v>57.2883</v>
      </c>
      <c r="AH22" s="86"/>
    </row>
    <row r="23" spans="1:34" ht="10.15" customHeight="1" x14ac:dyDescent="0.2">
      <c r="A23" s="68" t="s">
        <v>17</v>
      </c>
      <c r="B23" s="81" t="s">
        <v>65</v>
      </c>
      <c r="C23" s="40" t="s">
        <v>82</v>
      </c>
      <c r="D23" s="83">
        <v>45.176932108556116</v>
      </c>
      <c r="E23" s="40" t="s">
        <v>82</v>
      </c>
      <c r="F23" s="40" t="s">
        <v>82</v>
      </c>
      <c r="G23" s="40" t="s">
        <v>82</v>
      </c>
      <c r="H23" s="40" t="s">
        <v>82</v>
      </c>
      <c r="I23" s="40" t="s">
        <v>82</v>
      </c>
      <c r="J23" s="83">
        <v>45.37</v>
      </c>
      <c r="K23" s="83">
        <v>45.51</v>
      </c>
      <c r="L23" s="83">
        <v>44.65</v>
      </c>
      <c r="M23" s="83">
        <v>47.469639455507036</v>
      </c>
      <c r="N23" s="83">
        <v>42.901541067784351</v>
      </c>
      <c r="O23" s="83">
        <v>40.31738423279279</v>
      </c>
      <c r="P23" s="83">
        <v>39.905156490663067</v>
      </c>
      <c r="Q23" s="83">
        <v>35.856661749848271</v>
      </c>
      <c r="R23" s="83">
        <v>36.581154378077883</v>
      </c>
      <c r="S23" s="83">
        <v>36.133280903661884</v>
      </c>
      <c r="T23" s="83">
        <v>37.049999999999997</v>
      </c>
      <c r="U23" s="83">
        <v>37.200000000000003</v>
      </c>
      <c r="V23" s="83">
        <v>36.5</v>
      </c>
      <c r="W23" s="83">
        <v>36.04</v>
      </c>
      <c r="X23" s="83">
        <v>36.06</v>
      </c>
      <c r="Y23" s="83">
        <v>36.296770781209503</v>
      </c>
      <c r="Z23" s="83">
        <v>36.979999999999997</v>
      </c>
      <c r="AA23" s="83">
        <v>37.0042779246495</v>
      </c>
      <c r="AB23" s="83">
        <v>36.836613985832201</v>
      </c>
      <c r="AC23" s="83">
        <v>36.979999999999997</v>
      </c>
      <c r="AD23" s="83">
        <v>39.8770110070936</v>
      </c>
      <c r="AE23" s="83">
        <v>38.220752262689437</v>
      </c>
      <c r="AF23" s="87">
        <v>37.318600000000004</v>
      </c>
      <c r="AG23" s="88">
        <v>37.787100000000002</v>
      </c>
      <c r="AH23" s="86"/>
    </row>
    <row r="24" spans="1:34" ht="10.15" customHeight="1" x14ac:dyDescent="0.2">
      <c r="A24" s="68" t="s">
        <v>1</v>
      </c>
      <c r="B24" s="81" t="s">
        <v>65</v>
      </c>
      <c r="C24" s="40" t="s">
        <v>82</v>
      </c>
      <c r="D24" s="83">
        <v>44.235182195737828</v>
      </c>
      <c r="E24" s="40" t="s">
        <v>82</v>
      </c>
      <c r="F24" s="40" t="s">
        <v>82</v>
      </c>
      <c r="G24" s="40" t="s">
        <v>82</v>
      </c>
      <c r="H24" s="40" t="s">
        <v>82</v>
      </c>
      <c r="I24" s="40" t="s">
        <v>82</v>
      </c>
      <c r="J24" s="83">
        <v>43.93</v>
      </c>
      <c r="K24" s="83">
        <v>45.76</v>
      </c>
      <c r="L24" s="83">
        <v>43.02</v>
      </c>
      <c r="M24" s="83">
        <v>43.74937579256229</v>
      </c>
      <c r="N24" s="83">
        <v>44.77287731035387</v>
      </c>
      <c r="O24" s="83">
        <v>52.436770405752746</v>
      </c>
      <c r="P24" s="83">
        <v>50.3099204777442</v>
      </c>
      <c r="Q24" s="83">
        <v>36.534064909083106</v>
      </c>
      <c r="R24" s="83">
        <v>42.195121951219512</v>
      </c>
      <c r="S24" s="83">
        <v>39.000000000000007</v>
      </c>
      <c r="T24" s="83">
        <v>39.729999999999997</v>
      </c>
      <c r="U24" s="83">
        <v>40.4</v>
      </c>
      <c r="V24" s="83">
        <v>40.4</v>
      </c>
      <c r="W24" s="83">
        <v>39.619999999999997</v>
      </c>
      <c r="X24" s="83">
        <v>39.56</v>
      </c>
      <c r="Y24" s="83">
        <v>37.563051278192098</v>
      </c>
      <c r="Z24" s="83">
        <v>37.5</v>
      </c>
      <c r="AA24" s="83">
        <v>36.367804354226301</v>
      </c>
      <c r="AB24" s="83">
        <v>36.905085744344802</v>
      </c>
      <c r="AC24" s="83">
        <v>41.32</v>
      </c>
      <c r="AD24" s="83">
        <v>43.596821419999998</v>
      </c>
      <c r="AE24" s="83">
        <v>42.4497</v>
      </c>
      <c r="AF24" s="87">
        <v>43.299700000000001</v>
      </c>
      <c r="AG24" s="88">
        <v>42.348799999999997</v>
      </c>
      <c r="AH24" s="86"/>
    </row>
    <row r="25" spans="1:34" ht="10.15" customHeight="1" x14ac:dyDescent="0.2">
      <c r="A25" s="68" t="s">
        <v>66</v>
      </c>
      <c r="B25" s="81" t="s">
        <v>65</v>
      </c>
      <c r="C25" s="40" t="s">
        <v>82</v>
      </c>
      <c r="D25" s="83">
        <v>42.67784603281347</v>
      </c>
      <c r="E25" s="40" t="s">
        <v>82</v>
      </c>
      <c r="F25" s="40" t="s">
        <v>82</v>
      </c>
      <c r="G25" s="40" t="s">
        <v>82</v>
      </c>
      <c r="H25" s="40" t="s">
        <v>82</v>
      </c>
      <c r="I25" s="40" t="s">
        <v>82</v>
      </c>
      <c r="J25" s="83">
        <v>43.86</v>
      </c>
      <c r="K25" s="83">
        <v>43.63</v>
      </c>
      <c r="L25" s="83">
        <v>40.54</v>
      </c>
      <c r="M25" s="83">
        <v>42.644412088066773</v>
      </c>
      <c r="N25" s="83">
        <v>40.242062049174002</v>
      </c>
      <c r="O25" s="83">
        <v>38.350458990204061</v>
      </c>
      <c r="P25" s="83">
        <v>37.750773885446932</v>
      </c>
      <c r="Q25" s="83">
        <v>34.413154227474728</v>
      </c>
      <c r="R25" s="83">
        <v>34.426605064943807</v>
      </c>
      <c r="S25" s="83">
        <v>34.008360771665707</v>
      </c>
      <c r="T25" s="83">
        <v>35.07</v>
      </c>
      <c r="U25" s="83">
        <v>34.9</v>
      </c>
      <c r="V25" s="83">
        <v>34.5</v>
      </c>
      <c r="W25" s="83">
        <v>34.049999999999997</v>
      </c>
      <c r="X25" s="83">
        <v>33.82</v>
      </c>
      <c r="Y25" s="83">
        <v>34.336664615385601</v>
      </c>
      <c r="Z25" s="83">
        <v>34.130000000000003</v>
      </c>
      <c r="AA25" s="83">
        <v>34.203041713666998</v>
      </c>
      <c r="AB25" s="83">
        <v>33.780942492622998</v>
      </c>
      <c r="AC25" s="83">
        <v>34.43</v>
      </c>
      <c r="AD25" s="83">
        <v>36.778805120000001</v>
      </c>
      <c r="AE25" s="83">
        <v>35.437046630747297</v>
      </c>
      <c r="AF25" s="87">
        <v>34.762500000000003</v>
      </c>
      <c r="AG25" s="88">
        <v>34.847099999999998</v>
      </c>
      <c r="AH25" s="86"/>
    </row>
    <row r="26" spans="1:34" ht="10.15" customHeight="1" x14ac:dyDescent="0.2">
      <c r="A26" s="68" t="s">
        <v>76</v>
      </c>
      <c r="B26" s="81" t="s">
        <v>65</v>
      </c>
      <c r="C26" s="40" t="s">
        <v>82</v>
      </c>
      <c r="D26" s="83">
        <v>39.445515978691134</v>
      </c>
      <c r="E26" s="40" t="s">
        <v>82</v>
      </c>
      <c r="F26" s="40" t="s">
        <v>82</v>
      </c>
      <c r="G26" s="40" t="s">
        <v>82</v>
      </c>
      <c r="H26" s="40" t="s">
        <v>82</v>
      </c>
      <c r="I26" s="40" t="s">
        <v>82</v>
      </c>
      <c r="J26" s="83">
        <v>40.700000000000003</v>
      </c>
      <c r="K26" s="83">
        <v>38.97</v>
      </c>
      <c r="L26" s="83">
        <v>38.67</v>
      </c>
      <c r="M26" s="83">
        <v>38.853303324422598</v>
      </c>
      <c r="N26" s="83">
        <v>37.304032500020107</v>
      </c>
      <c r="O26" s="83">
        <v>35.176719091511082</v>
      </c>
      <c r="P26" s="83">
        <v>34.416578936666696</v>
      </c>
      <c r="Q26" s="83">
        <v>29.501907030651108</v>
      </c>
      <c r="R26" s="83">
        <v>30.756455848278044</v>
      </c>
      <c r="S26" s="83">
        <v>29.92346877210398</v>
      </c>
      <c r="T26" s="83">
        <v>30.34</v>
      </c>
      <c r="U26" s="83">
        <v>31.6</v>
      </c>
      <c r="V26" s="83">
        <v>30</v>
      </c>
      <c r="W26" s="83">
        <v>29.3</v>
      </c>
      <c r="X26" s="83">
        <v>28.97</v>
      </c>
      <c r="Y26" s="83">
        <v>29.513672937533599</v>
      </c>
      <c r="Z26" s="83">
        <v>29.61</v>
      </c>
      <c r="AA26" s="83">
        <v>29.7008205185153</v>
      </c>
      <c r="AB26" s="83">
        <v>28.778163356610801</v>
      </c>
      <c r="AC26" s="83">
        <v>30.4</v>
      </c>
      <c r="AD26" s="83">
        <v>32.80806836</v>
      </c>
      <c r="AE26" s="83">
        <v>30.976195315916293</v>
      </c>
      <c r="AF26" s="87">
        <v>30.323699999999999</v>
      </c>
      <c r="AG26" s="88">
        <v>29.802700000000002</v>
      </c>
      <c r="AH26" s="86"/>
    </row>
    <row r="27" spans="1:34" ht="10.15" customHeight="1" x14ac:dyDescent="0.2">
      <c r="A27" s="68" t="s">
        <v>2</v>
      </c>
      <c r="B27" s="81" t="s">
        <v>65</v>
      </c>
      <c r="C27" s="40" t="s">
        <v>82</v>
      </c>
      <c r="D27" s="83">
        <v>45.697771498963128</v>
      </c>
      <c r="E27" s="40" t="s">
        <v>82</v>
      </c>
      <c r="F27" s="40" t="s">
        <v>82</v>
      </c>
      <c r="G27" s="40" t="s">
        <v>82</v>
      </c>
      <c r="H27" s="40" t="s">
        <v>82</v>
      </c>
      <c r="I27" s="40" t="s">
        <v>82</v>
      </c>
      <c r="J27" s="83">
        <v>45.94</v>
      </c>
      <c r="K27" s="83">
        <v>47.09</v>
      </c>
      <c r="L27" s="83">
        <v>44.06</v>
      </c>
      <c r="M27" s="83">
        <v>44.483413236614489</v>
      </c>
      <c r="N27" s="83">
        <v>45.293746262367286</v>
      </c>
      <c r="O27" s="83">
        <v>42.019493664147511</v>
      </c>
      <c r="P27" s="83">
        <v>40.143346223890212</v>
      </c>
      <c r="Q27" s="83">
        <v>36.496855414419549</v>
      </c>
      <c r="R27" s="83">
        <v>36.874889277713564</v>
      </c>
      <c r="S27" s="83">
        <v>36.710059631392951</v>
      </c>
      <c r="T27" s="83">
        <v>37.75</v>
      </c>
      <c r="U27" s="83">
        <v>38.200000000000003</v>
      </c>
      <c r="V27" s="83">
        <v>37.200000000000003</v>
      </c>
      <c r="W27" s="83">
        <v>37.56</v>
      </c>
      <c r="X27" s="83">
        <v>37.299999999999997</v>
      </c>
      <c r="Y27" s="83">
        <v>37.020594426619702</v>
      </c>
      <c r="Z27" s="83">
        <v>37.83</v>
      </c>
      <c r="AA27" s="83">
        <v>37.077238494149299</v>
      </c>
      <c r="AB27" s="83">
        <v>36.893181716060397</v>
      </c>
      <c r="AC27" s="83">
        <v>37.11</v>
      </c>
      <c r="AD27" s="83">
        <v>39.208363849999998</v>
      </c>
      <c r="AE27" s="83">
        <v>37.183999999999997</v>
      </c>
      <c r="AF27" s="87">
        <v>36.923000000000002</v>
      </c>
      <c r="AG27" s="88">
        <v>36.7042</v>
      </c>
      <c r="AH27" s="86"/>
    </row>
    <row r="28" spans="1:34" ht="10.15" customHeight="1" x14ac:dyDescent="0.2">
      <c r="A28" s="77" t="s">
        <v>130</v>
      </c>
      <c r="B28" s="78"/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</row>
    <row r="29" spans="1:34" ht="10.15" customHeight="1" x14ac:dyDescent="0.2">
      <c r="A29" s="68" t="s">
        <v>3</v>
      </c>
      <c r="B29" s="81" t="s">
        <v>65</v>
      </c>
      <c r="C29" s="40" t="s">
        <v>82</v>
      </c>
      <c r="D29" s="83">
        <v>45.097560975609781</v>
      </c>
      <c r="E29" s="40" t="s">
        <v>82</v>
      </c>
      <c r="F29" s="40" t="s">
        <v>82</v>
      </c>
      <c r="G29" s="40" t="s">
        <v>82</v>
      </c>
      <c r="H29" s="40" t="s">
        <v>82</v>
      </c>
      <c r="I29" s="40" t="s">
        <v>82</v>
      </c>
      <c r="J29" s="83">
        <v>45.04</v>
      </c>
      <c r="K29" s="83">
        <v>46.91</v>
      </c>
      <c r="L29" s="83">
        <v>45.15</v>
      </c>
      <c r="M29" s="83">
        <v>44.6</v>
      </c>
      <c r="N29" s="83">
        <v>50.2</v>
      </c>
      <c r="O29" s="83">
        <v>44.83</v>
      </c>
      <c r="P29" s="83">
        <v>48.62</v>
      </c>
      <c r="Q29" s="83">
        <v>48.1</v>
      </c>
      <c r="R29" s="83">
        <v>50.29</v>
      </c>
      <c r="S29" s="83">
        <v>46.68</v>
      </c>
      <c r="T29" s="83">
        <v>47.56</v>
      </c>
      <c r="U29" s="83">
        <v>51.71</v>
      </c>
      <c r="V29" s="83">
        <v>43.61</v>
      </c>
      <c r="W29" s="83">
        <v>50.73</v>
      </c>
      <c r="X29" s="83">
        <v>54.26</v>
      </c>
      <c r="Y29" s="83">
        <v>44.996249999999996</v>
      </c>
      <c r="Z29" s="83">
        <v>46.068750000000001</v>
      </c>
      <c r="AA29" s="83">
        <v>48.262499999999996</v>
      </c>
      <c r="AB29" s="83">
        <v>43.875</v>
      </c>
      <c r="AC29" s="83">
        <v>54.258749999999992</v>
      </c>
      <c r="AD29" s="83">
        <v>57.28125</v>
      </c>
      <c r="AE29" s="83">
        <v>58.5</v>
      </c>
      <c r="AF29" s="83">
        <v>55.956299999999999</v>
      </c>
      <c r="AG29" s="83">
        <v>51.573300000000003</v>
      </c>
    </row>
    <row r="30" spans="1:34" ht="10.15" customHeight="1" x14ac:dyDescent="0.2">
      <c r="A30" s="68" t="s">
        <v>4</v>
      </c>
      <c r="B30" s="81" t="s">
        <v>65</v>
      </c>
      <c r="C30" s="40" t="s">
        <v>82</v>
      </c>
      <c r="D30" s="83">
        <v>42.323170731707322</v>
      </c>
      <c r="E30" s="40" t="s">
        <v>82</v>
      </c>
      <c r="F30" s="40" t="s">
        <v>82</v>
      </c>
      <c r="G30" s="40" t="s">
        <v>82</v>
      </c>
      <c r="H30" s="40" t="s">
        <v>82</v>
      </c>
      <c r="I30" s="40" t="s">
        <v>82</v>
      </c>
      <c r="J30" s="83">
        <v>42.93</v>
      </c>
      <c r="K30" s="83">
        <v>44.59</v>
      </c>
      <c r="L30" s="83">
        <v>41.72</v>
      </c>
      <c r="M30" s="83">
        <v>41.28</v>
      </c>
      <c r="N30" s="83">
        <v>45.11</v>
      </c>
      <c r="O30" s="83">
        <v>41.26</v>
      </c>
      <c r="P30" s="83">
        <v>43.06</v>
      </c>
      <c r="Q30" s="83">
        <v>42.98</v>
      </c>
      <c r="R30" s="83">
        <v>44.12</v>
      </c>
      <c r="S30" s="83">
        <v>41.8</v>
      </c>
      <c r="T30" s="83">
        <v>43.39</v>
      </c>
      <c r="U30" s="83">
        <v>46.62</v>
      </c>
      <c r="V30" s="83">
        <v>40.67</v>
      </c>
      <c r="W30" s="83">
        <v>45.64</v>
      </c>
      <c r="X30" s="83">
        <v>49.68</v>
      </c>
      <c r="Y30" s="83">
        <v>37.983214285714283</v>
      </c>
      <c r="Z30" s="83">
        <v>42.628392857142856</v>
      </c>
      <c r="AA30" s="83">
        <v>45.971249999999998</v>
      </c>
      <c r="AB30" s="83">
        <v>41.2425</v>
      </c>
      <c r="AC30" s="83">
        <v>48.373928571428571</v>
      </c>
      <c r="AD30" s="83">
        <v>51.946607142857147</v>
      </c>
      <c r="AE30" s="83">
        <v>52.595156250000002</v>
      </c>
      <c r="AF30" s="83">
        <v>52.060299999999998</v>
      </c>
      <c r="AG30" s="83">
        <v>47.385099999999994</v>
      </c>
    </row>
    <row r="31" spans="1:34" ht="10.15" customHeight="1" x14ac:dyDescent="0.2">
      <c r="A31" s="68" t="s">
        <v>5</v>
      </c>
      <c r="B31" s="81" t="s">
        <v>6</v>
      </c>
      <c r="C31" s="40" t="s">
        <v>82</v>
      </c>
      <c r="D31" s="83">
        <v>41.304878048780488</v>
      </c>
      <c r="E31" s="40" t="s">
        <v>82</v>
      </c>
      <c r="F31" s="40" t="s">
        <v>82</v>
      </c>
      <c r="G31" s="40" t="s">
        <v>82</v>
      </c>
      <c r="H31" s="40" t="s">
        <v>82</v>
      </c>
      <c r="I31" s="40" t="s">
        <v>82</v>
      </c>
      <c r="J31" s="83">
        <v>42.04</v>
      </c>
      <c r="K31" s="83">
        <v>43.49</v>
      </c>
      <c r="L31" s="83">
        <v>40.57</v>
      </c>
      <c r="M31" s="83">
        <v>41.05</v>
      </c>
      <c r="N31" s="83">
        <v>44.45</v>
      </c>
      <c r="O31" s="83">
        <v>41</v>
      </c>
      <c r="P31" s="83">
        <v>43.75</v>
      </c>
      <c r="Q31" s="83">
        <v>42.68</v>
      </c>
      <c r="R31" s="83">
        <v>43.91</v>
      </c>
      <c r="S31" s="83">
        <v>42.11</v>
      </c>
      <c r="T31" s="83">
        <v>42.27</v>
      </c>
      <c r="U31" s="83">
        <v>44.18</v>
      </c>
      <c r="V31" s="83">
        <v>38.42</v>
      </c>
      <c r="W31" s="83">
        <v>43.01</v>
      </c>
      <c r="X31" s="83">
        <v>43.56</v>
      </c>
      <c r="Y31" s="83">
        <v>41.524166666666659</v>
      </c>
      <c r="Z31" s="83">
        <v>41.21</v>
      </c>
      <c r="AA31" s="83">
        <v>41.608124999999994</v>
      </c>
      <c r="AB31" s="83">
        <v>39.877499999999998</v>
      </c>
      <c r="AC31" s="83">
        <v>43.582500000000003</v>
      </c>
      <c r="AD31" s="83">
        <v>46.058303571428567</v>
      </c>
      <c r="AE31" s="83">
        <v>50.699999999999996</v>
      </c>
      <c r="AF31" s="83">
        <v>50.842800000000004</v>
      </c>
      <c r="AG31" s="83">
        <v>50.842800000000004</v>
      </c>
    </row>
    <row r="32" spans="1:34" ht="10.15" customHeight="1" x14ac:dyDescent="0.2">
      <c r="A32" s="68" t="s">
        <v>131</v>
      </c>
      <c r="B32" s="81" t="s">
        <v>65</v>
      </c>
      <c r="C32" s="40" t="s">
        <v>82</v>
      </c>
      <c r="D32" s="83">
        <v>79.368723098995716</v>
      </c>
      <c r="E32" s="40" t="s">
        <v>82</v>
      </c>
      <c r="F32" s="40" t="s">
        <v>82</v>
      </c>
      <c r="G32" s="40" t="s">
        <v>82</v>
      </c>
      <c r="H32" s="40" t="s">
        <v>82</v>
      </c>
      <c r="I32" s="40" t="s">
        <v>82</v>
      </c>
      <c r="J32" s="83">
        <v>75.34</v>
      </c>
      <c r="K32" s="83">
        <v>69.38</v>
      </c>
      <c r="L32" s="83">
        <v>74.150000000000006</v>
      </c>
      <c r="M32" s="83">
        <v>65.569999999999993</v>
      </c>
      <c r="N32" s="83">
        <v>66.2</v>
      </c>
      <c r="O32" s="83">
        <v>66.89</v>
      </c>
      <c r="P32" s="83">
        <v>74.48</v>
      </c>
      <c r="Q32" s="83">
        <v>61.98</v>
      </c>
      <c r="R32" s="83">
        <v>77.489999999999995</v>
      </c>
      <c r="S32" s="83">
        <v>75.900000000000006</v>
      </c>
      <c r="T32" s="83">
        <v>80.489999999999995</v>
      </c>
      <c r="U32" s="83">
        <v>100.74999999999999</v>
      </c>
      <c r="V32" s="83">
        <v>77.713235294117652</v>
      </c>
      <c r="W32" s="83">
        <v>78.696428571428584</v>
      </c>
      <c r="X32" s="83">
        <v>98.991176470588229</v>
      </c>
      <c r="Y32" s="83">
        <v>86.653124999999989</v>
      </c>
      <c r="Z32" s="83">
        <v>77.739999999999981</v>
      </c>
      <c r="AA32" s="83">
        <v>86.043749999999989</v>
      </c>
      <c r="AB32" s="83">
        <v>86.124999999999986</v>
      </c>
      <c r="AC32" s="83">
        <v>91</v>
      </c>
      <c r="AD32" s="83">
        <v>81.574999999999974</v>
      </c>
      <c r="AE32" s="83">
        <v>89.55</v>
      </c>
      <c r="AF32" s="83">
        <v>98.893466666666654</v>
      </c>
      <c r="AG32" s="83">
        <v>83.763999999999967</v>
      </c>
    </row>
    <row r="33" spans="1:45" ht="10.15" customHeight="1" x14ac:dyDescent="0.2">
      <c r="A33" s="68" t="s">
        <v>39</v>
      </c>
      <c r="B33" s="81" t="s">
        <v>65</v>
      </c>
      <c r="C33" s="81">
        <v>14.84</v>
      </c>
      <c r="D33" s="83">
        <v>12.213333333333329</v>
      </c>
      <c r="E33" s="83">
        <v>13.87</v>
      </c>
      <c r="F33" s="83">
        <v>13.99</v>
      </c>
      <c r="G33" s="83">
        <v>11.85</v>
      </c>
      <c r="H33" s="83">
        <v>11.58</v>
      </c>
      <c r="I33" s="83">
        <v>13.42</v>
      </c>
      <c r="J33" s="83">
        <v>11.64</v>
      </c>
      <c r="K33" s="83">
        <v>11.87</v>
      </c>
      <c r="L33" s="83">
        <v>11.85</v>
      </c>
      <c r="M33" s="83">
        <v>11.77</v>
      </c>
      <c r="N33" s="83">
        <v>11.49</v>
      </c>
      <c r="O33" s="83">
        <v>11.67</v>
      </c>
      <c r="P33" s="83">
        <v>10.56</v>
      </c>
      <c r="Q33" s="83">
        <v>8.39</v>
      </c>
      <c r="R33" s="83">
        <v>8.5</v>
      </c>
      <c r="S33" s="83">
        <v>7.71</v>
      </c>
      <c r="T33" s="83">
        <v>7.55</v>
      </c>
      <c r="U33" s="83">
        <v>7.99</v>
      </c>
      <c r="V33" s="83">
        <v>7.47</v>
      </c>
      <c r="W33" s="83">
        <v>7.05</v>
      </c>
      <c r="X33" s="83">
        <v>6</v>
      </c>
      <c r="Y33" s="83">
        <v>6.1207209999999996</v>
      </c>
      <c r="Z33" s="83">
        <v>6.29</v>
      </c>
      <c r="AA33" s="83">
        <v>5.2227209999999999</v>
      </c>
      <c r="AB33" s="83">
        <v>5.1903040000000003</v>
      </c>
      <c r="AC33" s="83">
        <v>5.5700659999999997</v>
      </c>
      <c r="AD33" s="83">
        <v>5.2578990000000001</v>
      </c>
      <c r="AE33" s="83">
        <v>6.2658620000000003</v>
      </c>
      <c r="AF33" s="83">
        <v>6.0014099999999999</v>
      </c>
      <c r="AG33" s="83">
        <v>5.7961929999999997</v>
      </c>
    </row>
    <row r="34" spans="1:45" ht="10.15" customHeight="1" x14ac:dyDescent="0.2">
      <c r="A34" s="77" t="s">
        <v>132</v>
      </c>
      <c r="B34" s="78"/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</row>
    <row r="35" spans="1:45" ht="10.15" customHeight="1" x14ac:dyDescent="0.2">
      <c r="A35" s="68" t="s">
        <v>7</v>
      </c>
      <c r="B35" s="81" t="s">
        <v>65</v>
      </c>
      <c r="C35" s="40" t="s">
        <v>82</v>
      </c>
      <c r="D35" s="83">
        <v>83.193785387207143</v>
      </c>
      <c r="E35" s="40" t="s">
        <v>82</v>
      </c>
      <c r="F35" s="40" t="s">
        <v>82</v>
      </c>
      <c r="G35" s="40" t="s">
        <v>82</v>
      </c>
      <c r="H35" s="40" t="s">
        <v>82</v>
      </c>
      <c r="I35" s="40" t="s">
        <v>82</v>
      </c>
      <c r="J35" s="83">
        <v>84.39</v>
      </c>
      <c r="K35" s="83">
        <v>82.97</v>
      </c>
      <c r="L35" s="83">
        <v>82.21616433410955</v>
      </c>
      <c r="M35" s="83">
        <v>79.47871361878228</v>
      </c>
      <c r="N35" s="83">
        <v>78.599236445044383</v>
      </c>
      <c r="O35" s="83">
        <v>82.174913940853443</v>
      </c>
      <c r="P35" s="83">
        <v>105.53338482282287</v>
      </c>
      <c r="Q35" s="83">
        <v>78.39646896709742</v>
      </c>
      <c r="R35" s="83">
        <v>81.858065796103489</v>
      </c>
      <c r="S35" s="83">
        <v>89.85374285661095</v>
      </c>
      <c r="T35" s="83">
        <v>91.8</v>
      </c>
      <c r="U35" s="83">
        <v>88.7</v>
      </c>
      <c r="V35" s="83">
        <v>80.3</v>
      </c>
      <c r="W35" s="83">
        <v>74.959999999999994</v>
      </c>
      <c r="X35" s="83">
        <v>78.14</v>
      </c>
      <c r="Y35" s="83">
        <v>80.377099999999999</v>
      </c>
      <c r="Z35" s="83">
        <v>81.772599999999997</v>
      </c>
      <c r="AA35" s="83">
        <v>81.805300000000003</v>
      </c>
      <c r="AB35" s="83">
        <v>83.104399999999998</v>
      </c>
      <c r="AC35" s="83">
        <v>98.482100000000003</v>
      </c>
      <c r="AD35" s="88">
        <v>114.9</v>
      </c>
      <c r="AE35" s="88">
        <v>88.46</v>
      </c>
      <c r="AF35" s="88">
        <v>90.55</v>
      </c>
      <c r="AG35" s="88">
        <v>90.48</v>
      </c>
      <c r="AP35" s="89"/>
      <c r="AQ35" s="89"/>
      <c r="AR35" s="89"/>
      <c r="AS35" s="89"/>
    </row>
    <row r="36" spans="1:45" ht="10.15" customHeight="1" x14ac:dyDescent="0.2">
      <c r="A36" s="68" t="s">
        <v>77</v>
      </c>
      <c r="B36" s="81" t="s">
        <v>65</v>
      </c>
      <c r="C36" s="40" t="s">
        <v>82</v>
      </c>
      <c r="D36" s="63">
        <v>84.605868780838804</v>
      </c>
      <c r="E36" s="40" t="s">
        <v>82</v>
      </c>
      <c r="F36" s="40" t="s">
        <v>82</v>
      </c>
      <c r="G36" s="40" t="s">
        <v>82</v>
      </c>
      <c r="H36" s="40" t="s">
        <v>82</v>
      </c>
      <c r="I36" s="40" t="s">
        <v>82</v>
      </c>
      <c r="J36" s="63">
        <v>86</v>
      </c>
      <c r="K36" s="63">
        <v>84.76</v>
      </c>
      <c r="L36" s="83">
        <v>83.058217132490626</v>
      </c>
      <c r="M36" s="83">
        <v>84.423054681715328</v>
      </c>
      <c r="N36" s="83">
        <v>84.794932680187699</v>
      </c>
      <c r="O36" s="83">
        <v>87.122687299583546</v>
      </c>
      <c r="P36" s="83">
        <v>115.60304382535014</v>
      </c>
      <c r="Q36" s="83">
        <v>86.376820901285043</v>
      </c>
      <c r="R36" s="83">
        <v>90.022039537523867</v>
      </c>
      <c r="S36" s="83">
        <v>99.366544160693891</v>
      </c>
      <c r="T36" s="83">
        <v>99.31</v>
      </c>
      <c r="U36" s="83">
        <v>98.7</v>
      </c>
      <c r="V36" s="83">
        <v>91.9</v>
      </c>
      <c r="W36" s="83">
        <v>86.37</v>
      </c>
      <c r="X36" s="83">
        <v>86.92</v>
      </c>
      <c r="Y36" s="83">
        <v>82.610100000000003</v>
      </c>
      <c r="Z36" s="83">
        <v>82.478499999999997</v>
      </c>
      <c r="AA36" s="83">
        <v>82.478499999999997</v>
      </c>
      <c r="AB36" s="83">
        <v>81.707800000000006</v>
      </c>
      <c r="AC36" s="83">
        <v>92.887900000000002</v>
      </c>
      <c r="AD36" s="88">
        <v>119.78</v>
      </c>
      <c r="AE36" s="88">
        <v>84.84</v>
      </c>
      <c r="AF36" s="88">
        <v>84.98</v>
      </c>
      <c r="AG36" s="88">
        <v>87.02</v>
      </c>
    </row>
    <row r="37" spans="1:45" ht="10.15" customHeight="1" x14ac:dyDescent="0.2">
      <c r="A37" s="77" t="s">
        <v>37</v>
      </c>
      <c r="B37" s="78"/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</row>
    <row r="38" spans="1:45" ht="10.15" customHeight="1" x14ac:dyDescent="0.2">
      <c r="A38" s="68" t="s">
        <v>133</v>
      </c>
      <c r="B38" s="81" t="s">
        <v>56</v>
      </c>
      <c r="C38" s="83">
        <v>1.1200000000000001</v>
      </c>
      <c r="D38" s="63">
        <v>1</v>
      </c>
      <c r="E38" s="63">
        <v>0.85</v>
      </c>
      <c r="F38" s="63">
        <v>0.6</v>
      </c>
      <c r="G38" s="63">
        <v>1.06</v>
      </c>
      <c r="H38" s="63">
        <v>0.86</v>
      </c>
      <c r="I38" s="63">
        <v>1.04</v>
      </c>
      <c r="J38" s="63">
        <v>0.82</v>
      </c>
      <c r="K38" s="63">
        <v>1.29</v>
      </c>
      <c r="L38" s="63">
        <v>1.06</v>
      </c>
      <c r="M38" s="63">
        <v>1.01</v>
      </c>
      <c r="N38" s="63">
        <v>0.97</v>
      </c>
      <c r="O38" s="63">
        <v>0.9</v>
      </c>
      <c r="P38" s="63">
        <v>1.1100000000000001</v>
      </c>
      <c r="Q38" s="63">
        <v>0.9</v>
      </c>
      <c r="R38" s="63">
        <v>0.93</v>
      </c>
      <c r="S38" s="63">
        <v>0.93</v>
      </c>
      <c r="T38" s="63">
        <v>1.05</v>
      </c>
      <c r="U38" s="83">
        <v>1.1200000000000001</v>
      </c>
      <c r="V38" s="83">
        <v>1.02</v>
      </c>
      <c r="W38" s="83">
        <v>1.06</v>
      </c>
      <c r="X38" s="83">
        <v>0.95</v>
      </c>
      <c r="Y38" s="83">
        <v>1.28</v>
      </c>
      <c r="Z38" s="83">
        <v>1.02</v>
      </c>
      <c r="AA38" s="83">
        <v>1.02</v>
      </c>
      <c r="AB38" s="83">
        <v>1.1100000000000001</v>
      </c>
      <c r="AC38" s="83">
        <v>1</v>
      </c>
      <c r="AD38" s="83">
        <v>1.18</v>
      </c>
      <c r="AE38" s="83">
        <v>1.25</v>
      </c>
      <c r="AF38" s="83">
        <v>1</v>
      </c>
      <c r="AG38" s="83">
        <v>1</v>
      </c>
    </row>
    <row r="39" spans="1:45" ht="10.15" customHeight="1" x14ac:dyDescent="0.2">
      <c r="A39" s="68" t="s">
        <v>134</v>
      </c>
      <c r="B39" s="81" t="s">
        <v>56</v>
      </c>
      <c r="C39" s="83">
        <v>1.35</v>
      </c>
      <c r="D39" s="63">
        <f>AVERAGE(H39:K39)</f>
        <v>1.1299999999999999</v>
      </c>
      <c r="E39" s="63">
        <v>0.88</v>
      </c>
      <c r="F39" s="63">
        <v>0.45</v>
      </c>
      <c r="G39" s="63">
        <v>0.82</v>
      </c>
      <c r="H39" s="63">
        <v>0.93</v>
      </c>
      <c r="I39" s="63">
        <v>1.1599999999999999</v>
      </c>
      <c r="J39" s="63">
        <v>0.95</v>
      </c>
      <c r="K39" s="63">
        <v>1.48</v>
      </c>
      <c r="L39" s="63">
        <v>1.21</v>
      </c>
      <c r="M39" s="63">
        <v>0.9</v>
      </c>
      <c r="N39" s="63">
        <v>0.9</v>
      </c>
      <c r="O39" s="63">
        <v>0.91</v>
      </c>
      <c r="P39" s="63">
        <v>1.1599999999999999</v>
      </c>
      <c r="Q39" s="63">
        <v>0.9</v>
      </c>
      <c r="R39" s="63">
        <v>1.07</v>
      </c>
      <c r="S39" s="63">
        <v>0.93</v>
      </c>
      <c r="T39" s="63">
        <v>1.08</v>
      </c>
      <c r="U39" s="83">
        <v>1.03</v>
      </c>
      <c r="V39" s="83">
        <v>1.02</v>
      </c>
      <c r="W39" s="83">
        <v>1.01</v>
      </c>
      <c r="X39" s="83">
        <v>0.98</v>
      </c>
      <c r="Y39" s="83">
        <v>1.4</v>
      </c>
      <c r="Z39" s="83">
        <v>0.94</v>
      </c>
      <c r="AA39" s="83">
        <v>1.1200000000000001</v>
      </c>
      <c r="AB39" s="83">
        <v>1.1100000000000001</v>
      </c>
      <c r="AC39" s="83">
        <v>1.1599999999999999</v>
      </c>
      <c r="AD39" s="83">
        <v>1.21</v>
      </c>
      <c r="AE39" s="83">
        <v>1.31</v>
      </c>
      <c r="AF39" s="83">
        <v>1.08</v>
      </c>
      <c r="AG39" s="83">
        <v>1.06</v>
      </c>
    </row>
    <row r="40" spans="1:45" ht="10.15" customHeight="1" x14ac:dyDescent="0.2">
      <c r="A40" s="68" t="s">
        <v>135</v>
      </c>
      <c r="B40" s="81" t="s">
        <v>56</v>
      </c>
      <c r="C40" s="83">
        <v>1.33</v>
      </c>
      <c r="D40" s="63">
        <v>1.08</v>
      </c>
      <c r="E40" s="63">
        <v>1.52</v>
      </c>
      <c r="F40" s="63">
        <v>0.78</v>
      </c>
      <c r="G40" s="63">
        <v>1.0900000000000001</v>
      </c>
      <c r="H40" s="63">
        <v>0.88</v>
      </c>
      <c r="I40" s="63">
        <v>1.17</v>
      </c>
      <c r="J40" s="63">
        <v>0.92</v>
      </c>
      <c r="K40" s="63">
        <v>1.35</v>
      </c>
      <c r="L40" s="63">
        <v>0.98</v>
      </c>
      <c r="M40" s="63">
        <v>1.0900000000000001</v>
      </c>
      <c r="N40" s="63">
        <v>1.23</v>
      </c>
      <c r="O40" s="63">
        <v>0.92</v>
      </c>
      <c r="P40" s="63">
        <v>1.42</v>
      </c>
      <c r="Q40" s="63">
        <v>0.99</v>
      </c>
      <c r="R40" s="63">
        <v>1.41</v>
      </c>
      <c r="S40" s="63">
        <v>0.93</v>
      </c>
      <c r="T40" s="63">
        <v>1.36</v>
      </c>
      <c r="U40" s="83">
        <v>1.36</v>
      </c>
      <c r="V40" s="83">
        <v>1.1499999999999999</v>
      </c>
      <c r="W40" s="83">
        <v>1.35</v>
      </c>
      <c r="X40" s="83">
        <v>1.4</v>
      </c>
      <c r="Y40" s="83">
        <v>1.45</v>
      </c>
      <c r="Z40" s="83">
        <v>1.2</v>
      </c>
      <c r="AA40" s="83">
        <v>1.21</v>
      </c>
      <c r="AB40" s="83">
        <v>1.25</v>
      </c>
      <c r="AC40" s="83">
        <v>1.33</v>
      </c>
      <c r="AD40" s="83">
        <v>1.38</v>
      </c>
      <c r="AE40" s="83">
        <v>1.41</v>
      </c>
      <c r="AF40" s="83">
        <v>1.3</v>
      </c>
      <c r="AG40" s="83">
        <v>1.52</v>
      </c>
    </row>
    <row r="41" spans="1:45" ht="10.15" customHeight="1" x14ac:dyDescent="0.2">
      <c r="A41" s="68" t="s">
        <v>136</v>
      </c>
      <c r="B41" s="81" t="s">
        <v>56</v>
      </c>
      <c r="C41" s="83">
        <v>2.09</v>
      </c>
      <c r="D41" s="83">
        <v>2.6899999999999991</v>
      </c>
      <c r="E41" s="83">
        <v>2.66</v>
      </c>
      <c r="F41" s="83">
        <v>2.2799999999999998</v>
      </c>
      <c r="G41" s="83">
        <v>2.66</v>
      </c>
      <c r="H41" s="83">
        <v>2.17</v>
      </c>
      <c r="I41" s="83">
        <v>3.69</v>
      </c>
      <c r="J41" s="83">
        <v>2.1</v>
      </c>
      <c r="K41" s="83">
        <v>2.8</v>
      </c>
      <c r="L41" s="83">
        <v>2.09</v>
      </c>
      <c r="M41" s="83">
        <v>2.37</v>
      </c>
      <c r="N41" s="83">
        <v>2.5299999999999998</v>
      </c>
      <c r="O41" s="83">
        <v>2.5499999999999998</v>
      </c>
      <c r="P41" s="83">
        <v>2.92</v>
      </c>
      <c r="Q41" s="83">
        <v>2.5499999999999998</v>
      </c>
      <c r="R41" s="83">
        <v>2.73</v>
      </c>
      <c r="S41" s="83">
        <v>2.82</v>
      </c>
      <c r="T41" s="83">
        <v>2.82</v>
      </c>
      <c r="U41" s="83">
        <v>3.02</v>
      </c>
      <c r="V41" s="83">
        <v>2.52</v>
      </c>
      <c r="W41" s="83">
        <v>2.5499999999999998</v>
      </c>
      <c r="X41" s="83">
        <v>2.66</v>
      </c>
      <c r="Y41" s="83">
        <v>2.81</v>
      </c>
      <c r="Z41" s="83">
        <v>2.66</v>
      </c>
      <c r="AA41" s="83">
        <v>2.5001912388130005</v>
      </c>
      <c r="AB41" s="83">
        <v>2.6739641025641023</v>
      </c>
      <c r="AC41" s="83">
        <v>3.3311772315653299</v>
      </c>
      <c r="AD41" s="83">
        <v>3.1657866562214392</v>
      </c>
      <c r="AE41" s="83">
        <v>3.3655932569699587</v>
      </c>
      <c r="AF41" s="83">
        <v>3.2623363216517247</v>
      </c>
      <c r="AG41" s="83">
        <v>3.1007882623705409</v>
      </c>
      <c r="AI41"/>
    </row>
    <row r="42" spans="1:45" ht="10.15" customHeight="1" x14ac:dyDescent="0.2">
      <c r="A42" s="68" t="s">
        <v>137</v>
      </c>
      <c r="B42" s="81" t="s">
        <v>56</v>
      </c>
      <c r="C42" s="83" t="s">
        <v>82</v>
      </c>
      <c r="D42" s="83">
        <f>AVERAGE(H42:K42)</f>
        <v>3.8624999999999998</v>
      </c>
      <c r="E42" s="83" t="s">
        <v>82</v>
      </c>
      <c r="F42" s="83" t="s">
        <v>82</v>
      </c>
      <c r="G42" s="83" t="s">
        <v>82</v>
      </c>
      <c r="H42" s="83">
        <v>3.7</v>
      </c>
      <c r="I42" s="83">
        <v>3.98</v>
      </c>
      <c r="J42" s="83">
        <v>3.83</v>
      </c>
      <c r="K42" s="83">
        <v>3.94</v>
      </c>
      <c r="L42" s="83">
        <v>3.95</v>
      </c>
      <c r="M42" s="83">
        <v>4.07</v>
      </c>
      <c r="N42" s="83">
        <v>4.07</v>
      </c>
      <c r="O42" s="83">
        <v>3.99</v>
      </c>
      <c r="P42" s="83">
        <v>4.28</v>
      </c>
      <c r="Q42" s="83">
        <v>4.13</v>
      </c>
      <c r="R42" s="83">
        <v>4.13</v>
      </c>
      <c r="S42" s="83">
        <v>5.61</v>
      </c>
      <c r="T42" s="83">
        <v>6.25</v>
      </c>
      <c r="U42" s="83">
        <v>6.21</v>
      </c>
      <c r="V42" s="83">
        <v>6.18</v>
      </c>
      <c r="W42" s="83">
        <v>6.02</v>
      </c>
      <c r="X42" s="83">
        <v>6.65</v>
      </c>
      <c r="Y42" s="83">
        <v>6.95</v>
      </c>
      <c r="Z42" s="83">
        <v>6.55</v>
      </c>
      <c r="AA42" s="83">
        <v>6.2592085701792746</v>
      </c>
      <c r="AB42" s="83">
        <v>6.735697390936628</v>
      </c>
      <c r="AC42" s="83">
        <v>6.7634999009835628</v>
      </c>
      <c r="AD42" s="83">
        <v>6.4858040199831661</v>
      </c>
      <c r="AE42" s="83">
        <v>6.7172033118675252</v>
      </c>
      <c r="AF42" s="83">
        <v>6.903376873979516</v>
      </c>
      <c r="AG42" s="83">
        <v>7.25</v>
      </c>
      <c r="AI42"/>
    </row>
    <row r="43" spans="1:45" ht="10.15" customHeight="1" x14ac:dyDescent="0.2">
      <c r="A43" s="68" t="s">
        <v>138</v>
      </c>
      <c r="B43" s="81" t="s">
        <v>56</v>
      </c>
      <c r="C43" s="83" t="s">
        <v>82</v>
      </c>
      <c r="D43" s="83">
        <f>AVERAGE(H43:K43)</f>
        <v>2.2050000000000001</v>
      </c>
      <c r="E43" s="83" t="s">
        <v>82</v>
      </c>
      <c r="F43" s="83" t="s">
        <v>82</v>
      </c>
      <c r="G43" s="83" t="s">
        <v>82</v>
      </c>
      <c r="H43" s="83">
        <v>1.93</v>
      </c>
      <c r="I43" s="83">
        <v>2.2799999999999998</v>
      </c>
      <c r="J43" s="83">
        <v>2.35</v>
      </c>
      <c r="K43" s="83">
        <v>2.2599999999999998</v>
      </c>
      <c r="L43" s="83">
        <v>1.84</v>
      </c>
      <c r="M43" s="83">
        <v>2.42</v>
      </c>
      <c r="N43" s="83">
        <v>2.4500000000000002</v>
      </c>
      <c r="O43" s="83">
        <v>2.2000000000000002</v>
      </c>
      <c r="P43" s="83">
        <v>2.61</v>
      </c>
      <c r="Q43" s="83">
        <v>2.21</v>
      </c>
      <c r="R43" s="83">
        <v>2.4300000000000002</v>
      </c>
      <c r="S43" s="83">
        <v>1.97</v>
      </c>
      <c r="T43" s="83">
        <v>2.38</v>
      </c>
      <c r="U43" s="83">
        <v>2.41</v>
      </c>
      <c r="V43" s="83">
        <v>2.2000000000000002</v>
      </c>
      <c r="W43" s="83">
        <v>2.2999999999999998</v>
      </c>
      <c r="X43" s="83">
        <v>2.31</v>
      </c>
      <c r="Y43" s="83">
        <v>2.35</v>
      </c>
      <c r="Z43" s="83">
        <v>2.41</v>
      </c>
      <c r="AA43" s="83">
        <v>2.183300457907714</v>
      </c>
      <c r="AB43" s="83">
        <v>2.0300000000000002</v>
      </c>
      <c r="AC43" s="83">
        <v>2.4500000000000002</v>
      </c>
      <c r="AD43" s="90">
        <v>2.35</v>
      </c>
      <c r="AE43" s="83">
        <v>2.4500000000000002</v>
      </c>
      <c r="AF43" s="83">
        <v>2.35</v>
      </c>
      <c r="AG43" s="83">
        <v>2.85</v>
      </c>
      <c r="AI43"/>
    </row>
    <row r="44" spans="1:45" ht="10.15" customHeight="1" x14ac:dyDescent="0.2">
      <c r="A44" s="68" t="s">
        <v>139</v>
      </c>
      <c r="B44" s="81" t="s">
        <v>56</v>
      </c>
      <c r="C44" s="83" t="s">
        <v>82</v>
      </c>
      <c r="D44" s="83">
        <f>AVERAGE(H44:J44)</f>
        <v>5.6133333333333333</v>
      </c>
      <c r="E44" s="83" t="s">
        <v>82</v>
      </c>
      <c r="F44" s="83" t="s">
        <v>82</v>
      </c>
      <c r="G44" s="83" t="s">
        <v>82</v>
      </c>
      <c r="H44" s="83">
        <v>5.38</v>
      </c>
      <c r="I44" s="83">
        <v>5.77</v>
      </c>
      <c r="J44" s="83">
        <v>5.69</v>
      </c>
      <c r="K44" s="83">
        <v>6.04</v>
      </c>
      <c r="L44" s="83">
        <v>6.04</v>
      </c>
      <c r="M44" s="83">
        <v>5.77</v>
      </c>
      <c r="N44" s="83">
        <v>5.78</v>
      </c>
      <c r="O44" s="83">
        <v>6.04</v>
      </c>
      <c r="P44" s="83">
        <v>6.4</v>
      </c>
      <c r="Q44" s="83">
        <v>6.59</v>
      </c>
      <c r="R44" s="83">
        <v>6.48</v>
      </c>
      <c r="S44" s="83">
        <v>6.47</v>
      </c>
      <c r="T44" s="83">
        <v>6.5</v>
      </c>
      <c r="U44" s="83">
        <v>6.5</v>
      </c>
      <c r="V44" s="83">
        <v>6.3620000000000001</v>
      </c>
      <c r="W44" s="83">
        <v>6.41</v>
      </c>
      <c r="X44" s="83">
        <v>6.68</v>
      </c>
      <c r="Y44" s="83">
        <v>6.8</v>
      </c>
      <c r="Z44" s="83">
        <v>6.62</v>
      </c>
      <c r="AA44" s="83">
        <v>6.43</v>
      </c>
      <c r="AB44" s="83">
        <v>6.617671947628347</v>
      </c>
      <c r="AC44" s="83">
        <v>6.9589999999999996</v>
      </c>
      <c r="AD44" s="83">
        <v>6.9349426200609701</v>
      </c>
      <c r="AE44" s="83">
        <v>7.0368885281826339</v>
      </c>
      <c r="AF44" s="83">
        <v>7.2938263431909238</v>
      </c>
      <c r="AG44" s="83">
        <v>7.32</v>
      </c>
    </row>
    <row r="45" spans="1:45" ht="10.15" customHeight="1" x14ac:dyDescent="0.2">
      <c r="A45" s="77" t="s">
        <v>46</v>
      </c>
      <c r="B45" s="78"/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</row>
    <row r="46" spans="1:45" ht="10.15" customHeight="1" x14ac:dyDescent="0.2">
      <c r="A46" s="68" t="s">
        <v>40</v>
      </c>
      <c r="B46" s="81" t="s">
        <v>56</v>
      </c>
      <c r="C46" s="40" t="s">
        <v>82</v>
      </c>
      <c r="D46" s="83">
        <v>1.0900000000000001</v>
      </c>
      <c r="E46" s="40" t="s">
        <v>82</v>
      </c>
      <c r="F46" s="83">
        <v>1.18</v>
      </c>
      <c r="G46" s="83">
        <v>1.05</v>
      </c>
      <c r="H46" s="83">
        <v>1.02</v>
      </c>
      <c r="I46" s="83">
        <v>1.0900000000000001</v>
      </c>
      <c r="J46" s="83">
        <v>1.18</v>
      </c>
      <c r="K46" s="83">
        <v>1.28</v>
      </c>
      <c r="L46" s="83">
        <v>1.1499999999999999</v>
      </c>
      <c r="M46" s="83">
        <v>1.33</v>
      </c>
      <c r="N46" s="83">
        <v>1.39</v>
      </c>
      <c r="O46" s="83">
        <v>1.43</v>
      </c>
      <c r="P46" s="83">
        <v>1.54</v>
      </c>
      <c r="Q46" s="83">
        <v>1.2</v>
      </c>
      <c r="R46" s="83">
        <v>1.37</v>
      </c>
      <c r="S46" s="83">
        <v>1.37</v>
      </c>
      <c r="T46" s="83">
        <v>1.25</v>
      </c>
      <c r="U46" s="83">
        <v>1.1299999999999999</v>
      </c>
      <c r="V46" s="83">
        <v>1.23</v>
      </c>
      <c r="W46" s="83">
        <v>1.26</v>
      </c>
      <c r="X46" s="83">
        <v>1.07</v>
      </c>
      <c r="Y46" s="83">
        <v>1.1599999999999999</v>
      </c>
      <c r="Z46" s="83">
        <v>0.92</v>
      </c>
      <c r="AA46" s="83">
        <v>1.1200000000000001</v>
      </c>
      <c r="AB46" s="83">
        <v>1.02</v>
      </c>
      <c r="AC46" s="83">
        <v>1.1000000000000001</v>
      </c>
      <c r="AD46" s="83">
        <v>1.38</v>
      </c>
      <c r="AE46" s="83">
        <v>1.27</v>
      </c>
      <c r="AF46" s="83">
        <v>1.17</v>
      </c>
      <c r="AG46" s="83">
        <v>1.1100000000000001</v>
      </c>
    </row>
    <row r="47" spans="1:45" ht="10.15" customHeight="1" x14ac:dyDescent="0.2">
      <c r="A47" s="68" t="s">
        <v>41</v>
      </c>
      <c r="B47" s="81" t="s">
        <v>56</v>
      </c>
      <c r="C47" s="40" t="s">
        <v>82</v>
      </c>
      <c r="D47" s="83">
        <v>1</v>
      </c>
      <c r="E47" s="40" t="s">
        <v>82</v>
      </c>
      <c r="F47" s="83">
        <v>1.03</v>
      </c>
      <c r="G47" s="83">
        <v>0.96</v>
      </c>
      <c r="H47" s="83">
        <v>0.86</v>
      </c>
      <c r="I47" s="83">
        <v>1.07</v>
      </c>
      <c r="J47" s="83">
        <v>1.0900000000000001</v>
      </c>
      <c r="K47" s="83">
        <v>0.96</v>
      </c>
      <c r="L47" s="83">
        <v>1.0900000000000001</v>
      </c>
      <c r="M47" s="83">
        <v>0.88</v>
      </c>
      <c r="N47" s="83">
        <v>1.46</v>
      </c>
      <c r="O47" s="83">
        <v>1.55</v>
      </c>
      <c r="P47" s="83">
        <v>1.51</v>
      </c>
      <c r="Q47" s="83">
        <v>0.96</v>
      </c>
      <c r="R47" s="83">
        <v>1.18</v>
      </c>
      <c r="S47" s="83">
        <v>1.26</v>
      </c>
      <c r="T47" s="83">
        <v>1.07</v>
      </c>
      <c r="U47" s="83">
        <v>0.67</v>
      </c>
      <c r="V47" s="83">
        <v>0.77</v>
      </c>
      <c r="W47" s="83">
        <v>0.66</v>
      </c>
      <c r="X47" s="83">
        <v>0.8</v>
      </c>
      <c r="Y47" s="83">
        <v>0.59</v>
      </c>
      <c r="Z47" s="83">
        <v>0.56999999999999995</v>
      </c>
      <c r="AA47" s="83">
        <v>0.67</v>
      </c>
      <c r="AB47" s="83">
        <v>0.67</v>
      </c>
      <c r="AC47" s="83">
        <v>0.79</v>
      </c>
      <c r="AD47" s="83">
        <v>0.87</v>
      </c>
      <c r="AE47" s="83">
        <v>0.71</v>
      </c>
      <c r="AF47" s="83">
        <v>1.07</v>
      </c>
      <c r="AG47" s="83">
        <v>1.06</v>
      </c>
    </row>
    <row r="48" spans="1:45" ht="10.15" customHeight="1" x14ac:dyDescent="0.2">
      <c r="A48" s="68" t="s">
        <v>8</v>
      </c>
      <c r="B48" s="81" t="s">
        <v>56</v>
      </c>
      <c r="C48" s="40" t="s">
        <v>82</v>
      </c>
      <c r="D48" s="83">
        <v>1.75</v>
      </c>
      <c r="E48" s="40" t="s">
        <v>82</v>
      </c>
      <c r="F48" s="83">
        <v>1.41</v>
      </c>
      <c r="G48" s="83">
        <v>1.84</v>
      </c>
      <c r="H48" s="83">
        <v>1.51</v>
      </c>
      <c r="I48" s="83">
        <v>1.59</v>
      </c>
      <c r="J48" s="83">
        <v>2.12</v>
      </c>
      <c r="K48" s="83">
        <v>2.0499999999999998</v>
      </c>
      <c r="L48" s="83">
        <v>2.25</v>
      </c>
      <c r="M48" s="83">
        <v>2.15</v>
      </c>
      <c r="N48" s="83">
        <v>2.2799999999999998</v>
      </c>
      <c r="O48" s="83">
        <v>2.58</v>
      </c>
      <c r="P48" s="83">
        <v>2.54</v>
      </c>
      <c r="Q48" s="83">
        <v>2.42</v>
      </c>
      <c r="R48" s="83">
        <v>2.41</v>
      </c>
      <c r="S48" s="83">
        <v>2.72</v>
      </c>
      <c r="T48" s="83">
        <v>2.08</v>
      </c>
      <c r="U48" s="83">
        <v>2.1</v>
      </c>
      <c r="V48" s="83">
        <v>2.59</v>
      </c>
      <c r="W48" s="83">
        <v>2.59</v>
      </c>
      <c r="X48" s="83">
        <v>2.75</v>
      </c>
      <c r="Y48" s="83">
        <v>2.5299999999999998</v>
      </c>
      <c r="Z48" s="83">
        <v>2.37</v>
      </c>
      <c r="AA48" s="83">
        <v>2.56</v>
      </c>
      <c r="AB48" s="83">
        <v>2.5299999999999998</v>
      </c>
      <c r="AC48" s="83">
        <v>2.4700000000000002</v>
      </c>
      <c r="AD48" s="83">
        <v>2.69</v>
      </c>
      <c r="AE48" s="83">
        <v>3.35</v>
      </c>
      <c r="AF48" s="83">
        <v>2.25</v>
      </c>
      <c r="AG48" s="83">
        <v>2.1</v>
      </c>
    </row>
    <row r="49" spans="1:33" ht="10.15" customHeight="1" x14ac:dyDescent="0.2">
      <c r="A49" s="68" t="s">
        <v>9</v>
      </c>
      <c r="B49" s="81" t="s">
        <v>56</v>
      </c>
      <c r="C49" s="40" t="s">
        <v>82</v>
      </c>
      <c r="D49" s="83">
        <v>2.09</v>
      </c>
      <c r="E49" s="40" t="s">
        <v>82</v>
      </c>
      <c r="F49" s="83">
        <v>1.89</v>
      </c>
      <c r="G49" s="83">
        <v>1.92</v>
      </c>
      <c r="H49" s="83">
        <v>2.11</v>
      </c>
      <c r="I49" s="83">
        <v>1.84</v>
      </c>
      <c r="J49" s="83">
        <v>2.2799999999999998</v>
      </c>
      <c r="K49" s="83">
        <v>2.37</v>
      </c>
      <c r="L49" s="83">
        <v>2.3199999999999998</v>
      </c>
      <c r="M49" s="83">
        <v>2.29</v>
      </c>
      <c r="N49" s="83">
        <v>2.5299999999999998</v>
      </c>
      <c r="O49" s="83">
        <v>2.4300000000000002</v>
      </c>
      <c r="P49" s="83">
        <v>2.5</v>
      </c>
      <c r="Q49" s="83">
        <v>2.31</v>
      </c>
      <c r="R49" s="83">
        <v>2.72</v>
      </c>
      <c r="S49" s="83">
        <v>2.14</v>
      </c>
      <c r="T49" s="83">
        <v>2.34</v>
      </c>
      <c r="U49" s="83">
        <v>2.1800000000000002</v>
      </c>
      <c r="V49" s="83">
        <v>2.2200000000000002</v>
      </c>
      <c r="W49" s="83">
        <v>2.39</v>
      </c>
      <c r="X49" s="83">
        <v>2.38</v>
      </c>
      <c r="Y49" s="83">
        <v>2.38</v>
      </c>
      <c r="Z49" s="83">
        <v>2.2200000000000002</v>
      </c>
      <c r="AA49" s="83">
        <v>2.25</v>
      </c>
      <c r="AB49" s="83">
        <v>2.44</v>
      </c>
      <c r="AC49" s="83">
        <v>2.68</v>
      </c>
      <c r="AD49" s="83">
        <v>2.9</v>
      </c>
      <c r="AE49" s="83">
        <v>3.13</v>
      </c>
      <c r="AF49" s="83">
        <v>3.01</v>
      </c>
      <c r="AG49" s="83">
        <v>2.99</v>
      </c>
    </row>
    <row r="50" spans="1:33" ht="10.15" customHeight="1" x14ac:dyDescent="0.2">
      <c r="A50" s="68" t="s">
        <v>140</v>
      </c>
      <c r="B50" s="81" t="s">
        <v>58</v>
      </c>
      <c r="C50" s="40" t="s">
        <v>82</v>
      </c>
      <c r="D50" s="83">
        <v>0.92</v>
      </c>
      <c r="E50" s="40" t="s">
        <v>82</v>
      </c>
      <c r="F50" s="83">
        <v>0.66</v>
      </c>
      <c r="G50" s="83">
        <v>0.87</v>
      </c>
      <c r="H50" s="83">
        <v>0.8</v>
      </c>
      <c r="I50" s="83">
        <v>1.02</v>
      </c>
      <c r="J50" s="83">
        <v>0.88</v>
      </c>
      <c r="K50" s="83">
        <v>1.07</v>
      </c>
      <c r="L50" s="83">
        <v>1</v>
      </c>
      <c r="M50" s="83">
        <v>1.07</v>
      </c>
      <c r="N50" s="83">
        <v>1.1399999999999999</v>
      </c>
      <c r="O50" s="83">
        <v>1.0900000000000001</v>
      </c>
      <c r="P50" s="83">
        <v>1.1000000000000001</v>
      </c>
      <c r="Q50" s="83">
        <v>1.0900000000000001</v>
      </c>
      <c r="R50" s="83">
        <v>1.18</v>
      </c>
      <c r="S50" s="83">
        <v>1.06</v>
      </c>
      <c r="T50" s="83">
        <v>1.17</v>
      </c>
      <c r="U50" s="83">
        <v>1.1200000000000001</v>
      </c>
      <c r="V50" s="83">
        <v>0.97</v>
      </c>
      <c r="W50" s="83">
        <v>1.06</v>
      </c>
      <c r="X50" s="83">
        <v>1.03</v>
      </c>
      <c r="Y50" s="83">
        <v>0.95</v>
      </c>
      <c r="Z50" s="83">
        <v>1.1100000000000001</v>
      </c>
      <c r="AA50" s="83">
        <v>1.23</v>
      </c>
      <c r="AB50" s="83">
        <v>1.24</v>
      </c>
      <c r="AC50" s="83">
        <v>1.3</v>
      </c>
      <c r="AD50" s="83">
        <v>1.26</v>
      </c>
      <c r="AE50" s="83">
        <v>1.2</v>
      </c>
      <c r="AF50" s="83">
        <v>1.25</v>
      </c>
      <c r="AG50" s="83">
        <v>1.1499999999999999</v>
      </c>
    </row>
    <row r="51" spans="1:33" ht="10.15" customHeight="1" x14ac:dyDescent="0.2">
      <c r="A51" s="68" t="s">
        <v>10</v>
      </c>
      <c r="B51" s="81" t="s">
        <v>56</v>
      </c>
      <c r="C51" s="40" t="s">
        <v>82</v>
      </c>
      <c r="D51" s="83">
        <v>2.04</v>
      </c>
      <c r="E51" s="40" t="s">
        <v>82</v>
      </c>
      <c r="F51" s="83">
        <v>1.78</v>
      </c>
      <c r="G51" s="83">
        <v>1.88</v>
      </c>
      <c r="H51" s="83">
        <v>1.82</v>
      </c>
      <c r="I51" s="83">
        <v>2.0299999999999998</v>
      </c>
      <c r="J51" s="83">
        <v>2.16</v>
      </c>
      <c r="K51" s="83">
        <v>2.59</v>
      </c>
      <c r="L51" s="83">
        <v>2.04</v>
      </c>
      <c r="M51" s="83">
        <v>2.1800000000000002</v>
      </c>
      <c r="N51" s="83">
        <v>2.72</v>
      </c>
      <c r="O51" s="83">
        <v>2.52</v>
      </c>
      <c r="P51" s="83">
        <v>2.52</v>
      </c>
      <c r="Q51" s="83">
        <v>2.38</v>
      </c>
      <c r="R51" s="83">
        <v>2.58</v>
      </c>
      <c r="S51" s="83">
        <v>2.48</v>
      </c>
      <c r="T51" s="83">
        <v>2.4900000000000002</v>
      </c>
      <c r="U51" s="83">
        <v>2.52</v>
      </c>
      <c r="V51" s="83">
        <v>2.58</v>
      </c>
      <c r="W51" s="83">
        <v>2.7</v>
      </c>
      <c r="X51" s="83">
        <v>2.62</v>
      </c>
      <c r="Y51" s="83">
        <v>2.74</v>
      </c>
      <c r="Z51" s="83">
        <v>2.57</v>
      </c>
      <c r="AA51" s="83">
        <v>2.95</v>
      </c>
      <c r="AB51" s="83">
        <v>3.15</v>
      </c>
      <c r="AC51" s="83">
        <v>3.59</v>
      </c>
      <c r="AD51" s="83">
        <v>3.23</v>
      </c>
      <c r="AE51" s="83">
        <v>3.66</v>
      </c>
      <c r="AF51" s="83">
        <v>3.63</v>
      </c>
      <c r="AG51" s="83">
        <v>3.45</v>
      </c>
    </row>
    <row r="52" spans="1:33" ht="10.15" customHeight="1" x14ac:dyDescent="0.2">
      <c r="A52" s="91" t="s">
        <v>141</v>
      </c>
      <c r="B52" s="92" t="s">
        <v>58</v>
      </c>
      <c r="C52" s="92" t="s">
        <v>82</v>
      </c>
      <c r="D52" s="93">
        <v>0.98</v>
      </c>
      <c r="E52" s="92" t="s">
        <v>82</v>
      </c>
      <c r="F52" s="93">
        <v>0.83</v>
      </c>
      <c r="G52" s="93">
        <v>0.87</v>
      </c>
      <c r="H52" s="93">
        <v>0.96</v>
      </c>
      <c r="I52" s="93">
        <v>0.99</v>
      </c>
      <c r="J52" s="93">
        <v>0.96</v>
      </c>
      <c r="K52" s="93">
        <v>1.08</v>
      </c>
      <c r="L52" s="93">
        <v>1.06</v>
      </c>
      <c r="M52" s="93">
        <v>1.06</v>
      </c>
      <c r="N52" s="93">
        <v>1.1599999999999999</v>
      </c>
      <c r="O52" s="93">
        <v>1.1100000000000001</v>
      </c>
      <c r="P52" s="93">
        <v>1.17</v>
      </c>
      <c r="Q52" s="93">
        <v>1.1000000000000001</v>
      </c>
      <c r="R52" s="93">
        <v>1.2</v>
      </c>
      <c r="S52" s="93">
        <v>1.06</v>
      </c>
      <c r="T52" s="93">
        <v>1.1499999999999999</v>
      </c>
      <c r="U52" s="93">
        <v>1.22</v>
      </c>
      <c r="V52" s="93">
        <v>1.1100000000000001</v>
      </c>
      <c r="W52" s="93">
        <v>1.06</v>
      </c>
      <c r="X52" s="93">
        <v>0.97</v>
      </c>
      <c r="Y52" s="93">
        <v>1.03</v>
      </c>
      <c r="Z52" s="93">
        <v>1.1100000000000001</v>
      </c>
      <c r="AA52" s="93">
        <v>1.1000000000000001</v>
      </c>
      <c r="AB52" s="93">
        <v>1.17</v>
      </c>
      <c r="AC52" s="93">
        <v>1.22</v>
      </c>
      <c r="AD52" s="93">
        <v>1.38</v>
      </c>
      <c r="AE52" s="93">
        <v>1.36</v>
      </c>
      <c r="AF52" s="93">
        <v>1.37</v>
      </c>
      <c r="AG52" s="93">
        <v>1.44</v>
      </c>
    </row>
    <row r="53" spans="1:33" ht="10.15" customHeight="1" x14ac:dyDescent="0.2">
      <c r="B53" s="81"/>
      <c r="C53" s="81"/>
      <c r="D53" s="83"/>
      <c r="E53" s="83"/>
      <c r="F53" s="83"/>
      <c r="G53" s="83"/>
      <c r="H53" s="94"/>
      <c r="I53" s="94"/>
      <c r="J53" s="94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</row>
    <row r="54" spans="1:33" ht="10.15" customHeight="1" x14ac:dyDescent="0.2">
      <c r="A54" s="95" t="s">
        <v>72</v>
      </c>
      <c r="E54" s="82"/>
      <c r="H54" s="96"/>
    </row>
    <row r="55" spans="1:33" ht="10.15" customHeight="1" x14ac:dyDescent="0.25">
      <c r="A55" s="95" t="s">
        <v>142</v>
      </c>
      <c r="G55" s="97"/>
      <c r="H55" s="97"/>
      <c r="I55" s="97"/>
      <c r="J55" s="97"/>
      <c r="K55" s="97"/>
      <c r="L55" s="98"/>
    </row>
    <row r="56" spans="1:33" ht="10.15" customHeight="1" x14ac:dyDescent="0.25">
      <c r="A56" s="95" t="s">
        <v>143</v>
      </c>
      <c r="D56" s="68" t="s">
        <v>114</v>
      </c>
      <c r="G56" s="97"/>
      <c r="H56" s="99"/>
      <c r="I56" s="97"/>
      <c r="J56" s="97"/>
      <c r="K56" s="97"/>
      <c r="L56" s="98"/>
    </row>
    <row r="57" spans="1:33" ht="10.15" customHeight="1" x14ac:dyDescent="0.25">
      <c r="A57" s="95" t="s">
        <v>47</v>
      </c>
      <c r="H57" s="99"/>
      <c r="L57" s="98"/>
      <c r="N57" s="100"/>
    </row>
    <row r="58" spans="1:33" ht="10.15" customHeight="1" x14ac:dyDescent="0.25">
      <c r="A58" s="95" t="s">
        <v>48</v>
      </c>
      <c r="H58" s="99"/>
      <c r="K58" s="98"/>
      <c r="L58" s="101"/>
    </row>
    <row r="59" spans="1:33" ht="10.15" customHeight="1" x14ac:dyDescent="0.25">
      <c r="A59" s="95" t="s">
        <v>49</v>
      </c>
      <c r="H59" s="99"/>
      <c r="K59" s="98"/>
      <c r="L59" s="97"/>
    </row>
    <row r="60" spans="1:33" ht="10.15" customHeight="1" x14ac:dyDescent="0.25">
      <c r="A60" s="95" t="s">
        <v>50</v>
      </c>
      <c r="G60" s="98"/>
      <c r="K60" s="98"/>
      <c r="L60" s="101"/>
    </row>
    <row r="61" spans="1:33" ht="10.15" customHeight="1" x14ac:dyDescent="0.25">
      <c r="A61" s="95" t="s">
        <v>144</v>
      </c>
      <c r="G61" s="98"/>
      <c r="K61" s="98"/>
      <c r="L61" s="101"/>
    </row>
    <row r="62" spans="1:33" ht="10.15" customHeight="1" x14ac:dyDescent="0.25">
      <c r="A62" s="95" t="s">
        <v>145</v>
      </c>
      <c r="K62" s="98"/>
      <c r="L62" s="97"/>
    </row>
    <row r="63" spans="1:33" ht="10.15" customHeight="1" x14ac:dyDescent="0.25">
      <c r="A63" s="95" t="s">
        <v>146</v>
      </c>
      <c r="G63" s="98"/>
      <c r="K63" s="98"/>
      <c r="L63" s="101"/>
    </row>
    <row r="64" spans="1:33" ht="10.15" customHeight="1" x14ac:dyDescent="0.2">
      <c r="A64" s="102" t="s">
        <v>147</v>
      </c>
      <c r="G64" s="97"/>
    </row>
    <row r="65" spans="1:12" ht="10.15" customHeight="1" x14ac:dyDescent="0.25">
      <c r="A65" s="95" t="s">
        <v>60</v>
      </c>
      <c r="K65" s="98"/>
      <c r="L65" s="97"/>
    </row>
    <row r="66" spans="1:12" ht="10.15" customHeight="1" x14ac:dyDescent="0.2">
      <c r="A66" s="102" t="s">
        <v>317</v>
      </c>
      <c r="G66" s="100"/>
    </row>
    <row r="67" spans="1:12" ht="10.15" customHeight="1" x14ac:dyDescent="0.2">
      <c r="A67" s="102" t="s">
        <v>318</v>
      </c>
      <c r="G67" s="97"/>
    </row>
    <row r="68" spans="1:12" ht="10.15" customHeight="1" x14ac:dyDescent="0.2">
      <c r="A68" s="95" t="s">
        <v>148</v>
      </c>
    </row>
    <row r="69" spans="1:12" ht="10.15" customHeight="1" x14ac:dyDescent="0.2">
      <c r="A69" s="102"/>
    </row>
    <row r="70" spans="1:12" ht="10.15" customHeight="1" x14ac:dyDescent="0.2">
      <c r="A70" s="95"/>
    </row>
    <row r="71" spans="1:12" ht="10.15" customHeight="1" x14ac:dyDescent="0.25">
      <c r="A71" s="102" t="s">
        <v>18</v>
      </c>
      <c r="K71" s="98"/>
      <c r="L71" s="98"/>
    </row>
    <row r="72" spans="1:12" ht="10.15" customHeight="1" x14ac:dyDescent="0.25">
      <c r="A72" s="102" t="s">
        <v>25</v>
      </c>
      <c r="K72" s="98"/>
      <c r="L72" s="98"/>
    </row>
    <row r="73" spans="1:12" ht="10.15" customHeight="1" x14ac:dyDescent="0.25">
      <c r="A73" s="102" t="s">
        <v>149</v>
      </c>
      <c r="K73" s="98"/>
      <c r="L73" s="98"/>
    </row>
    <row r="74" spans="1:12" ht="10.15" customHeight="1" x14ac:dyDescent="0.25">
      <c r="A74" s="102" t="s">
        <v>27</v>
      </c>
      <c r="K74" s="98"/>
      <c r="L74" s="98"/>
    </row>
    <row r="75" spans="1:12" ht="10.15" customHeight="1" x14ac:dyDescent="0.25">
      <c r="A75" s="102" t="s">
        <v>38</v>
      </c>
      <c r="K75" s="98"/>
      <c r="L75" s="98"/>
    </row>
    <row r="76" spans="1:12" ht="10.15" customHeight="1" x14ac:dyDescent="0.25">
      <c r="A76" s="102" t="s">
        <v>19</v>
      </c>
      <c r="K76" s="98"/>
      <c r="L76" s="98"/>
    </row>
    <row r="79" spans="1:12" s="103" customFormat="1" ht="10.15" customHeight="1" x14ac:dyDescent="0.2">
      <c r="A79" s="68"/>
      <c r="B79" s="102"/>
      <c r="G79" s="104"/>
    </row>
    <row r="85" spans="17:26" ht="12" customHeight="1" x14ac:dyDescent="0.2"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7:26" ht="12" customHeight="1" x14ac:dyDescent="0.2">
      <c r="Q86" s="40"/>
      <c r="R86" s="40"/>
      <c r="S86" s="40"/>
      <c r="T86" s="40"/>
      <c r="U86" s="40"/>
      <c r="V86" s="40"/>
      <c r="W86" s="40"/>
      <c r="X86" s="40"/>
      <c r="Y86" s="40"/>
      <c r="Z86" s="82"/>
    </row>
    <row r="89" spans="17:26" ht="12" customHeight="1" x14ac:dyDescent="0.2"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 spans="17:26" ht="12" customHeight="1" x14ac:dyDescent="0.2">
      <c r="Q90" s="82"/>
      <c r="R90" s="82"/>
      <c r="S90" s="82"/>
      <c r="T90" s="82"/>
      <c r="U90" s="82"/>
      <c r="V90" s="82"/>
      <c r="W90" s="82"/>
      <c r="X90" s="82"/>
      <c r="Y90" s="82"/>
      <c r="Z90" s="82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&amp;L&amp;F&amp;C&amp;A&amp;R&amp;D</oddFooter>
  </headerFooter>
  <ignoredErrors>
    <ignoredError sqref="D42:D44" formulaRange="1"/>
    <ignoredError sqref="D39" formulaRange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6EF6-62EE-4E98-868C-E037ECA21C8D}">
  <dimension ref="A1:K53"/>
  <sheetViews>
    <sheetView zoomScale="150" zoomScaleNormal="150" zoomScaleSheetLayoutView="75" zoomScalePageLayoutView="170" workbookViewId="0"/>
  </sheetViews>
  <sheetFormatPr baseColWidth="10" defaultColWidth="10.85546875" defaultRowHeight="12" customHeight="1" x14ac:dyDescent="0.2"/>
  <cols>
    <col min="1" max="1" width="25" style="1" customWidth="1"/>
    <col min="2" max="2" width="10.28515625" style="1" customWidth="1"/>
    <col min="3" max="7" width="7.140625" style="1" customWidth="1"/>
    <col min="8" max="8" width="5.5703125" style="1" customWidth="1"/>
    <col min="9" max="9" width="12.5703125" style="1" bestFit="1" customWidth="1"/>
    <col min="10" max="16384" width="10.85546875" style="1"/>
  </cols>
  <sheetData>
    <row r="1" spans="1:11" ht="13.15" customHeight="1" x14ac:dyDescent="0.2">
      <c r="A1" s="246" t="s">
        <v>84</v>
      </c>
      <c r="B1" s="245"/>
      <c r="C1" s="245"/>
      <c r="D1" s="245"/>
      <c r="E1" s="245"/>
      <c r="F1" s="245"/>
      <c r="G1" s="245"/>
    </row>
    <row r="2" spans="1:11" ht="10.15" customHeight="1" x14ac:dyDescent="0.2">
      <c r="A2" s="15" t="s">
        <v>20</v>
      </c>
      <c r="B2" s="16" t="s">
        <v>16</v>
      </c>
      <c r="C2" s="17" t="s">
        <v>85</v>
      </c>
      <c r="D2" s="17">
        <v>2023</v>
      </c>
      <c r="E2" s="17">
        <v>2024</v>
      </c>
      <c r="F2" s="17">
        <v>2025</v>
      </c>
      <c r="G2" s="16" t="s">
        <v>86</v>
      </c>
    </row>
    <row r="3" spans="1:11" ht="10.15" customHeight="1" x14ac:dyDescent="0.2">
      <c r="A3" s="18"/>
      <c r="B3" s="18"/>
      <c r="C3" s="53"/>
      <c r="D3" s="54"/>
      <c r="E3" s="54"/>
      <c r="F3" s="54"/>
      <c r="G3" s="55" t="s">
        <v>75</v>
      </c>
    </row>
    <row r="4" spans="1:11" ht="10.15" customHeight="1" x14ac:dyDescent="0.2">
      <c r="A4" s="21"/>
      <c r="B4" s="21"/>
      <c r="C4" s="22"/>
      <c r="D4" s="22"/>
      <c r="E4" s="22"/>
      <c r="F4" s="22"/>
      <c r="G4" s="22" t="s">
        <v>21</v>
      </c>
    </row>
    <row r="5" spans="1:11" ht="10.15" customHeight="1" x14ac:dyDescent="0.2">
      <c r="A5" s="229" t="s">
        <v>87</v>
      </c>
      <c r="B5" s="24"/>
      <c r="C5" s="56"/>
      <c r="D5" s="56"/>
      <c r="E5" s="56"/>
      <c r="F5" s="56"/>
      <c r="G5" s="57"/>
    </row>
    <row r="6" spans="1:11" ht="10.15" customHeight="1" x14ac:dyDescent="0.2">
      <c r="A6" s="1" t="s">
        <v>88</v>
      </c>
      <c r="B6" s="3" t="s">
        <v>57</v>
      </c>
      <c r="C6" s="58">
        <v>89.283675633124929</v>
      </c>
      <c r="D6" s="58">
        <v>91.055599999999998</v>
      </c>
      <c r="E6" s="58">
        <v>92.217100000000002</v>
      </c>
      <c r="F6" s="58">
        <v>93.862200000000001</v>
      </c>
      <c r="G6" s="5">
        <v>18.132852545751966</v>
      </c>
      <c r="I6"/>
      <c r="J6"/>
      <c r="K6"/>
    </row>
    <row r="7" spans="1:11" ht="10.15" customHeight="1" x14ac:dyDescent="0.2">
      <c r="A7" s="229" t="s">
        <v>89</v>
      </c>
      <c r="B7" s="24"/>
      <c r="C7" s="56"/>
      <c r="D7" s="56"/>
      <c r="E7" s="56"/>
      <c r="F7" s="56"/>
      <c r="G7" s="57"/>
    </row>
    <row r="8" spans="1:11" ht="9.9499999999999993" customHeight="1" x14ac:dyDescent="0.2">
      <c r="A8" s="1" t="s">
        <v>90</v>
      </c>
      <c r="B8" s="3" t="s">
        <v>55</v>
      </c>
      <c r="C8" s="58">
        <v>8.76</v>
      </c>
      <c r="D8" s="33">
        <v>10.11</v>
      </c>
      <c r="E8" s="59">
        <v>10.34</v>
      </c>
      <c r="F8" s="59">
        <v>11.21</v>
      </c>
      <c r="G8" s="5">
        <f>(AVERAGE(D8:F8)/C8-1)*100</f>
        <v>20.471841704718408</v>
      </c>
    </row>
    <row r="9" spans="1:11" ht="9.9499999999999993" customHeight="1" x14ac:dyDescent="0.2">
      <c r="A9" s="60" t="s">
        <v>91</v>
      </c>
      <c r="B9" s="3" t="s">
        <v>55</v>
      </c>
      <c r="C9" s="61" t="s">
        <v>82</v>
      </c>
      <c r="D9" s="33">
        <v>10.11</v>
      </c>
      <c r="E9" s="59">
        <v>10.34</v>
      </c>
      <c r="F9" s="59">
        <v>11.21</v>
      </c>
      <c r="G9" s="61" t="s">
        <v>82</v>
      </c>
    </row>
    <row r="10" spans="1:11" ht="9.9499999999999993" customHeight="1" x14ac:dyDescent="0.2">
      <c r="A10" s="60" t="s">
        <v>92</v>
      </c>
      <c r="B10" s="3" t="s">
        <v>55</v>
      </c>
      <c r="C10" s="61" t="s">
        <v>82</v>
      </c>
      <c r="D10" s="33">
        <v>10.11</v>
      </c>
      <c r="E10" s="59">
        <v>10.34</v>
      </c>
      <c r="F10" s="59">
        <v>11.21</v>
      </c>
      <c r="G10" s="61" t="s">
        <v>82</v>
      </c>
    </row>
    <row r="11" spans="1:11" ht="9.9499999999999993" customHeight="1" x14ac:dyDescent="0.2">
      <c r="A11" s="60" t="s">
        <v>93</v>
      </c>
      <c r="B11" s="3" t="s">
        <v>55</v>
      </c>
      <c r="C11" s="61" t="s">
        <v>82</v>
      </c>
      <c r="D11" s="33">
        <v>9.9</v>
      </c>
      <c r="E11" s="59">
        <v>10.11</v>
      </c>
      <c r="F11" s="59">
        <v>10.8</v>
      </c>
      <c r="G11" s="61" t="s">
        <v>82</v>
      </c>
    </row>
    <row r="12" spans="1:11" ht="10.15" customHeight="1" x14ac:dyDescent="0.2">
      <c r="A12" s="1" t="s">
        <v>94</v>
      </c>
      <c r="B12" s="3" t="s">
        <v>55</v>
      </c>
      <c r="C12" s="58">
        <v>13.2</v>
      </c>
      <c r="D12" s="33">
        <v>15.56</v>
      </c>
      <c r="E12" s="59">
        <v>14.89</v>
      </c>
      <c r="F12" s="59">
        <v>16.47</v>
      </c>
      <c r="G12" s="5">
        <f>(AVERAGE(D12:F12)/C12-1)*100</f>
        <v>18.484848484848506</v>
      </c>
    </row>
    <row r="13" spans="1:11" ht="10.15" customHeight="1" x14ac:dyDescent="0.2">
      <c r="A13" s="1" t="s">
        <v>95</v>
      </c>
      <c r="B13" s="3" t="s">
        <v>55</v>
      </c>
      <c r="C13" s="58">
        <v>6.88</v>
      </c>
      <c r="D13" s="33">
        <v>7.8</v>
      </c>
      <c r="E13" s="59">
        <v>7.75</v>
      </c>
      <c r="F13" s="59">
        <v>7.54</v>
      </c>
      <c r="G13" s="5">
        <f>(AVERAGE(D13:F13)/C13-1)*100</f>
        <v>11.870155038759677</v>
      </c>
    </row>
    <row r="14" spans="1:11" ht="10.15" customHeight="1" x14ac:dyDescent="0.2">
      <c r="A14" s="1" t="s">
        <v>96</v>
      </c>
      <c r="B14" s="3" t="s">
        <v>55</v>
      </c>
      <c r="C14" s="58">
        <v>13.1</v>
      </c>
      <c r="D14" s="33">
        <v>15.53</v>
      </c>
      <c r="E14" s="59">
        <v>16.21</v>
      </c>
      <c r="F14" s="59">
        <v>16.91</v>
      </c>
      <c r="G14" s="5">
        <f>(AVERAGE(D14:F14)/C14-1)*100</f>
        <v>23.791348600508933</v>
      </c>
    </row>
    <row r="15" spans="1:11" ht="10.15" customHeight="1" x14ac:dyDescent="0.2">
      <c r="A15" s="229" t="s">
        <v>97</v>
      </c>
      <c r="B15" s="24"/>
      <c r="C15" s="56"/>
      <c r="D15" s="56"/>
      <c r="E15" s="56"/>
      <c r="F15" s="56"/>
      <c r="G15" s="57"/>
    </row>
    <row r="16" spans="1:11" ht="10.15" customHeight="1" x14ac:dyDescent="0.2">
      <c r="A16" s="1" t="s">
        <v>98</v>
      </c>
      <c r="B16" s="3" t="s">
        <v>73</v>
      </c>
      <c r="C16" s="58">
        <v>39.579803548960165</v>
      </c>
      <c r="D16" s="58">
        <v>45.61</v>
      </c>
      <c r="E16" s="58">
        <v>45.62</v>
      </c>
      <c r="F16" s="58">
        <v>47.98</v>
      </c>
      <c r="G16" s="5">
        <f>(AVERAGE(D16:F16)/C16-1)*100</f>
        <v>17.239928378958403</v>
      </c>
    </row>
    <row r="17" spans="1:9" ht="10.15" customHeight="1" x14ac:dyDescent="0.2">
      <c r="A17" s="229" t="s">
        <v>99</v>
      </c>
      <c r="B17" s="24"/>
      <c r="C17" s="56"/>
      <c r="D17" s="56"/>
      <c r="E17" s="56"/>
      <c r="F17" s="56"/>
      <c r="G17" s="57"/>
    </row>
    <row r="18" spans="1:9" ht="10.15" customHeight="1" x14ac:dyDescent="0.2">
      <c r="A18" s="1" t="s">
        <v>100</v>
      </c>
      <c r="B18" s="3" t="s">
        <v>65</v>
      </c>
      <c r="C18" s="58" t="s">
        <v>101</v>
      </c>
      <c r="D18" s="58">
        <v>106.8387</v>
      </c>
      <c r="E18" s="58">
        <v>107.19929999999999</v>
      </c>
      <c r="F18" s="58">
        <v>107.6266</v>
      </c>
      <c r="G18" s="58" t="s">
        <v>101</v>
      </c>
      <c r="H18" s="62"/>
    </row>
    <row r="19" spans="1:9" ht="10.15" customHeight="1" x14ac:dyDescent="0.2">
      <c r="A19" s="1" t="s">
        <v>102</v>
      </c>
      <c r="B19" s="3" t="s">
        <v>65</v>
      </c>
      <c r="C19" s="8" t="s">
        <v>101</v>
      </c>
      <c r="D19" s="8">
        <v>116.87949999999999</v>
      </c>
      <c r="E19" s="8">
        <v>112.0445</v>
      </c>
      <c r="F19" s="8">
        <v>111.96169999999999</v>
      </c>
      <c r="G19" s="8" t="s">
        <v>101</v>
      </c>
      <c r="H19" s="62"/>
    </row>
    <row r="20" spans="1:9" ht="10.15" customHeight="1" x14ac:dyDescent="0.2">
      <c r="A20" s="1" t="s">
        <v>103</v>
      </c>
      <c r="B20" s="3" t="s">
        <v>65</v>
      </c>
      <c r="C20" s="8" t="s">
        <v>101</v>
      </c>
      <c r="D20" s="8">
        <v>88.895099999999999</v>
      </c>
      <c r="E20" s="8">
        <v>88.751599999999996</v>
      </c>
      <c r="F20" s="8">
        <v>88.646000000000001</v>
      </c>
      <c r="G20" s="8" t="s">
        <v>101</v>
      </c>
      <c r="H20" s="62"/>
    </row>
    <row r="21" spans="1:9" ht="10.15" customHeight="1" x14ac:dyDescent="0.2">
      <c r="A21" s="1" t="s">
        <v>104</v>
      </c>
      <c r="B21" s="3" t="s">
        <v>65</v>
      </c>
      <c r="C21" s="8" t="s">
        <v>101</v>
      </c>
      <c r="D21" s="8">
        <v>79.469700000000003</v>
      </c>
      <c r="E21" s="8">
        <v>77.516499999999994</v>
      </c>
      <c r="F21" s="8">
        <v>78.176400000000001</v>
      </c>
      <c r="G21" s="8" t="s">
        <v>101</v>
      </c>
      <c r="H21" s="62"/>
    </row>
    <row r="22" spans="1:9" ht="10.15" customHeight="1" x14ac:dyDescent="0.2">
      <c r="A22" s="1" t="s">
        <v>105</v>
      </c>
      <c r="B22" s="3" t="s">
        <v>65</v>
      </c>
      <c r="C22" s="8" t="s">
        <v>101</v>
      </c>
      <c r="D22" s="8">
        <v>84.519000000000005</v>
      </c>
      <c r="E22" s="8">
        <v>82.691999999999993</v>
      </c>
      <c r="F22" s="8">
        <v>82.523099999999999</v>
      </c>
      <c r="G22" s="8" t="s">
        <v>101</v>
      </c>
      <c r="H22" s="62"/>
    </row>
    <row r="23" spans="1:9" ht="10.15" customHeight="1" x14ac:dyDescent="0.2">
      <c r="A23" s="229" t="s">
        <v>106</v>
      </c>
      <c r="B23" s="24"/>
      <c r="C23" s="56"/>
      <c r="D23" s="56"/>
      <c r="E23" s="56"/>
      <c r="F23" s="56"/>
      <c r="G23" s="57"/>
    </row>
    <row r="24" spans="1:9" ht="10.15" customHeight="1" x14ac:dyDescent="0.2">
      <c r="A24" s="1" t="s">
        <v>3</v>
      </c>
      <c r="B24" s="3" t="s">
        <v>65</v>
      </c>
      <c r="C24" s="8">
        <v>85.121951219512198</v>
      </c>
      <c r="D24" s="8">
        <v>99.45</v>
      </c>
      <c r="E24" s="8">
        <v>101.4421</v>
      </c>
      <c r="F24" s="8">
        <v>89.754100000000008</v>
      </c>
      <c r="G24" s="5">
        <f>(AVERAGE(D24:F24)/C24-1)*100</f>
        <v>13.815608404966584</v>
      </c>
    </row>
    <row r="25" spans="1:9" ht="10.15" customHeight="1" x14ac:dyDescent="0.2">
      <c r="A25" s="1" t="s">
        <v>4</v>
      </c>
      <c r="B25" s="3" t="s">
        <v>65</v>
      </c>
      <c r="C25" s="8">
        <v>71.951219512195138</v>
      </c>
      <c r="D25" s="8">
        <v>99.45</v>
      </c>
      <c r="E25" s="8">
        <v>101.4421</v>
      </c>
      <c r="F25" s="8">
        <v>89.754100000000008</v>
      </c>
      <c r="G25" s="5">
        <f>(AVERAGE(D25:F25)/C25-1)*100</f>
        <v>34.649651977401106</v>
      </c>
    </row>
    <row r="26" spans="1:9" ht="10.15" customHeight="1" x14ac:dyDescent="0.2">
      <c r="A26" s="1" t="s">
        <v>5</v>
      </c>
      <c r="B26" s="3" t="s">
        <v>65</v>
      </c>
      <c r="C26" s="8">
        <v>72.195121951219519</v>
      </c>
      <c r="D26" s="8">
        <v>86.53125</v>
      </c>
      <c r="E26" s="8">
        <v>88.146999999999991</v>
      </c>
      <c r="F26" s="8">
        <v>88.146999999999991</v>
      </c>
      <c r="G26" s="5">
        <f>(AVERAGE(D26:F26)/C26-1)*100</f>
        <v>21.349496058558536</v>
      </c>
    </row>
    <row r="27" spans="1:9" ht="10.15" customHeight="1" x14ac:dyDescent="0.2">
      <c r="A27" s="1" t="s">
        <v>107</v>
      </c>
      <c r="B27" s="3" t="s">
        <v>65</v>
      </c>
      <c r="C27" s="8">
        <v>108.56785490931833</v>
      </c>
      <c r="D27" s="8">
        <v>178.98214285714283</v>
      </c>
      <c r="E27" s="8">
        <v>178.97249999999994</v>
      </c>
      <c r="F27" s="8">
        <v>178.97249999999994</v>
      </c>
      <c r="G27" s="5">
        <f>(AVERAGE(D27:F27)/C27-1)*100</f>
        <v>64.851478768926867</v>
      </c>
    </row>
    <row r="28" spans="1:9" ht="10.15" customHeight="1" x14ac:dyDescent="0.2">
      <c r="A28" s="229" t="s">
        <v>108</v>
      </c>
      <c r="B28" s="24"/>
      <c r="C28" s="56"/>
      <c r="D28" s="56"/>
      <c r="E28" s="56"/>
      <c r="F28" s="56"/>
      <c r="G28" s="57"/>
    </row>
    <row r="29" spans="1:9" ht="10.15" customHeight="1" x14ac:dyDescent="0.2">
      <c r="A29" s="1" t="s">
        <v>109</v>
      </c>
      <c r="B29" s="3" t="s">
        <v>65</v>
      </c>
      <c r="C29" s="8" t="s">
        <v>101</v>
      </c>
      <c r="D29" s="8">
        <v>153.11940000000001</v>
      </c>
      <c r="E29" s="8">
        <v>153.92660000000001</v>
      </c>
      <c r="F29" s="8">
        <v>151.72</v>
      </c>
      <c r="G29" s="5" t="s">
        <v>101</v>
      </c>
    </row>
    <row r="30" spans="1:9" ht="10.15" customHeight="1" x14ac:dyDescent="0.2">
      <c r="A30" s="229" t="s">
        <v>110</v>
      </c>
      <c r="B30" s="24"/>
      <c r="C30" s="56"/>
      <c r="D30" s="56"/>
      <c r="E30" s="56"/>
      <c r="F30" s="56"/>
      <c r="G30" s="57"/>
    </row>
    <row r="31" spans="1:9" ht="10.15" customHeight="1" x14ac:dyDescent="0.2">
      <c r="A31" s="12" t="s">
        <v>40</v>
      </c>
      <c r="B31" s="3" t="s">
        <v>56</v>
      </c>
      <c r="C31" s="63">
        <v>1.93</v>
      </c>
      <c r="D31" s="27">
        <v>1.94</v>
      </c>
      <c r="E31" s="27">
        <v>2.57</v>
      </c>
      <c r="F31" s="27">
        <v>2.39</v>
      </c>
      <c r="G31" s="5">
        <f t="shared" ref="G31:G37" si="0">(AVERAGE(D31:F31)/C31-1)*100</f>
        <v>19.170984455958575</v>
      </c>
      <c r="H31" s="64"/>
      <c r="I31" s="233"/>
    </row>
    <row r="32" spans="1:9" ht="10.15" customHeight="1" x14ac:dyDescent="0.2">
      <c r="A32" s="12" t="s">
        <v>41</v>
      </c>
      <c r="B32" s="3" t="s">
        <v>56</v>
      </c>
      <c r="C32" s="63">
        <v>2.98</v>
      </c>
      <c r="D32" s="27">
        <v>2.17</v>
      </c>
      <c r="E32" s="27">
        <v>3.16</v>
      </c>
      <c r="F32" s="27">
        <v>3.32</v>
      </c>
      <c r="G32" s="5">
        <f t="shared" si="0"/>
        <v>-3.2438478747203625</v>
      </c>
      <c r="H32" s="64"/>
      <c r="I32" s="233"/>
    </row>
    <row r="33" spans="1:9" ht="10.15" customHeight="1" x14ac:dyDescent="0.2">
      <c r="A33" s="1" t="s">
        <v>8</v>
      </c>
      <c r="B33" s="3" t="s">
        <v>56</v>
      </c>
      <c r="C33" s="63">
        <v>3.43</v>
      </c>
      <c r="D33" s="27">
        <v>5.05</v>
      </c>
      <c r="E33" s="27">
        <v>4.08</v>
      </c>
      <c r="F33" s="27">
        <v>3.87</v>
      </c>
      <c r="G33" s="5">
        <f t="shared" si="0"/>
        <v>26.336248785228356</v>
      </c>
      <c r="H33" s="64"/>
      <c r="I33" s="233"/>
    </row>
    <row r="34" spans="1:9" ht="10.15" customHeight="1" x14ac:dyDescent="0.2">
      <c r="A34" s="1" t="s">
        <v>9</v>
      </c>
      <c r="B34" s="3" t="s">
        <v>56</v>
      </c>
      <c r="C34" s="63">
        <v>3.26</v>
      </c>
      <c r="D34" s="27">
        <v>5.2</v>
      </c>
      <c r="E34" s="27">
        <v>5.2</v>
      </c>
      <c r="F34" s="27">
        <v>5.31</v>
      </c>
      <c r="G34" s="5">
        <f t="shared" si="0"/>
        <v>60.633946830265884</v>
      </c>
      <c r="H34" s="4"/>
      <c r="I34" s="233"/>
    </row>
    <row r="35" spans="1:9" ht="10.15" customHeight="1" x14ac:dyDescent="0.2">
      <c r="A35" s="1" t="s">
        <v>78</v>
      </c>
      <c r="B35" s="3" t="s">
        <v>58</v>
      </c>
      <c r="C35" s="63">
        <v>1.4</v>
      </c>
      <c r="D35" s="27">
        <v>1.83</v>
      </c>
      <c r="E35" s="27">
        <v>1.67</v>
      </c>
      <c r="F35" s="27">
        <v>1.6</v>
      </c>
      <c r="G35" s="5">
        <f t="shared" si="0"/>
        <v>21.428571428571441</v>
      </c>
      <c r="H35" s="64"/>
      <c r="I35" s="233"/>
    </row>
    <row r="36" spans="1:9" ht="10.15" customHeight="1" x14ac:dyDescent="0.2">
      <c r="A36" s="1" t="s">
        <v>10</v>
      </c>
      <c r="B36" s="3" t="s">
        <v>56</v>
      </c>
      <c r="C36" s="8">
        <v>3.51</v>
      </c>
      <c r="D36" s="27">
        <v>5.63</v>
      </c>
      <c r="E36" s="27">
        <v>5.46</v>
      </c>
      <c r="F36" s="27">
        <v>5.58</v>
      </c>
      <c r="G36" s="5">
        <f t="shared" si="0"/>
        <v>58.309591642925021</v>
      </c>
      <c r="H36" s="64"/>
      <c r="I36" s="233"/>
    </row>
    <row r="37" spans="1:9" ht="10.15" customHeight="1" x14ac:dyDescent="0.2">
      <c r="A37" s="45" t="s">
        <v>79</v>
      </c>
      <c r="B37" s="6" t="s">
        <v>58</v>
      </c>
      <c r="C37" s="10">
        <v>1.45</v>
      </c>
      <c r="D37" s="10">
        <v>2</v>
      </c>
      <c r="E37" s="10">
        <v>1.91</v>
      </c>
      <c r="F37" s="10">
        <v>1.93</v>
      </c>
      <c r="G37" s="51">
        <f t="shared" si="0"/>
        <v>34.25287356321838</v>
      </c>
      <c r="H37" s="64"/>
      <c r="I37" s="233"/>
    </row>
    <row r="38" spans="1:9" ht="10.15" customHeight="1" x14ac:dyDescent="0.2">
      <c r="B38" s="3"/>
      <c r="C38" s="8"/>
      <c r="D38" s="8"/>
      <c r="E38" s="8"/>
      <c r="F38" s="8"/>
      <c r="G38" s="8"/>
    </row>
    <row r="39" spans="1:9" ht="10.15" customHeight="1" x14ac:dyDescent="0.2">
      <c r="A39" s="65" t="s">
        <v>111</v>
      </c>
    </row>
    <row r="40" spans="1:9" ht="10.15" customHeight="1" x14ac:dyDescent="0.2">
      <c r="A40" s="65" t="s">
        <v>112</v>
      </c>
    </row>
    <row r="41" spans="1:9" ht="10.15" customHeight="1" x14ac:dyDescent="0.2">
      <c r="A41" s="65" t="s">
        <v>113</v>
      </c>
      <c r="C41" s="1" t="s">
        <v>114</v>
      </c>
    </row>
    <row r="42" spans="1:9" ht="10.15" customHeight="1" x14ac:dyDescent="0.2">
      <c r="A42" s="65" t="s">
        <v>115</v>
      </c>
    </row>
    <row r="43" spans="1:9" ht="10.15" customHeight="1" x14ac:dyDescent="0.2">
      <c r="A43" s="65" t="s">
        <v>116</v>
      </c>
    </row>
    <row r="44" spans="1:9" s="12" customFormat="1" ht="10.15" customHeight="1" x14ac:dyDescent="0.2">
      <c r="A44" s="65" t="s">
        <v>117</v>
      </c>
      <c r="G44" s="1"/>
    </row>
    <row r="45" spans="1:9" s="12" customFormat="1" ht="10.15" customHeight="1" x14ac:dyDescent="0.2">
      <c r="A45" s="65" t="s">
        <v>319</v>
      </c>
      <c r="G45" s="1"/>
    </row>
    <row r="46" spans="1:9" ht="10.15" customHeight="1" x14ac:dyDescent="0.2">
      <c r="A46" s="65" t="s">
        <v>18</v>
      </c>
    </row>
    <row r="47" spans="1:9" ht="10.15" customHeight="1" x14ac:dyDescent="0.2">
      <c r="A47" s="65" t="s">
        <v>118</v>
      </c>
    </row>
    <row r="48" spans="1:9" ht="10.15" customHeight="1" x14ac:dyDescent="0.2">
      <c r="A48" s="65" t="s">
        <v>119</v>
      </c>
    </row>
    <row r="49" spans="1:1" ht="10.15" customHeight="1" x14ac:dyDescent="0.2">
      <c r="A49" s="65" t="s">
        <v>120</v>
      </c>
    </row>
    <row r="50" spans="1:1" ht="12.75" x14ac:dyDescent="0.2">
      <c r="A50" s="65" t="s">
        <v>121</v>
      </c>
    </row>
    <row r="51" spans="1:1" ht="10.15" customHeight="1" x14ac:dyDescent="0.2">
      <c r="A51" s="65" t="s">
        <v>19</v>
      </c>
    </row>
    <row r="52" spans="1:1" ht="12.75" x14ac:dyDescent="0.2">
      <c r="A52" s="65" t="s">
        <v>80</v>
      </c>
    </row>
    <row r="53" spans="1:1" ht="12.75" x14ac:dyDescent="0.2">
      <c r="A53" s="65" t="s">
        <v>81</v>
      </c>
    </row>
  </sheetData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C6A2A-1AA3-4DC8-BA0F-F025A7E2538A}">
  <sheetPr>
    <pageSetUpPr fitToPage="1"/>
  </sheetPr>
  <dimension ref="A1:AD54"/>
  <sheetViews>
    <sheetView zoomScale="130" zoomScaleNormal="130" zoomScaleSheetLayoutView="118" workbookViewId="0"/>
  </sheetViews>
  <sheetFormatPr baseColWidth="10" defaultColWidth="10.85546875" defaultRowHeight="12" customHeight="1" x14ac:dyDescent="0.2"/>
  <cols>
    <col min="1" max="1" width="26" style="60" customWidth="1"/>
    <col min="2" max="2" width="7.5703125" style="60" customWidth="1"/>
    <col min="3" max="13" width="7.140625" style="60" customWidth="1"/>
    <col min="14" max="27" width="7.7109375" style="60" customWidth="1"/>
    <col min="28" max="16384" width="10.85546875" style="60"/>
  </cols>
  <sheetData>
    <row r="1" spans="1:27" ht="13.15" customHeight="1" x14ac:dyDescent="0.2">
      <c r="A1" s="227" t="s">
        <v>84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27" ht="10.15" customHeight="1" x14ac:dyDescent="0.2">
      <c r="A2" s="117" t="s">
        <v>20</v>
      </c>
      <c r="B2" s="118" t="s">
        <v>16</v>
      </c>
      <c r="C2" s="119" t="s">
        <v>85</v>
      </c>
      <c r="D2" s="120">
        <v>2002</v>
      </c>
      <c r="E2" s="120">
        <v>2003</v>
      </c>
      <c r="F2" s="120">
        <v>2004</v>
      </c>
      <c r="G2" s="120">
        <v>2005</v>
      </c>
      <c r="H2" s="120">
        <v>2006</v>
      </c>
      <c r="I2" s="120">
        <v>2007</v>
      </c>
      <c r="J2" s="120">
        <v>2008</v>
      </c>
      <c r="K2" s="120">
        <v>2009</v>
      </c>
      <c r="L2" s="120">
        <v>2010</v>
      </c>
      <c r="M2" s="120">
        <v>2011</v>
      </c>
      <c r="N2" s="120">
        <v>2012</v>
      </c>
      <c r="O2" s="120" t="s">
        <v>150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  <c r="X2" s="119">
        <v>2022</v>
      </c>
      <c r="Y2" s="119">
        <v>2023</v>
      </c>
      <c r="Z2" s="119">
        <v>2024</v>
      </c>
      <c r="AA2" s="119">
        <v>2025</v>
      </c>
    </row>
    <row r="3" spans="1:27" ht="10.15" customHeight="1" x14ac:dyDescent="0.2">
      <c r="A3" s="121"/>
      <c r="B3" s="121"/>
      <c r="C3" s="122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1:27" ht="10.15" customHeight="1" x14ac:dyDescent="0.2">
      <c r="A4" s="124"/>
      <c r="B4" s="124"/>
      <c r="C4" s="125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</row>
    <row r="5" spans="1:27" ht="10.15" customHeight="1" x14ac:dyDescent="0.2">
      <c r="A5" s="126" t="s">
        <v>124</v>
      </c>
      <c r="B5" s="127"/>
      <c r="C5" s="128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 ht="10.15" customHeight="1" x14ac:dyDescent="0.2">
      <c r="A6" s="129" t="s">
        <v>88</v>
      </c>
      <c r="B6" s="130" t="s">
        <v>57</v>
      </c>
      <c r="C6" s="131">
        <v>89.281666666666652</v>
      </c>
      <c r="D6" s="132">
        <v>93.170500000000004</v>
      </c>
      <c r="E6" s="132">
        <v>89.212699999999998</v>
      </c>
      <c r="F6" s="132">
        <v>85.461799999999997</v>
      </c>
      <c r="G6" s="132">
        <v>81.795900000000003</v>
      </c>
      <c r="H6" s="132">
        <v>80.246899999999997</v>
      </c>
      <c r="I6" s="132">
        <v>78.350800000000007</v>
      </c>
      <c r="J6" s="132">
        <v>86.151499999999999</v>
      </c>
      <c r="K6" s="132">
        <v>77.502200000000002</v>
      </c>
      <c r="L6" s="132">
        <v>74.721599999999995</v>
      </c>
      <c r="M6" s="132">
        <v>77.454899999999995</v>
      </c>
      <c r="N6" s="132">
        <v>77.598600000000005</v>
      </c>
      <c r="O6" s="131">
        <v>77.486699999999999</v>
      </c>
      <c r="P6" s="131">
        <v>78.571399999999997</v>
      </c>
      <c r="Q6" s="131">
        <v>77.506500000000003</v>
      </c>
      <c r="R6" s="131">
        <v>78.290700000000001</v>
      </c>
      <c r="S6" s="131">
        <v>80.360799999999998</v>
      </c>
      <c r="T6" s="131">
        <v>82.343199999999996</v>
      </c>
      <c r="U6" s="131">
        <v>81.574399999999997</v>
      </c>
      <c r="V6" s="131">
        <v>81.180099999999996</v>
      </c>
      <c r="W6" s="131">
        <v>82.243300000000005</v>
      </c>
      <c r="X6" s="131">
        <v>88.053299999999993</v>
      </c>
      <c r="Y6" s="131">
        <v>91.055599999999998</v>
      </c>
      <c r="Z6" s="131">
        <v>92.217100000000002</v>
      </c>
      <c r="AA6" s="131">
        <v>93.862200000000001</v>
      </c>
    </row>
    <row r="7" spans="1:27" ht="10.15" customHeight="1" x14ac:dyDescent="0.2">
      <c r="A7" s="126" t="s">
        <v>89</v>
      </c>
      <c r="B7" s="127"/>
      <c r="C7" s="133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</row>
    <row r="8" spans="1:27" ht="10.15" customHeight="1" x14ac:dyDescent="0.2">
      <c r="A8" s="60" t="s">
        <v>90</v>
      </c>
      <c r="B8" s="61" t="s">
        <v>55</v>
      </c>
      <c r="C8" s="59">
        <v>8.76</v>
      </c>
      <c r="D8" s="106">
        <v>8.82</v>
      </c>
      <c r="E8" s="106">
        <v>8.6999999999999993</v>
      </c>
      <c r="F8" s="106">
        <v>8.75</v>
      </c>
      <c r="G8" s="106">
        <v>8.6300000000000008</v>
      </c>
      <c r="H8" s="106">
        <v>8.8800000000000008</v>
      </c>
      <c r="I8" s="106">
        <v>9.1999999999999993</v>
      </c>
      <c r="J8" s="106">
        <v>9.33</v>
      </c>
      <c r="K8" s="106">
        <v>8.67</v>
      </c>
      <c r="L8" s="106">
        <v>8.59</v>
      </c>
      <c r="M8" s="61">
        <v>8.74</v>
      </c>
      <c r="N8" s="61">
        <v>8.74</v>
      </c>
      <c r="O8" s="59">
        <v>8.98</v>
      </c>
      <c r="P8" s="59">
        <v>8.73</v>
      </c>
      <c r="Q8" s="59">
        <v>9.44</v>
      </c>
      <c r="R8" s="59">
        <v>9.4120833333333334</v>
      </c>
      <c r="S8" s="59">
        <v>9.5879166666666666</v>
      </c>
      <c r="T8" s="59">
        <v>9.2966666666666686</v>
      </c>
      <c r="U8" s="59">
        <v>9.2537500000000001</v>
      </c>
      <c r="V8" s="59">
        <v>9.5212500000000002</v>
      </c>
      <c r="W8" s="59">
        <v>10.220416666666667</v>
      </c>
      <c r="X8" s="59">
        <v>10.597083333333334</v>
      </c>
      <c r="Y8" s="59">
        <v>10.11</v>
      </c>
      <c r="Z8" s="59">
        <v>10.34</v>
      </c>
      <c r="AA8" s="59">
        <v>11.21</v>
      </c>
    </row>
    <row r="9" spans="1:27" ht="10.15" customHeight="1" x14ac:dyDescent="0.2">
      <c r="A9" s="60" t="s">
        <v>91</v>
      </c>
      <c r="B9" s="61" t="s">
        <v>55</v>
      </c>
      <c r="C9" s="59"/>
      <c r="D9" s="106"/>
      <c r="E9" s="61" t="s">
        <v>82</v>
      </c>
      <c r="F9" s="61" t="s">
        <v>82</v>
      </c>
      <c r="G9" s="61" t="s">
        <v>82</v>
      </c>
      <c r="H9" s="61" t="s">
        <v>82</v>
      </c>
      <c r="I9" s="61" t="s">
        <v>82</v>
      </c>
      <c r="J9" s="61" t="s">
        <v>82</v>
      </c>
      <c r="K9" s="61" t="s">
        <v>82</v>
      </c>
      <c r="L9" s="61" t="s">
        <v>82</v>
      </c>
      <c r="M9" s="61" t="s">
        <v>82</v>
      </c>
      <c r="N9" s="61" t="s">
        <v>82</v>
      </c>
      <c r="O9" s="61" t="s">
        <v>82</v>
      </c>
      <c r="P9" s="61" t="s">
        <v>82</v>
      </c>
      <c r="Q9" s="61" t="s">
        <v>82</v>
      </c>
      <c r="R9" s="61" t="s">
        <v>82</v>
      </c>
      <c r="S9" s="61" t="s">
        <v>82</v>
      </c>
      <c r="T9" s="61" t="s">
        <v>82</v>
      </c>
      <c r="U9" s="61" t="s">
        <v>82</v>
      </c>
      <c r="V9" s="61" t="s">
        <v>82</v>
      </c>
      <c r="W9" s="61" t="s">
        <v>82</v>
      </c>
      <c r="X9" s="59">
        <v>10.597083333333334</v>
      </c>
      <c r="Y9" s="59">
        <v>10.11</v>
      </c>
      <c r="Z9" s="59">
        <v>10.34</v>
      </c>
      <c r="AA9" s="59">
        <v>11.21</v>
      </c>
    </row>
    <row r="10" spans="1:27" ht="10.15" customHeight="1" x14ac:dyDescent="0.2">
      <c r="A10" s="60" t="s">
        <v>92</v>
      </c>
      <c r="B10" s="61" t="s">
        <v>55</v>
      </c>
      <c r="C10" s="59"/>
      <c r="D10" s="106"/>
      <c r="E10" s="61" t="s">
        <v>82</v>
      </c>
      <c r="F10" s="61" t="s">
        <v>82</v>
      </c>
      <c r="G10" s="61" t="s">
        <v>82</v>
      </c>
      <c r="H10" s="61" t="s">
        <v>82</v>
      </c>
      <c r="I10" s="61" t="s">
        <v>82</v>
      </c>
      <c r="J10" s="61" t="s">
        <v>82</v>
      </c>
      <c r="K10" s="61" t="s">
        <v>82</v>
      </c>
      <c r="L10" s="61" t="s">
        <v>82</v>
      </c>
      <c r="M10" s="61" t="s">
        <v>82</v>
      </c>
      <c r="N10" s="61" t="s">
        <v>82</v>
      </c>
      <c r="O10" s="61" t="s">
        <v>82</v>
      </c>
      <c r="P10" s="61" t="s">
        <v>82</v>
      </c>
      <c r="Q10" s="61" t="s">
        <v>82</v>
      </c>
      <c r="R10" s="61" t="s">
        <v>82</v>
      </c>
      <c r="S10" s="61" t="s">
        <v>82</v>
      </c>
      <c r="T10" s="61" t="s">
        <v>82</v>
      </c>
      <c r="U10" s="61" t="s">
        <v>82</v>
      </c>
      <c r="V10" s="61" t="s">
        <v>82</v>
      </c>
      <c r="W10" s="61" t="s">
        <v>82</v>
      </c>
      <c r="X10" s="59">
        <v>10.597083333333334</v>
      </c>
      <c r="Y10" s="59">
        <v>10.11</v>
      </c>
      <c r="Z10" s="59">
        <v>10.34</v>
      </c>
      <c r="AA10" s="59">
        <v>11.21</v>
      </c>
    </row>
    <row r="11" spans="1:27" ht="10.15" customHeight="1" x14ac:dyDescent="0.2">
      <c r="A11" s="60" t="s">
        <v>93</v>
      </c>
      <c r="B11" s="61" t="s">
        <v>55</v>
      </c>
      <c r="C11" s="59"/>
      <c r="D11" s="106"/>
      <c r="E11" s="61" t="s">
        <v>82</v>
      </c>
      <c r="F11" s="61" t="s">
        <v>82</v>
      </c>
      <c r="G11" s="61" t="s">
        <v>82</v>
      </c>
      <c r="H11" s="61" t="s">
        <v>82</v>
      </c>
      <c r="I11" s="61" t="s">
        <v>82</v>
      </c>
      <c r="J11" s="61" t="s">
        <v>82</v>
      </c>
      <c r="K11" s="61" t="s">
        <v>82</v>
      </c>
      <c r="L11" s="61" t="s">
        <v>82</v>
      </c>
      <c r="M11" s="61" t="s">
        <v>82</v>
      </c>
      <c r="N11" s="61" t="s">
        <v>82</v>
      </c>
      <c r="O11" s="61" t="s">
        <v>82</v>
      </c>
      <c r="P11" s="61" t="s">
        <v>82</v>
      </c>
      <c r="Q11" s="61" t="s">
        <v>82</v>
      </c>
      <c r="R11" s="61" t="s">
        <v>82</v>
      </c>
      <c r="S11" s="61" t="s">
        <v>82</v>
      </c>
      <c r="T11" s="61" t="s">
        <v>82</v>
      </c>
      <c r="U11" s="61" t="s">
        <v>82</v>
      </c>
      <c r="V11" s="61" t="s">
        <v>82</v>
      </c>
      <c r="W11" s="61" t="s">
        <v>82</v>
      </c>
      <c r="X11" s="61">
        <v>10.199999999999999</v>
      </c>
      <c r="Y11" s="59">
        <v>9.9</v>
      </c>
      <c r="Z11" s="59">
        <v>10.11</v>
      </c>
      <c r="AA11" s="59">
        <v>10.8</v>
      </c>
    </row>
    <row r="12" spans="1:27" ht="10.15" customHeight="1" x14ac:dyDescent="0.2">
      <c r="A12" s="60" t="s">
        <v>94</v>
      </c>
      <c r="B12" s="61" t="s">
        <v>55</v>
      </c>
      <c r="C12" s="59">
        <v>13.2</v>
      </c>
      <c r="D12" s="106">
        <v>12.88</v>
      </c>
      <c r="E12" s="106">
        <v>13.01</v>
      </c>
      <c r="F12" s="106">
        <v>13.71</v>
      </c>
      <c r="G12" s="106">
        <v>13.74</v>
      </c>
      <c r="H12" s="106">
        <v>15.16</v>
      </c>
      <c r="I12" s="106">
        <v>15.26</v>
      </c>
      <c r="J12" s="106">
        <v>15.65</v>
      </c>
      <c r="K12" s="106">
        <v>14.2</v>
      </c>
      <c r="L12" s="106">
        <v>14.13</v>
      </c>
      <c r="M12" s="61">
        <v>14.41</v>
      </c>
      <c r="N12" s="61">
        <v>14.54</v>
      </c>
      <c r="O12" s="59">
        <v>15.5</v>
      </c>
      <c r="P12" s="59">
        <v>14.85</v>
      </c>
      <c r="Q12" s="59">
        <v>15.18</v>
      </c>
      <c r="R12" s="59">
        <v>14.824166666666665</v>
      </c>
      <c r="S12" s="59">
        <v>15.756666666666668</v>
      </c>
      <c r="T12" s="59">
        <v>15.80208333333333</v>
      </c>
      <c r="U12" s="59">
        <v>14.616666666666667</v>
      </c>
      <c r="V12" s="59">
        <v>15.183333333333332</v>
      </c>
      <c r="W12" s="59">
        <v>16.074999999999999</v>
      </c>
      <c r="X12" s="59">
        <v>16.614583333333332</v>
      </c>
      <c r="Y12" s="59">
        <v>15.56</v>
      </c>
      <c r="Z12" s="59">
        <v>14.89</v>
      </c>
      <c r="AA12" s="59">
        <v>16.47</v>
      </c>
    </row>
    <row r="13" spans="1:27" ht="10.15" customHeight="1" x14ac:dyDescent="0.2">
      <c r="A13" s="60" t="s">
        <v>95</v>
      </c>
      <c r="B13" s="61" t="s">
        <v>55</v>
      </c>
      <c r="C13" s="59">
        <v>6.88</v>
      </c>
      <c r="D13" s="106">
        <v>6.84</v>
      </c>
      <c r="E13" s="106">
        <v>6.91</v>
      </c>
      <c r="F13" s="106">
        <v>6.89</v>
      </c>
      <c r="G13" s="106">
        <v>6.19</v>
      </c>
      <c r="H13" s="106">
        <v>5.59</v>
      </c>
      <c r="I13" s="106">
        <v>6.19</v>
      </c>
      <c r="J13" s="106">
        <v>7.03</v>
      </c>
      <c r="K13" s="106">
        <v>7.2</v>
      </c>
      <c r="L13" s="106">
        <v>7.3</v>
      </c>
      <c r="M13" s="61">
        <v>7.37</v>
      </c>
      <c r="N13" s="61">
        <v>7.15</v>
      </c>
      <c r="O13" s="59">
        <v>7.21</v>
      </c>
      <c r="P13" s="59">
        <v>7.3</v>
      </c>
      <c r="Q13" s="59">
        <v>7.4</v>
      </c>
      <c r="R13" s="59">
        <v>7.5816666666666679</v>
      </c>
      <c r="S13" s="59">
        <v>7.6079166666666653</v>
      </c>
      <c r="T13" s="59">
        <v>7.1770833333333321</v>
      </c>
      <c r="U13" s="59">
        <v>6.2824999999999998</v>
      </c>
      <c r="V13" s="59">
        <v>6.9762499999999994</v>
      </c>
      <c r="W13" s="59">
        <v>7.560416666666665</v>
      </c>
      <c r="X13" s="59">
        <v>7.7449999999999983</v>
      </c>
      <c r="Y13" s="59">
        <v>7.8</v>
      </c>
      <c r="Z13" s="59">
        <v>7.75</v>
      </c>
      <c r="AA13" s="59">
        <v>7.54</v>
      </c>
    </row>
    <row r="14" spans="1:27" ht="10.15" customHeight="1" x14ac:dyDescent="0.2">
      <c r="A14" s="60" t="s">
        <v>96</v>
      </c>
      <c r="B14" s="61" t="s">
        <v>55</v>
      </c>
      <c r="C14" s="59">
        <v>13.1</v>
      </c>
      <c r="D14" s="61">
        <v>14.34</v>
      </c>
      <c r="E14" s="61">
        <v>13.22</v>
      </c>
      <c r="F14" s="61">
        <v>11.75</v>
      </c>
      <c r="G14" s="61">
        <v>11.89</v>
      </c>
      <c r="H14" s="61">
        <v>11.95</v>
      </c>
      <c r="I14" s="61">
        <v>12.27</v>
      </c>
      <c r="J14" s="61">
        <v>13.07</v>
      </c>
      <c r="K14" s="61">
        <v>12.07</v>
      </c>
      <c r="L14" s="61">
        <v>11.67</v>
      </c>
      <c r="M14" s="61">
        <v>12.89</v>
      </c>
      <c r="N14" s="61">
        <v>12.86</v>
      </c>
      <c r="O14" s="59">
        <v>13.22</v>
      </c>
      <c r="P14" s="59">
        <v>13.63</v>
      </c>
      <c r="Q14" s="59">
        <v>14.54</v>
      </c>
      <c r="R14" s="59">
        <v>14.158333333333333</v>
      </c>
      <c r="S14" s="59">
        <v>14.273750000000001</v>
      </c>
      <c r="T14" s="59">
        <v>13.670833333333336</v>
      </c>
      <c r="U14" s="59">
        <v>13.509166666666665</v>
      </c>
      <c r="V14" s="59">
        <v>15.050833333333335</v>
      </c>
      <c r="W14" s="59">
        <v>15.97625</v>
      </c>
      <c r="X14" s="59">
        <v>16.129166666666663</v>
      </c>
      <c r="Y14" s="59">
        <v>15.53</v>
      </c>
      <c r="Z14" s="59">
        <v>16.21</v>
      </c>
      <c r="AA14" s="59">
        <v>16.91</v>
      </c>
    </row>
    <row r="15" spans="1:27" ht="10.15" customHeight="1" x14ac:dyDescent="0.2">
      <c r="A15" s="126" t="s">
        <v>97</v>
      </c>
      <c r="B15" s="127"/>
      <c r="C15" s="133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</row>
    <row r="16" spans="1:27" ht="10.15" customHeight="1" x14ac:dyDescent="0.2">
      <c r="A16" s="60" t="s">
        <v>98</v>
      </c>
      <c r="B16" s="61" t="s">
        <v>73</v>
      </c>
      <c r="C16" s="59">
        <v>39.579803548960101</v>
      </c>
      <c r="D16" s="106">
        <v>39.043839066688797</v>
      </c>
      <c r="E16" s="106">
        <v>39.153658661436999</v>
      </c>
      <c r="F16" s="106">
        <v>40.541912918754697</v>
      </c>
      <c r="G16" s="106">
        <v>40.165273238524399</v>
      </c>
      <c r="H16" s="106">
        <v>39.342451512442899</v>
      </c>
      <c r="I16" s="106">
        <v>39.413614443394103</v>
      </c>
      <c r="J16" s="106">
        <v>39.883399971092203</v>
      </c>
      <c r="K16" s="106">
        <v>40.613372968747299</v>
      </c>
      <c r="L16" s="106">
        <v>39.642487305958497</v>
      </c>
      <c r="M16" s="106">
        <v>39.8458916155898</v>
      </c>
      <c r="N16" s="106">
        <v>39.961028825705597</v>
      </c>
      <c r="O16" s="59">
        <v>41.567040480495301</v>
      </c>
      <c r="P16" s="59">
        <v>42.381712654804502</v>
      </c>
      <c r="Q16" s="59">
        <v>42.1757546328679</v>
      </c>
      <c r="R16" s="59">
        <v>42.3</v>
      </c>
      <c r="S16" s="59">
        <v>42.18</v>
      </c>
      <c r="T16" s="59">
        <v>42.51</v>
      </c>
      <c r="U16" s="59">
        <v>43.33</v>
      </c>
      <c r="V16" s="59">
        <v>43.64</v>
      </c>
      <c r="W16" s="59">
        <v>43.07</v>
      </c>
      <c r="X16" s="59">
        <v>44.3</v>
      </c>
      <c r="Y16" s="59">
        <v>45.61</v>
      </c>
      <c r="Z16" s="59">
        <v>45.62</v>
      </c>
      <c r="AA16" s="59">
        <v>47.98</v>
      </c>
    </row>
    <row r="17" spans="1:30" ht="10.15" customHeight="1" x14ac:dyDescent="0.2">
      <c r="A17" s="126" t="s">
        <v>99</v>
      </c>
      <c r="B17" s="127"/>
      <c r="C17" s="133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</row>
    <row r="18" spans="1:30" ht="10.15" customHeight="1" x14ac:dyDescent="0.2">
      <c r="A18" s="60" t="s">
        <v>100</v>
      </c>
      <c r="B18" s="61" t="s">
        <v>65</v>
      </c>
      <c r="C18" s="59" t="s">
        <v>82</v>
      </c>
      <c r="D18" s="59" t="s">
        <v>82</v>
      </c>
      <c r="E18" s="59" t="s">
        <v>82</v>
      </c>
      <c r="F18" s="59" t="s">
        <v>82</v>
      </c>
      <c r="G18" s="59" t="s">
        <v>82</v>
      </c>
      <c r="H18" s="59" t="s">
        <v>82</v>
      </c>
      <c r="I18" s="59" t="s">
        <v>82</v>
      </c>
      <c r="J18" s="59" t="s">
        <v>82</v>
      </c>
      <c r="K18" s="59" t="s">
        <v>82</v>
      </c>
      <c r="L18" s="59" t="s">
        <v>82</v>
      </c>
      <c r="M18" s="59" t="s">
        <v>82</v>
      </c>
      <c r="N18" s="59" t="s">
        <v>82</v>
      </c>
      <c r="O18" s="59">
        <v>107.4</v>
      </c>
      <c r="P18" s="59">
        <v>106.3</v>
      </c>
      <c r="Q18" s="59">
        <v>105.33</v>
      </c>
      <c r="R18" s="59">
        <v>107.49</v>
      </c>
      <c r="S18" s="59">
        <v>106.383110444932</v>
      </c>
      <c r="T18" s="59">
        <v>106.5</v>
      </c>
      <c r="U18" s="59">
        <v>102.739698350072</v>
      </c>
      <c r="V18" s="106">
        <v>101.198312596639</v>
      </c>
      <c r="W18" s="106">
        <v>102.42</v>
      </c>
      <c r="X18" s="106">
        <v>107.552138</v>
      </c>
      <c r="Y18" s="106">
        <v>106.8387</v>
      </c>
      <c r="Z18" s="106">
        <v>107.19929999999999</v>
      </c>
      <c r="AA18" s="106">
        <v>107.6266</v>
      </c>
      <c r="AB18" s="107"/>
      <c r="AC18" s="108"/>
      <c r="AD18" s="107"/>
    </row>
    <row r="19" spans="1:30" ht="10.15" customHeight="1" x14ac:dyDescent="0.2">
      <c r="A19" s="60" t="s">
        <v>102</v>
      </c>
      <c r="B19" s="61" t="s">
        <v>65</v>
      </c>
      <c r="C19" s="106" t="s">
        <v>82</v>
      </c>
      <c r="D19" s="106" t="s">
        <v>82</v>
      </c>
      <c r="E19" s="106">
        <v>117.99928856566935</v>
      </c>
      <c r="F19" s="106">
        <v>116.77423501746239</v>
      </c>
      <c r="G19" s="106">
        <v>105.75503382686908</v>
      </c>
      <c r="H19" s="106">
        <v>109.06182504347014</v>
      </c>
      <c r="I19" s="106">
        <v>112.15403516229919</v>
      </c>
      <c r="J19" s="106">
        <v>121.46697447011866</v>
      </c>
      <c r="K19" s="106">
        <v>110.22946238432404</v>
      </c>
      <c r="L19" s="106">
        <v>111.06089757615771</v>
      </c>
      <c r="M19" s="106">
        <v>111.3703491918946</v>
      </c>
      <c r="N19" s="106">
        <v>114.3</v>
      </c>
      <c r="O19" s="106">
        <v>114.7</v>
      </c>
      <c r="P19" s="106">
        <v>115.1</v>
      </c>
      <c r="Q19" s="106">
        <v>112.27</v>
      </c>
      <c r="R19" s="106">
        <v>114.26</v>
      </c>
      <c r="S19" s="106">
        <v>113.33757973812</v>
      </c>
      <c r="T19" s="106">
        <v>112.8</v>
      </c>
      <c r="U19" s="106">
        <v>108.597530413543</v>
      </c>
      <c r="V19" s="59">
        <v>108.585873272604</v>
      </c>
      <c r="W19" s="59">
        <v>109.86</v>
      </c>
      <c r="X19" s="59">
        <v>115.957466</v>
      </c>
      <c r="Y19" s="59">
        <v>116.87949999999999</v>
      </c>
      <c r="Z19" s="59">
        <v>112.0445</v>
      </c>
      <c r="AA19" s="59">
        <v>111.96169999999999</v>
      </c>
      <c r="AB19" s="107"/>
      <c r="AD19" s="107"/>
    </row>
    <row r="20" spans="1:30" ht="10.15" customHeight="1" x14ac:dyDescent="0.2">
      <c r="A20" s="60" t="s">
        <v>103</v>
      </c>
      <c r="B20" s="61" t="s">
        <v>65</v>
      </c>
      <c r="C20" s="106" t="s">
        <v>82</v>
      </c>
      <c r="D20" s="106" t="s">
        <v>82</v>
      </c>
      <c r="E20" s="106" t="s">
        <v>82</v>
      </c>
      <c r="F20" s="106" t="s">
        <v>82</v>
      </c>
      <c r="G20" s="106" t="s">
        <v>82</v>
      </c>
      <c r="H20" s="106" t="s">
        <v>82</v>
      </c>
      <c r="I20" s="106" t="s">
        <v>82</v>
      </c>
      <c r="J20" s="106" t="s">
        <v>82</v>
      </c>
      <c r="K20" s="106" t="s">
        <v>82</v>
      </c>
      <c r="L20" s="106" t="s">
        <v>82</v>
      </c>
      <c r="M20" s="106" t="s">
        <v>82</v>
      </c>
      <c r="N20" s="106" t="s">
        <v>82</v>
      </c>
      <c r="O20" s="106">
        <v>83.6</v>
      </c>
      <c r="P20" s="106">
        <v>84.6</v>
      </c>
      <c r="Q20" s="106">
        <v>84.95</v>
      </c>
      <c r="R20" s="106">
        <v>86.62</v>
      </c>
      <c r="S20" s="106">
        <v>86.669401062116705</v>
      </c>
      <c r="T20" s="106">
        <v>86.35</v>
      </c>
      <c r="U20" s="106">
        <v>84.481577780628399</v>
      </c>
      <c r="V20" s="106">
        <v>82.655278933031497</v>
      </c>
      <c r="W20" s="106">
        <v>82.51</v>
      </c>
      <c r="X20" s="106">
        <v>86.698400000000007</v>
      </c>
      <c r="Y20" s="106">
        <v>88.895099999999999</v>
      </c>
      <c r="Z20" s="106">
        <v>88.751599999999996</v>
      </c>
      <c r="AA20" s="106">
        <v>88.646000000000001</v>
      </c>
      <c r="AB20" s="107"/>
      <c r="AD20" s="107"/>
    </row>
    <row r="21" spans="1:30" ht="10.15" customHeight="1" x14ac:dyDescent="0.2">
      <c r="A21" s="60" t="s">
        <v>104</v>
      </c>
      <c r="B21" s="61" t="s">
        <v>65</v>
      </c>
      <c r="C21" s="106" t="s">
        <v>82</v>
      </c>
      <c r="D21" s="106" t="s">
        <v>82</v>
      </c>
      <c r="E21" s="106" t="s">
        <v>82</v>
      </c>
      <c r="F21" s="106" t="s">
        <v>82</v>
      </c>
      <c r="G21" s="106" t="s">
        <v>82</v>
      </c>
      <c r="H21" s="106" t="s">
        <v>82</v>
      </c>
      <c r="I21" s="106" t="s">
        <v>82</v>
      </c>
      <c r="J21" s="106" t="s">
        <v>82</v>
      </c>
      <c r="K21" s="106" t="s">
        <v>82</v>
      </c>
      <c r="L21" s="106" t="s">
        <v>82</v>
      </c>
      <c r="M21" s="106" t="s">
        <v>82</v>
      </c>
      <c r="N21" s="106" t="s">
        <v>82</v>
      </c>
      <c r="O21" s="106">
        <v>80.8</v>
      </c>
      <c r="P21" s="106">
        <v>81.8</v>
      </c>
      <c r="Q21" s="106">
        <v>81.010000000000005</v>
      </c>
      <c r="R21" s="106">
        <v>79.41</v>
      </c>
      <c r="S21" s="106">
        <v>80.2503032933936</v>
      </c>
      <c r="T21" s="106">
        <v>79.709999999999994</v>
      </c>
      <c r="U21" s="106">
        <v>78.924760235984607</v>
      </c>
      <c r="V21" s="106">
        <v>75.906218640953</v>
      </c>
      <c r="W21" s="106">
        <v>75.599999999999994</v>
      </c>
      <c r="X21" s="106">
        <v>77.405600000000007</v>
      </c>
      <c r="Y21" s="106">
        <v>79.469700000000003</v>
      </c>
      <c r="Z21" s="106">
        <v>77.516499999999994</v>
      </c>
      <c r="AA21" s="106">
        <v>78.176400000000001</v>
      </c>
      <c r="AB21" s="107"/>
      <c r="AD21" s="107"/>
    </row>
    <row r="22" spans="1:30" ht="10.15" customHeight="1" x14ac:dyDescent="0.2">
      <c r="A22" s="60" t="s">
        <v>105</v>
      </c>
      <c r="B22" s="61" t="s">
        <v>65</v>
      </c>
      <c r="C22" s="106" t="s">
        <v>82</v>
      </c>
      <c r="D22" s="106" t="s">
        <v>82</v>
      </c>
      <c r="E22" s="106" t="s">
        <v>82</v>
      </c>
      <c r="F22" s="106" t="s">
        <v>82</v>
      </c>
      <c r="G22" s="106" t="s">
        <v>82</v>
      </c>
      <c r="H22" s="106" t="s">
        <v>82</v>
      </c>
      <c r="I22" s="106" t="s">
        <v>82</v>
      </c>
      <c r="J22" s="106" t="s">
        <v>82</v>
      </c>
      <c r="K22" s="106" t="s">
        <v>82</v>
      </c>
      <c r="L22" s="106" t="s">
        <v>82</v>
      </c>
      <c r="M22" s="106" t="s">
        <v>82</v>
      </c>
      <c r="N22" s="106" t="s">
        <v>82</v>
      </c>
      <c r="O22" s="106">
        <v>83.7</v>
      </c>
      <c r="P22" s="106">
        <v>84.5</v>
      </c>
      <c r="Q22" s="106">
        <v>85.66</v>
      </c>
      <c r="R22" s="106">
        <v>87.81</v>
      </c>
      <c r="S22" s="106">
        <v>87.315305806708807</v>
      </c>
      <c r="T22" s="106">
        <v>86.61</v>
      </c>
      <c r="U22" s="106">
        <v>83.351976170843997</v>
      </c>
      <c r="V22" s="106">
        <v>81.844076250571405</v>
      </c>
      <c r="W22" s="106">
        <v>81.709999999999994</v>
      </c>
      <c r="X22" s="106">
        <v>84.740221120000001</v>
      </c>
      <c r="Y22" s="106">
        <v>84.519000000000005</v>
      </c>
      <c r="Z22" s="106">
        <v>82.691999999999993</v>
      </c>
      <c r="AA22" s="106">
        <v>82.523099999999999</v>
      </c>
      <c r="AB22" s="107"/>
      <c r="AD22" s="107"/>
    </row>
    <row r="23" spans="1:30" ht="10.15" customHeight="1" x14ac:dyDescent="0.2">
      <c r="A23" s="126" t="s">
        <v>106</v>
      </c>
      <c r="B23" s="127"/>
      <c r="C23" s="134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</row>
    <row r="24" spans="1:30" ht="10.15" customHeight="1" x14ac:dyDescent="0.2">
      <c r="A24" s="60" t="s">
        <v>3</v>
      </c>
      <c r="B24" s="61" t="s">
        <v>65</v>
      </c>
      <c r="C24" s="106">
        <v>85.121951219512198</v>
      </c>
      <c r="D24" s="61">
        <v>92.68</v>
      </c>
      <c r="E24" s="61">
        <v>97.56</v>
      </c>
      <c r="F24" s="61">
        <v>77.56</v>
      </c>
      <c r="G24" s="61">
        <v>84.88</v>
      </c>
      <c r="H24" s="61">
        <v>92.2</v>
      </c>
      <c r="I24" s="61">
        <v>86.54</v>
      </c>
      <c r="J24" s="61">
        <v>87.32</v>
      </c>
      <c r="K24" s="61">
        <v>92.68</v>
      </c>
      <c r="L24" s="61">
        <v>90.73</v>
      </c>
      <c r="M24" s="61">
        <v>91.71</v>
      </c>
      <c r="N24" s="61">
        <v>92.68</v>
      </c>
      <c r="O24" s="106">
        <v>104.39</v>
      </c>
      <c r="P24" s="106">
        <v>89.76</v>
      </c>
      <c r="Q24" s="106">
        <v>93.66</v>
      </c>
      <c r="R24" s="106">
        <v>97.16</v>
      </c>
      <c r="S24" s="106">
        <v>85.783749999999998</v>
      </c>
      <c r="T24" s="106">
        <v>87.457499999999996</v>
      </c>
      <c r="U24" s="106">
        <v>91.649999999999991</v>
      </c>
      <c r="V24" s="106">
        <v>83.85</v>
      </c>
      <c r="W24" s="106">
        <v>97.158749999999998</v>
      </c>
      <c r="X24" s="106">
        <v>87.116249999999994</v>
      </c>
      <c r="Y24" s="106">
        <v>99.45</v>
      </c>
      <c r="Z24" s="106">
        <v>101.4421</v>
      </c>
      <c r="AA24" s="106">
        <v>89.754100000000008</v>
      </c>
    </row>
    <row r="25" spans="1:30" ht="10.15" customHeight="1" x14ac:dyDescent="0.2">
      <c r="A25" s="60" t="s">
        <v>4</v>
      </c>
      <c r="B25" s="61" t="s">
        <v>65</v>
      </c>
      <c r="C25" s="106">
        <v>71.951219512195138</v>
      </c>
      <c r="D25" s="61">
        <v>78.05</v>
      </c>
      <c r="E25" s="61">
        <v>92.68</v>
      </c>
      <c r="F25" s="61">
        <v>65.849999999999994</v>
      </c>
      <c r="G25" s="61">
        <v>69.760000000000005</v>
      </c>
      <c r="H25" s="61">
        <v>89.12</v>
      </c>
      <c r="I25" s="61">
        <v>81.95</v>
      </c>
      <c r="J25" s="61">
        <v>84.15</v>
      </c>
      <c r="K25" s="61">
        <v>94.63</v>
      </c>
      <c r="L25" s="61">
        <v>87.15</v>
      </c>
      <c r="M25" s="61">
        <v>87.8</v>
      </c>
      <c r="N25" s="61">
        <v>91.71</v>
      </c>
      <c r="O25" s="106">
        <v>104.39</v>
      </c>
      <c r="P25" s="106">
        <v>88.78</v>
      </c>
      <c r="Q25" s="106">
        <v>92.68</v>
      </c>
      <c r="R25" s="106">
        <v>97.16</v>
      </c>
      <c r="S25" s="106">
        <v>84.971249999999984</v>
      </c>
      <c r="T25" s="106">
        <v>86.092500000000001</v>
      </c>
      <c r="U25" s="106">
        <v>89.7</v>
      </c>
      <c r="V25" s="106">
        <v>82.875</v>
      </c>
      <c r="W25" s="106">
        <v>97.158749999999998</v>
      </c>
      <c r="X25" s="106">
        <v>84.288750000000007</v>
      </c>
      <c r="Y25" s="106">
        <v>99.45</v>
      </c>
      <c r="Z25" s="106">
        <v>101.4421</v>
      </c>
      <c r="AA25" s="106">
        <v>89.754100000000008</v>
      </c>
    </row>
    <row r="26" spans="1:30" ht="10.15" customHeight="1" x14ac:dyDescent="0.2">
      <c r="A26" s="60" t="s">
        <v>5</v>
      </c>
      <c r="B26" s="61" t="s">
        <v>65</v>
      </c>
      <c r="C26" s="106">
        <v>72.195121951219519</v>
      </c>
      <c r="D26" s="61">
        <v>78.05</v>
      </c>
      <c r="E26" s="61">
        <v>79.41</v>
      </c>
      <c r="F26" s="61">
        <v>66.34</v>
      </c>
      <c r="G26" s="61">
        <v>67.8</v>
      </c>
      <c r="H26" s="61">
        <v>73.5</v>
      </c>
      <c r="I26" s="61">
        <v>67.56</v>
      </c>
      <c r="J26" s="61">
        <v>71.790000000000006</v>
      </c>
      <c r="K26" s="61">
        <v>78.13</v>
      </c>
      <c r="L26" s="61">
        <v>71.760000000000005</v>
      </c>
      <c r="M26" s="61">
        <v>74.8</v>
      </c>
      <c r="N26" s="61">
        <v>77.069999999999993</v>
      </c>
      <c r="O26" s="106">
        <v>79.02</v>
      </c>
      <c r="P26" s="106">
        <v>74.150000000000006</v>
      </c>
      <c r="Q26" s="106">
        <v>78.86</v>
      </c>
      <c r="R26" s="106">
        <v>82.39</v>
      </c>
      <c r="S26" s="106">
        <v>72.003749999999997</v>
      </c>
      <c r="T26" s="106">
        <v>70.443749999999994</v>
      </c>
      <c r="U26" s="106">
        <v>74.197499999999991</v>
      </c>
      <c r="V26" s="106">
        <v>71.564999999999998</v>
      </c>
      <c r="W26" s="106">
        <v>82.460625000000007</v>
      </c>
      <c r="X26" s="106">
        <v>82.875</v>
      </c>
      <c r="Y26" s="106">
        <v>86.53125</v>
      </c>
      <c r="Z26" s="106">
        <v>88.146999999999991</v>
      </c>
      <c r="AA26" s="106">
        <v>88.146999999999991</v>
      </c>
    </row>
    <row r="27" spans="1:30" ht="10.15" customHeight="1" x14ac:dyDescent="0.2">
      <c r="A27" s="60" t="s">
        <v>107</v>
      </c>
      <c r="B27" s="61" t="s">
        <v>65</v>
      </c>
      <c r="C27" s="106">
        <v>108.56785490931833</v>
      </c>
      <c r="D27" s="61">
        <v>110.57</v>
      </c>
      <c r="E27" s="61">
        <v>151.22</v>
      </c>
      <c r="F27" s="61">
        <v>106.57</v>
      </c>
      <c r="G27" s="61">
        <v>108.82</v>
      </c>
      <c r="H27" s="61">
        <v>138.21</v>
      </c>
      <c r="I27" s="61">
        <v>137.97999999999999</v>
      </c>
      <c r="J27" s="61">
        <v>146.34</v>
      </c>
      <c r="K27" s="61">
        <v>139.84</v>
      </c>
      <c r="L27" s="61">
        <v>147.84</v>
      </c>
      <c r="M27" s="61">
        <v>144.05000000000001</v>
      </c>
      <c r="N27" s="61">
        <v>138.68</v>
      </c>
      <c r="O27" s="106">
        <v>202.49999999999991</v>
      </c>
      <c r="P27" s="106">
        <v>149.296875</v>
      </c>
      <c r="Q27" s="106">
        <v>160.17857142857144</v>
      </c>
      <c r="R27" s="106">
        <v>156</v>
      </c>
      <c r="S27" s="106">
        <v>156.65</v>
      </c>
      <c r="T27" s="106">
        <v>137.47499999999997</v>
      </c>
      <c r="U27" s="106">
        <v>148.52499999999995</v>
      </c>
      <c r="V27" s="106">
        <v>146.89999999999998</v>
      </c>
      <c r="W27" s="106">
        <v>179.40000000000006</v>
      </c>
      <c r="X27" s="106">
        <v>157.39285714285717</v>
      </c>
      <c r="Y27" s="106">
        <v>178.98214285714283</v>
      </c>
      <c r="Z27" s="106">
        <v>178.97249999999994</v>
      </c>
      <c r="AA27" s="106">
        <v>178.97249999999994</v>
      </c>
    </row>
    <row r="28" spans="1:30" ht="10.15" customHeight="1" x14ac:dyDescent="0.2">
      <c r="A28" s="126" t="s">
        <v>108</v>
      </c>
      <c r="B28" s="127"/>
      <c r="C28" s="134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</row>
    <row r="29" spans="1:30" ht="10.15" customHeight="1" x14ac:dyDescent="0.2">
      <c r="A29" s="60" t="s">
        <v>109</v>
      </c>
      <c r="B29" s="61" t="s">
        <v>65</v>
      </c>
      <c r="C29" s="106" t="s">
        <v>82</v>
      </c>
      <c r="D29" s="106" t="s">
        <v>82</v>
      </c>
      <c r="E29" s="106" t="s">
        <v>82</v>
      </c>
      <c r="F29" s="106" t="s">
        <v>82</v>
      </c>
      <c r="G29" s="106" t="s">
        <v>82</v>
      </c>
      <c r="H29" s="106" t="s">
        <v>82</v>
      </c>
      <c r="I29" s="106" t="s">
        <v>82</v>
      </c>
      <c r="J29" s="106" t="s">
        <v>82</v>
      </c>
      <c r="K29" s="106" t="s">
        <v>82</v>
      </c>
      <c r="L29" s="106" t="s">
        <v>82</v>
      </c>
      <c r="M29" s="106" t="s">
        <v>82</v>
      </c>
      <c r="N29" s="106" t="s">
        <v>82</v>
      </c>
      <c r="O29" s="106">
        <v>162.30000000000001</v>
      </c>
      <c r="P29" s="106">
        <v>157.69999999999999</v>
      </c>
      <c r="Q29" s="106">
        <v>150.29</v>
      </c>
      <c r="R29" s="106">
        <v>141.41</v>
      </c>
      <c r="S29" s="106">
        <v>138.673136079816</v>
      </c>
      <c r="T29" s="106">
        <v>146.63999999999999</v>
      </c>
      <c r="U29" s="106">
        <v>142.77927542643701</v>
      </c>
      <c r="V29" s="106">
        <v>142.201075203443</v>
      </c>
      <c r="W29" s="106">
        <v>146.19999999999999</v>
      </c>
      <c r="X29" s="106">
        <v>151.20454377894501</v>
      </c>
      <c r="Y29" s="61">
        <v>153.11940000000001</v>
      </c>
      <c r="Z29" s="61">
        <v>153.92660000000001</v>
      </c>
      <c r="AA29" s="61">
        <v>151.72</v>
      </c>
    </row>
    <row r="30" spans="1:30" ht="10.15" customHeight="1" x14ac:dyDescent="0.2">
      <c r="A30" s="126" t="s">
        <v>110</v>
      </c>
      <c r="B30" s="127"/>
      <c r="C30" s="134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</row>
    <row r="31" spans="1:30" ht="10.15" customHeight="1" x14ac:dyDescent="0.2">
      <c r="A31" s="60" t="s">
        <v>40</v>
      </c>
      <c r="B31" s="61" t="s">
        <v>56</v>
      </c>
      <c r="C31" s="109">
        <v>1.93</v>
      </c>
      <c r="D31" s="61">
        <v>2.02</v>
      </c>
      <c r="E31" s="61">
        <v>1.98</v>
      </c>
      <c r="F31" s="61">
        <v>1.8</v>
      </c>
      <c r="G31" s="61">
        <v>1.58</v>
      </c>
      <c r="H31" s="61">
        <v>1.83</v>
      </c>
      <c r="I31" s="61">
        <v>2.37</v>
      </c>
      <c r="J31" s="61">
        <v>2.4</v>
      </c>
      <c r="K31" s="61">
        <v>1.85</v>
      </c>
      <c r="L31" s="61">
        <v>2.08</v>
      </c>
      <c r="M31" s="61">
        <v>2.15</v>
      </c>
      <c r="N31" s="61">
        <v>2.15</v>
      </c>
      <c r="O31" s="106">
        <v>2.23</v>
      </c>
      <c r="P31" s="106">
        <v>2.23</v>
      </c>
      <c r="Q31" s="106">
        <v>2.3199999999999998</v>
      </c>
      <c r="R31" s="106">
        <v>2.38</v>
      </c>
      <c r="S31" s="106">
        <v>2.34</v>
      </c>
      <c r="T31" s="106">
        <v>1.98</v>
      </c>
      <c r="U31" s="106">
        <v>2.44</v>
      </c>
      <c r="V31" s="106">
        <v>2.2999999999999998</v>
      </c>
      <c r="W31" s="106">
        <v>2.2799999999999998</v>
      </c>
      <c r="X31" s="106">
        <v>2.46</v>
      </c>
      <c r="Y31" s="106">
        <v>1.94</v>
      </c>
      <c r="Z31" s="106">
        <v>2.57</v>
      </c>
      <c r="AA31" s="106">
        <v>2.39</v>
      </c>
    </row>
    <row r="32" spans="1:30" ht="10.15" customHeight="1" x14ac:dyDescent="0.2">
      <c r="A32" s="60" t="s">
        <v>41</v>
      </c>
      <c r="B32" s="61" t="s">
        <v>56</v>
      </c>
      <c r="C32" s="109">
        <v>2.98</v>
      </c>
      <c r="D32" s="61">
        <v>3.29</v>
      </c>
      <c r="E32" s="61">
        <v>2.95</v>
      </c>
      <c r="F32" s="61">
        <v>2.67</v>
      </c>
      <c r="G32" s="61">
        <v>2.11</v>
      </c>
      <c r="H32" s="61">
        <v>3.18</v>
      </c>
      <c r="I32" s="61">
        <v>3.9</v>
      </c>
      <c r="J32" s="61">
        <v>3.89</v>
      </c>
      <c r="K32" s="61">
        <v>3.2</v>
      </c>
      <c r="L32" s="61">
        <v>3.64</v>
      </c>
      <c r="M32" s="61">
        <v>3.66</v>
      </c>
      <c r="N32" s="61">
        <v>3.28</v>
      </c>
      <c r="O32" s="106">
        <v>3.1</v>
      </c>
      <c r="P32" s="106">
        <v>3.27</v>
      </c>
      <c r="Q32" s="106">
        <v>3.17</v>
      </c>
      <c r="R32" s="106">
        <v>3.6</v>
      </c>
      <c r="S32" s="106">
        <v>3.13</v>
      </c>
      <c r="T32" s="106">
        <v>2.67</v>
      </c>
      <c r="U32" s="106">
        <v>3.29</v>
      </c>
      <c r="V32" s="106">
        <v>2.8</v>
      </c>
      <c r="W32" s="106">
        <v>3.16</v>
      </c>
      <c r="X32" s="106">
        <v>3.21</v>
      </c>
      <c r="Y32" s="106">
        <v>2.17</v>
      </c>
      <c r="Z32" s="106">
        <v>3.16</v>
      </c>
      <c r="AA32" s="106">
        <v>3.32</v>
      </c>
    </row>
    <row r="33" spans="1:27" ht="10.15" customHeight="1" x14ac:dyDescent="0.2">
      <c r="A33" s="60" t="s">
        <v>8</v>
      </c>
      <c r="B33" s="61" t="s">
        <v>56</v>
      </c>
      <c r="C33" s="109">
        <v>3.43</v>
      </c>
      <c r="D33" s="61">
        <v>3.45</v>
      </c>
      <c r="E33" s="61">
        <v>3.32</v>
      </c>
      <c r="F33" s="61">
        <v>3.53</v>
      </c>
      <c r="G33" s="61">
        <v>3.46</v>
      </c>
      <c r="H33" s="61">
        <v>3.69</v>
      </c>
      <c r="I33" s="61">
        <v>4.38</v>
      </c>
      <c r="J33" s="61">
        <v>4.1399999999999997</v>
      </c>
      <c r="K33" s="61">
        <v>4.25</v>
      </c>
      <c r="L33" s="61">
        <v>4.1900000000000004</v>
      </c>
      <c r="M33" s="61">
        <v>4.25</v>
      </c>
      <c r="N33" s="61">
        <v>3.95</v>
      </c>
      <c r="O33" s="106">
        <v>4.2</v>
      </c>
      <c r="P33" s="106">
        <v>4.4800000000000004</v>
      </c>
      <c r="Q33" s="106">
        <v>4.63</v>
      </c>
      <c r="R33" s="106">
        <v>4.78</v>
      </c>
      <c r="S33" s="106">
        <v>4.59</v>
      </c>
      <c r="T33" s="106">
        <v>3.74</v>
      </c>
      <c r="U33" s="106">
        <v>4.13</v>
      </c>
      <c r="V33" s="106">
        <v>4.05</v>
      </c>
      <c r="W33" s="106">
        <v>4.5599999999999996</v>
      </c>
      <c r="X33" s="106">
        <v>4.9800000000000004</v>
      </c>
      <c r="Y33" s="106">
        <v>5.05</v>
      </c>
      <c r="Z33" s="106">
        <v>4.08</v>
      </c>
      <c r="AA33" s="106">
        <v>3.87</v>
      </c>
    </row>
    <row r="34" spans="1:27" ht="10.15" customHeight="1" x14ac:dyDescent="0.2">
      <c r="A34" s="60" t="s">
        <v>9</v>
      </c>
      <c r="B34" s="61" t="s">
        <v>56</v>
      </c>
      <c r="C34" s="109">
        <v>3.26</v>
      </c>
      <c r="D34" s="61">
        <v>3.28</v>
      </c>
      <c r="E34" s="61">
        <v>3.27</v>
      </c>
      <c r="F34" s="61">
        <v>3.27</v>
      </c>
      <c r="G34" s="61">
        <v>3.48</v>
      </c>
      <c r="H34" s="61">
        <v>3.89</v>
      </c>
      <c r="I34" s="61">
        <v>3.84</v>
      </c>
      <c r="J34" s="61">
        <v>4.01</v>
      </c>
      <c r="K34" s="61">
        <v>3.99</v>
      </c>
      <c r="L34" s="61">
        <v>3.97</v>
      </c>
      <c r="M34" s="61">
        <v>3.59</v>
      </c>
      <c r="N34" s="61">
        <v>3.72</v>
      </c>
      <c r="O34" s="106">
        <v>4.0199999999999996</v>
      </c>
      <c r="P34" s="106">
        <v>3.79</v>
      </c>
      <c r="Q34" s="106">
        <v>4.2</v>
      </c>
      <c r="R34" s="106">
        <v>4.74</v>
      </c>
      <c r="S34" s="106">
        <v>4.28</v>
      </c>
      <c r="T34" s="106">
        <v>4.1399999999999997</v>
      </c>
      <c r="U34" s="106">
        <v>4.45</v>
      </c>
      <c r="V34" s="106">
        <v>4.92</v>
      </c>
      <c r="W34" s="106">
        <v>5</v>
      </c>
      <c r="X34" s="106">
        <v>4.8</v>
      </c>
      <c r="Y34" s="106">
        <v>5.2</v>
      </c>
      <c r="Z34" s="106">
        <v>5.2</v>
      </c>
      <c r="AA34" s="106">
        <v>5.31</v>
      </c>
    </row>
    <row r="35" spans="1:27" ht="10.15" customHeight="1" x14ac:dyDescent="0.2">
      <c r="A35" s="60" t="s">
        <v>151</v>
      </c>
      <c r="B35" s="61" t="s">
        <v>58</v>
      </c>
      <c r="C35" s="109">
        <v>1.4</v>
      </c>
      <c r="D35" s="61">
        <v>1.36</v>
      </c>
      <c r="E35" s="61">
        <v>1.45</v>
      </c>
      <c r="F35" s="61">
        <v>1.4</v>
      </c>
      <c r="G35" s="61">
        <v>1.31</v>
      </c>
      <c r="H35" s="61">
        <v>1.7</v>
      </c>
      <c r="I35" s="61">
        <v>1.61</v>
      </c>
      <c r="J35" s="61">
        <v>1.59</v>
      </c>
      <c r="K35" s="61">
        <v>1.55</v>
      </c>
      <c r="L35" s="61">
        <v>1.74</v>
      </c>
      <c r="M35" s="61">
        <v>1.58</v>
      </c>
      <c r="N35" s="61">
        <v>1.67</v>
      </c>
      <c r="O35" s="106">
        <v>1.75</v>
      </c>
      <c r="P35" s="106">
        <v>1.51</v>
      </c>
      <c r="Q35" s="106">
        <v>1.55</v>
      </c>
      <c r="R35" s="106">
        <v>1.73</v>
      </c>
      <c r="S35" s="106">
        <v>1.45</v>
      </c>
      <c r="T35" s="106">
        <v>1.56</v>
      </c>
      <c r="U35" s="106">
        <v>1.78</v>
      </c>
      <c r="V35" s="106">
        <v>1.71</v>
      </c>
      <c r="W35" s="106">
        <v>1.74</v>
      </c>
      <c r="X35" s="106">
        <v>1.72</v>
      </c>
      <c r="Y35" s="106">
        <v>1.83</v>
      </c>
      <c r="Z35" s="106">
        <v>1.67</v>
      </c>
      <c r="AA35" s="106">
        <v>1.6</v>
      </c>
    </row>
    <row r="36" spans="1:27" ht="10.15" customHeight="1" x14ac:dyDescent="0.2">
      <c r="A36" s="60" t="s">
        <v>10</v>
      </c>
      <c r="B36" s="61" t="s">
        <v>56</v>
      </c>
      <c r="C36" s="106">
        <v>3.51</v>
      </c>
      <c r="D36" s="61">
        <v>3.33</v>
      </c>
      <c r="E36" s="61">
        <v>3.86</v>
      </c>
      <c r="F36" s="61">
        <v>3.35</v>
      </c>
      <c r="G36" s="61">
        <v>3.71</v>
      </c>
      <c r="H36" s="61">
        <v>3.96</v>
      </c>
      <c r="I36" s="61">
        <v>3.69</v>
      </c>
      <c r="J36" s="61">
        <v>4.0599999999999996</v>
      </c>
      <c r="K36" s="61">
        <v>3.67</v>
      </c>
      <c r="L36" s="61">
        <v>4.3</v>
      </c>
      <c r="M36" s="61">
        <v>4.37</v>
      </c>
      <c r="N36" s="61">
        <v>4.0999999999999996</v>
      </c>
      <c r="O36" s="106">
        <v>3.81</v>
      </c>
      <c r="P36" s="106">
        <v>3.83</v>
      </c>
      <c r="Q36" s="106">
        <v>4.66</v>
      </c>
      <c r="R36" s="106">
        <v>4.91</v>
      </c>
      <c r="S36" s="106">
        <v>4.42</v>
      </c>
      <c r="T36" s="106">
        <v>4.25</v>
      </c>
      <c r="U36" s="106">
        <v>4.93</v>
      </c>
      <c r="V36" s="106">
        <v>4.8499999999999996</v>
      </c>
      <c r="W36" s="106">
        <v>5.31</v>
      </c>
      <c r="X36" s="106">
        <v>5.01</v>
      </c>
      <c r="Y36" s="106">
        <v>5.63</v>
      </c>
      <c r="Z36" s="106">
        <v>5.46</v>
      </c>
      <c r="AA36" s="106">
        <v>5.58</v>
      </c>
    </row>
    <row r="37" spans="1:27" ht="10.15" customHeight="1" x14ac:dyDescent="0.2">
      <c r="A37" s="110" t="s">
        <v>141</v>
      </c>
      <c r="B37" s="111" t="s">
        <v>58</v>
      </c>
      <c r="C37" s="112">
        <v>1.45</v>
      </c>
      <c r="D37" s="111">
        <v>1.31</v>
      </c>
      <c r="E37" s="111">
        <v>1.48</v>
      </c>
      <c r="F37" s="111">
        <v>1.56</v>
      </c>
      <c r="G37" s="111">
        <v>1.5</v>
      </c>
      <c r="H37" s="111">
        <v>1.51</v>
      </c>
      <c r="I37" s="111">
        <v>1.62</v>
      </c>
      <c r="J37" s="111">
        <v>1.84</v>
      </c>
      <c r="K37" s="111">
        <v>1.79</v>
      </c>
      <c r="L37" s="111">
        <v>1.68</v>
      </c>
      <c r="M37" s="111">
        <v>1.56</v>
      </c>
      <c r="N37" s="111">
        <v>1.64</v>
      </c>
      <c r="O37" s="112">
        <v>1.76</v>
      </c>
      <c r="P37" s="112">
        <v>1.67</v>
      </c>
      <c r="Q37" s="112">
        <v>1.7</v>
      </c>
      <c r="R37" s="112">
        <v>1.68</v>
      </c>
      <c r="S37" s="112">
        <v>1.51</v>
      </c>
      <c r="T37" s="112">
        <v>1.57</v>
      </c>
      <c r="U37" s="112">
        <v>1.98</v>
      </c>
      <c r="V37" s="112">
        <v>1.91</v>
      </c>
      <c r="W37" s="112">
        <v>1.91</v>
      </c>
      <c r="X37" s="112">
        <v>2.16</v>
      </c>
      <c r="Y37" s="112">
        <v>2</v>
      </c>
      <c r="Z37" s="112">
        <v>1.91</v>
      </c>
      <c r="AA37" s="112">
        <v>1.93</v>
      </c>
    </row>
    <row r="38" spans="1:27" ht="10.15" customHeight="1" x14ac:dyDescent="0.2">
      <c r="B38" s="61"/>
      <c r="C38" s="106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106"/>
      <c r="P38" s="106"/>
      <c r="Q38" s="106"/>
    </row>
    <row r="39" spans="1:27" ht="10.15" customHeight="1" x14ac:dyDescent="0.2">
      <c r="A39" s="113" t="s">
        <v>111</v>
      </c>
    </row>
    <row r="40" spans="1:27" ht="10.15" customHeight="1" x14ac:dyDescent="0.25">
      <c r="A40" s="113" t="s">
        <v>112</v>
      </c>
      <c r="J40" s="114"/>
    </row>
    <row r="41" spans="1:27" ht="10.15" customHeight="1" x14ac:dyDescent="0.25">
      <c r="A41" s="113" t="s">
        <v>113</v>
      </c>
      <c r="C41" s="60" t="s">
        <v>114</v>
      </c>
      <c r="J41" s="114"/>
    </row>
    <row r="42" spans="1:27" ht="10.15" customHeight="1" x14ac:dyDescent="0.25">
      <c r="A42" s="113" t="s">
        <v>115</v>
      </c>
      <c r="J42" s="114"/>
    </row>
    <row r="43" spans="1:27" ht="10.15" customHeight="1" x14ac:dyDescent="0.25">
      <c r="A43" s="113" t="s">
        <v>116</v>
      </c>
      <c r="J43" s="114"/>
    </row>
    <row r="44" spans="1:27" ht="10.15" customHeight="1" x14ac:dyDescent="0.25">
      <c r="A44" s="113" t="s">
        <v>152</v>
      </c>
      <c r="J44" s="114"/>
    </row>
    <row r="45" spans="1:27" ht="10.15" customHeight="1" x14ac:dyDescent="0.25">
      <c r="A45" s="115" t="s">
        <v>18</v>
      </c>
      <c r="J45" s="114"/>
    </row>
    <row r="46" spans="1:27" ht="10.15" customHeight="1" x14ac:dyDescent="0.25">
      <c r="A46" s="115" t="s">
        <v>118</v>
      </c>
      <c r="J46" s="114"/>
    </row>
    <row r="47" spans="1:27" ht="10.15" customHeight="1" x14ac:dyDescent="0.25">
      <c r="A47" s="115" t="s">
        <v>119</v>
      </c>
      <c r="J47" s="114"/>
    </row>
    <row r="48" spans="1:27" ht="10.15" customHeight="1" x14ac:dyDescent="0.25">
      <c r="A48" s="115" t="s">
        <v>120</v>
      </c>
      <c r="J48" s="114"/>
    </row>
    <row r="49" spans="1:10" ht="10.15" customHeight="1" x14ac:dyDescent="0.25">
      <c r="A49" s="115" t="s">
        <v>121</v>
      </c>
      <c r="J49" s="116"/>
    </row>
    <row r="50" spans="1:10" ht="10.15" customHeight="1" x14ac:dyDescent="0.25">
      <c r="A50" s="115" t="s">
        <v>19</v>
      </c>
      <c r="J50" s="116"/>
    </row>
    <row r="51" spans="1:10" ht="12" customHeight="1" x14ac:dyDescent="0.25">
      <c r="J51" s="116"/>
    </row>
    <row r="52" spans="1:10" ht="12" customHeight="1" x14ac:dyDescent="0.25">
      <c r="J52" s="116"/>
    </row>
    <row r="53" spans="1:10" ht="12" customHeight="1" x14ac:dyDescent="0.25">
      <c r="J53" s="116"/>
    </row>
    <row r="54" spans="1:10" ht="12" customHeight="1" x14ac:dyDescent="0.25">
      <c r="J54" s="116"/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5AAC-504E-47A5-9F46-41809FB0E0E1}">
  <sheetPr>
    <pageSetUpPr fitToPage="1"/>
  </sheetPr>
  <dimension ref="A1:N98"/>
  <sheetViews>
    <sheetView zoomScale="150" zoomScaleNormal="150" zoomScaleSheetLayoutView="75" zoomScalePageLayoutView="120" workbookViewId="0"/>
  </sheetViews>
  <sheetFormatPr baseColWidth="10" defaultColWidth="10.85546875" defaultRowHeight="12" customHeight="1" x14ac:dyDescent="0.2"/>
  <cols>
    <col min="1" max="1" width="25" style="163" customWidth="1"/>
    <col min="2" max="2" width="10.28515625" style="163" customWidth="1"/>
    <col min="3" max="5" width="7.140625" style="163" customWidth="1"/>
    <col min="6" max="6" width="6.5703125" style="163" customWidth="1"/>
    <col min="7" max="8" width="7.140625" style="163" customWidth="1"/>
    <col min="9" max="9" width="6.7109375" style="163" customWidth="1"/>
    <col min="10" max="16384" width="10.85546875" style="163"/>
  </cols>
  <sheetData>
    <row r="1" spans="1:11" ht="12.95" customHeight="1" x14ac:dyDescent="0.2">
      <c r="A1" s="247" t="s">
        <v>239</v>
      </c>
      <c r="B1" s="240"/>
      <c r="C1" s="240"/>
      <c r="D1" s="240"/>
      <c r="E1" s="240"/>
      <c r="F1" s="240"/>
      <c r="G1" s="240"/>
    </row>
    <row r="2" spans="1:11" ht="9.9499999999999993" customHeight="1" x14ac:dyDescent="0.2">
      <c r="A2" s="164" t="s">
        <v>20</v>
      </c>
      <c r="B2" s="137" t="s">
        <v>16</v>
      </c>
      <c r="C2" s="165" t="s">
        <v>22</v>
      </c>
      <c r="D2" s="165">
        <v>2023</v>
      </c>
      <c r="E2" s="165">
        <v>2024</v>
      </c>
      <c r="F2" s="165">
        <v>2025</v>
      </c>
      <c r="G2" s="137" t="s">
        <v>240</v>
      </c>
    </row>
    <row r="3" spans="1:11" ht="9.9499999999999993" customHeight="1" x14ac:dyDescent="0.2">
      <c r="A3" s="166"/>
      <c r="B3" s="166"/>
      <c r="C3" s="167"/>
      <c r="D3" s="168"/>
      <c r="E3" s="168"/>
      <c r="F3" s="168"/>
      <c r="G3" s="169" t="s">
        <v>75</v>
      </c>
    </row>
    <row r="4" spans="1:11" ht="9.9499999999999993" customHeight="1" x14ac:dyDescent="0.2">
      <c r="A4" s="170"/>
      <c r="B4" s="170"/>
      <c r="C4" s="171"/>
      <c r="D4" s="170"/>
      <c r="E4" s="171"/>
      <c r="F4" s="170"/>
      <c r="G4" s="171" t="s">
        <v>21</v>
      </c>
    </row>
    <row r="5" spans="1:11" ht="9.9499999999999993" customHeight="1" x14ac:dyDescent="0.2">
      <c r="A5" s="172" t="s">
        <v>155</v>
      </c>
      <c r="B5" s="53"/>
      <c r="C5" s="173"/>
      <c r="D5" s="173"/>
      <c r="E5" s="173"/>
      <c r="F5" s="173"/>
      <c r="G5" s="174"/>
    </row>
    <row r="6" spans="1:11" ht="9.9499999999999993" customHeight="1" x14ac:dyDescent="0.2">
      <c r="A6" s="163" t="s">
        <v>156</v>
      </c>
      <c r="B6" s="175" t="s">
        <v>241</v>
      </c>
      <c r="C6" s="176">
        <v>1.5536000000000001</v>
      </c>
      <c r="D6" s="176">
        <v>1.6953</v>
      </c>
      <c r="E6" s="176">
        <v>1.72</v>
      </c>
      <c r="F6" s="176">
        <v>1.74</v>
      </c>
      <c r="G6" s="177">
        <f t="shared" ref="G6:G20" si="0">(AVERAGE(D6:F6)/C6-1)*100</f>
        <v>10.609766563680068</v>
      </c>
      <c r="I6" s="178"/>
      <c r="J6" s="41"/>
      <c r="K6" s="178"/>
    </row>
    <row r="7" spans="1:11" ht="9.9499999999999993" customHeight="1" x14ac:dyDescent="0.2">
      <c r="A7" s="163" t="s">
        <v>242</v>
      </c>
      <c r="B7" s="175" t="s">
        <v>241</v>
      </c>
      <c r="C7" s="176">
        <v>1.3244333333333334</v>
      </c>
      <c r="D7" s="176">
        <v>1.4339999999999999</v>
      </c>
      <c r="E7" s="176">
        <v>1.43</v>
      </c>
      <c r="F7" s="176">
        <v>1.46</v>
      </c>
      <c r="G7" s="177">
        <f t="shared" si="0"/>
        <v>8.8264163289960571</v>
      </c>
      <c r="H7" s="86"/>
      <c r="I7" s="178"/>
      <c r="J7" s="178"/>
      <c r="K7" s="178"/>
    </row>
    <row r="8" spans="1:11" ht="9.9499999999999993" customHeight="1" x14ac:dyDescent="0.2">
      <c r="A8" s="163" t="s">
        <v>159</v>
      </c>
      <c r="B8" s="175" t="s">
        <v>241</v>
      </c>
      <c r="C8" s="176">
        <v>1.5497333333333334</v>
      </c>
      <c r="D8" s="176">
        <v>1.6967000000000001</v>
      </c>
      <c r="E8" s="176">
        <v>1.72</v>
      </c>
      <c r="F8" s="176">
        <v>1.72</v>
      </c>
      <c r="G8" s="177">
        <f t="shared" si="0"/>
        <v>10.485674954830948</v>
      </c>
      <c r="I8" s="178"/>
      <c r="J8" s="178"/>
      <c r="K8" s="178"/>
    </row>
    <row r="9" spans="1:11" ht="9.9499999999999993" customHeight="1" x14ac:dyDescent="0.2">
      <c r="A9" s="163" t="s">
        <v>243</v>
      </c>
      <c r="B9" s="175" t="s">
        <v>241</v>
      </c>
      <c r="C9" s="176">
        <v>1.4380333333333333</v>
      </c>
      <c r="D9" s="176">
        <v>1.6212</v>
      </c>
      <c r="E9" s="176">
        <v>1.62</v>
      </c>
      <c r="F9" s="176">
        <v>1.58</v>
      </c>
      <c r="G9" s="177">
        <f t="shared" si="0"/>
        <v>11.754479497461823</v>
      </c>
      <c r="I9" s="178"/>
      <c r="J9" s="178"/>
      <c r="K9" s="178"/>
    </row>
    <row r="10" spans="1:11" ht="9.9499999999999993" customHeight="1" x14ac:dyDescent="0.2">
      <c r="A10" s="163" t="s">
        <v>244</v>
      </c>
      <c r="B10" s="175" t="s">
        <v>56</v>
      </c>
      <c r="C10" s="176">
        <v>20.368600000000001</v>
      </c>
      <c r="D10" s="176">
        <v>20.991299999999999</v>
      </c>
      <c r="E10" s="176">
        <v>20.96</v>
      </c>
      <c r="F10" s="176">
        <v>20.76</v>
      </c>
      <c r="G10" s="177">
        <f t="shared" si="0"/>
        <v>2.627410164010624</v>
      </c>
      <c r="I10" s="178"/>
      <c r="J10" s="178"/>
      <c r="K10" s="178"/>
    </row>
    <row r="11" spans="1:11" ht="9.9499999999999993" customHeight="1" x14ac:dyDescent="0.2">
      <c r="A11" s="163" t="s">
        <v>245</v>
      </c>
      <c r="B11" s="175" t="s">
        <v>56</v>
      </c>
      <c r="C11" s="176">
        <v>20.474733333333333</v>
      </c>
      <c r="D11" s="176">
        <v>22.82</v>
      </c>
      <c r="E11" s="176">
        <v>22.64</v>
      </c>
      <c r="F11" s="176">
        <v>21.87</v>
      </c>
      <c r="G11" s="177">
        <f t="shared" si="0"/>
        <v>9.6147772376359733</v>
      </c>
      <c r="I11" s="178"/>
      <c r="J11" s="178"/>
      <c r="K11" s="178"/>
    </row>
    <row r="12" spans="1:11" ht="9.9499999999999993" customHeight="1" x14ac:dyDescent="0.2">
      <c r="A12" s="163" t="s">
        <v>246</v>
      </c>
      <c r="B12" s="175" t="s">
        <v>56</v>
      </c>
      <c r="C12" s="176">
        <v>17.656366666666667</v>
      </c>
      <c r="D12" s="176">
        <v>20.900700000000001</v>
      </c>
      <c r="E12" s="176">
        <v>20.58</v>
      </c>
      <c r="F12" s="176">
        <v>19.72</v>
      </c>
      <c r="G12" s="177">
        <f t="shared" si="0"/>
        <v>15.540381090107246</v>
      </c>
      <c r="I12" s="178"/>
      <c r="J12" s="178"/>
      <c r="K12" s="178"/>
    </row>
    <row r="13" spans="1:11" ht="9.9499999999999993" customHeight="1" x14ac:dyDescent="0.2">
      <c r="A13" s="163" t="s">
        <v>247</v>
      </c>
      <c r="B13" s="175" t="s">
        <v>248</v>
      </c>
      <c r="C13" s="176">
        <v>2.6838916666666663</v>
      </c>
      <c r="D13" s="176">
        <v>2.8466749999999998</v>
      </c>
      <c r="E13" s="176">
        <v>2.89</v>
      </c>
      <c r="F13" s="176">
        <v>2.9562499999999998</v>
      </c>
      <c r="G13" s="177">
        <f t="shared" si="0"/>
        <v>7.9641813659890648</v>
      </c>
      <c r="I13" s="178"/>
      <c r="J13" s="178"/>
      <c r="K13" s="178"/>
    </row>
    <row r="14" spans="1:11" ht="9.9499999999999993" customHeight="1" x14ac:dyDescent="0.2">
      <c r="A14" s="163" t="s">
        <v>249</v>
      </c>
      <c r="B14" s="175" t="s">
        <v>250</v>
      </c>
      <c r="C14" s="176">
        <v>3.4988899999999998</v>
      </c>
      <c r="D14" s="176">
        <v>4.0867800000000001</v>
      </c>
      <c r="E14" s="176">
        <v>3.9674999999999998</v>
      </c>
      <c r="F14" s="176">
        <v>4.1670000000000007</v>
      </c>
      <c r="G14" s="177">
        <f t="shared" si="0"/>
        <v>16.430067821509109</v>
      </c>
    </row>
    <row r="15" spans="1:11" ht="9.9499999999999993" customHeight="1" x14ac:dyDescent="0.2">
      <c r="A15" s="163" t="s">
        <v>164</v>
      </c>
      <c r="B15" s="175" t="s">
        <v>250</v>
      </c>
      <c r="C15" s="176">
        <v>2.3450000000000002</v>
      </c>
      <c r="D15" s="176">
        <v>1.6737899999999999</v>
      </c>
      <c r="E15" s="176">
        <v>1.6695000000000002</v>
      </c>
      <c r="F15" s="176">
        <v>1.6094999999999999</v>
      </c>
      <c r="G15" s="177">
        <f t="shared" si="0"/>
        <v>-29.597867803837964</v>
      </c>
    </row>
    <row r="16" spans="1:11" ht="9.9499999999999993" customHeight="1" x14ac:dyDescent="0.2">
      <c r="A16" s="163" t="s">
        <v>165</v>
      </c>
      <c r="B16" s="175" t="s">
        <v>251</v>
      </c>
      <c r="C16" s="176">
        <v>3.0941666666666663</v>
      </c>
      <c r="D16" s="176">
        <v>3.6258200000000005</v>
      </c>
      <c r="E16" s="176">
        <v>3.5760000000000001</v>
      </c>
      <c r="F16" s="176">
        <v>3.5880000000000001</v>
      </c>
      <c r="G16" s="177">
        <f t="shared" si="0"/>
        <v>16.238297872340436</v>
      </c>
    </row>
    <row r="17" spans="1:7" ht="9.9499999999999993" customHeight="1" x14ac:dyDescent="0.2">
      <c r="A17" s="163" t="s">
        <v>252</v>
      </c>
      <c r="B17" s="175" t="s">
        <v>253</v>
      </c>
      <c r="C17" s="176">
        <v>3.0063833333333334</v>
      </c>
      <c r="D17" s="176">
        <v>3.9032749999999998</v>
      </c>
      <c r="E17" s="176">
        <v>3.86</v>
      </c>
      <c r="F17" s="176">
        <v>3.8849999999999998</v>
      </c>
      <c r="G17" s="177">
        <f t="shared" si="0"/>
        <v>29.150474268639503</v>
      </c>
    </row>
    <row r="18" spans="1:7" ht="9.9499999999999993" customHeight="1" x14ac:dyDescent="0.2">
      <c r="A18" s="163" t="s">
        <v>166</v>
      </c>
      <c r="B18" s="175" t="s">
        <v>254</v>
      </c>
      <c r="C18" s="176">
        <v>4.887783333333334</v>
      </c>
      <c r="D18" s="176">
        <v>3.4777499999999999</v>
      </c>
      <c r="E18" s="176">
        <v>3.44</v>
      </c>
      <c r="F18" s="176">
        <v>3.48</v>
      </c>
      <c r="G18" s="177">
        <f t="shared" si="0"/>
        <v>-29.090214719010334</v>
      </c>
    </row>
    <row r="19" spans="1:7" ht="9.9499999999999993" customHeight="1" x14ac:dyDescent="0.2">
      <c r="A19" s="163" t="s">
        <v>255</v>
      </c>
      <c r="B19" s="175" t="s">
        <v>254</v>
      </c>
      <c r="C19" s="176">
        <v>2.5194500000000004</v>
      </c>
      <c r="D19" s="176">
        <v>1.9931000000000001</v>
      </c>
      <c r="E19" s="176">
        <v>2.0249999999999999</v>
      </c>
      <c r="F19" s="176">
        <v>1.9550000000000001</v>
      </c>
      <c r="G19" s="177">
        <f t="shared" si="0"/>
        <v>-20.973492891967172</v>
      </c>
    </row>
    <row r="20" spans="1:7" ht="9.9499999999999993" customHeight="1" x14ac:dyDescent="0.2">
      <c r="A20" s="163" t="s">
        <v>167</v>
      </c>
      <c r="B20" s="175" t="s">
        <v>256</v>
      </c>
      <c r="C20" s="176">
        <v>0.69416400000000011</v>
      </c>
      <c r="D20" s="176">
        <v>0.63156599999999996</v>
      </c>
      <c r="E20" s="176">
        <v>0.65700000000000003</v>
      </c>
      <c r="F20" s="176">
        <v>0.66239999999999999</v>
      </c>
      <c r="G20" s="177">
        <f t="shared" si="0"/>
        <v>-6.3157985720953764</v>
      </c>
    </row>
    <row r="21" spans="1:7" ht="9.9499999999999993" customHeight="1" x14ac:dyDescent="0.2">
      <c r="A21" s="172" t="s">
        <v>168</v>
      </c>
      <c r="B21" s="53"/>
      <c r="C21" s="174"/>
      <c r="D21" s="173"/>
      <c r="E21" s="173"/>
      <c r="F21" s="173"/>
      <c r="G21" s="174"/>
    </row>
    <row r="22" spans="1:7" ht="9.9499999999999993" customHeight="1" x14ac:dyDescent="0.2">
      <c r="A22" s="163" t="s">
        <v>169</v>
      </c>
      <c r="B22" s="175" t="s">
        <v>56</v>
      </c>
      <c r="C22" s="179" t="s">
        <v>101</v>
      </c>
      <c r="D22" s="176">
        <v>60.598599999999998</v>
      </c>
      <c r="E22" s="176">
        <v>60.578800000000001</v>
      </c>
      <c r="F22" s="176">
        <v>59.967799999999997</v>
      </c>
      <c r="G22" s="179" t="s">
        <v>101</v>
      </c>
    </row>
    <row r="23" spans="1:7" ht="9.9499999999999993" customHeight="1" x14ac:dyDescent="0.2">
      <c r="A23" s="163" t="s">
        <v>170</v>
      </c>
      <c r="B23" s="175" t="s">
        <v>56</v>
      </c>
      <c r="C23" s="179" t="s">
        <v>101</v>
      </c>
      <c r="D23" s="176">
        <v>40.432899999999997</v>
      </c>
      <c r="E23" s="176">
        <v>41.455199999999998</v>
      </c>
      <c r="F23" s="176">
        <v>37.897399999999998</v>
      </c>
      <c r="G23" s="179" t="s">
        <v>101</v>
      </c>
    </row>
    <row r="24" spans="1:7" ht="9.9499999999999993" customHeight="1" x14ac:dyDescent="0.2">
      <c r="A24" s="163" t="s">
        <v>171</v>
      </c>
      <c r="B24" s="175" t="s">
        <v>56</v>
      </c>
      <c r="C24" s="179" t="s">
        <v>101</v>
      </c>
      <c r="D24" s="176">
        <v>30.147099999999998</v>
      </c>
      <c r="E24" s="176">
        <v>31.423300000000001</v>
      </c>
      <c r="F24" s="176">
        <v>33.703499999999998</v>
      </c>
      <c r="G24" s="179" t="s">
        <v>101</v>
      </c>
    </row>
    <row r="25" spans="1:7" ht="9.9499999999999993" customHeight="1" x14ac:dyDescent="0.2">
      <c r="A25" s="163" t="s">
        <v>172</v>
      </c>
      <c r="B25" s="175" t="s">
        <v>56</v>
      </c>
      <c r="C25" s="179" t="s">
        <v>101</v>
      </c>
      <c r="D25" s="176">
        <v>17.0961</v>
      </c>
      <c r="E25" s="176">
        <v>17.574100000000001</v>
      </c>
      <c r="F25" s="176">
        <v>18.343</v>
      </c>
      <c r="G25" s="179" t="s">
        <v>101</v>
      </c>
    </row>
    <row r="26" spans="1:7" ht="9.9499999999999993" customHeight="1" x14ac:dyDescent="0.2">
      <c r="A26" s="172" t="s">
        <v>173</v>
      </c>
      <c r="B26" s="53"/>
      <c r="C26" s="174"/>
      <c r="D26" s="174"/>
      <c r="E26" s="174"/>
      <c r="F26" s="174"/>
      <c r="G26" s="174"/>
    </row>
    <row r="27" spans="1:7" ht="9.9499999999999993" customHeight="1" x14ac:dyDescent="0.2">
      <c r="A27" s="163" t="s">
        <v>178</v>
      </c>
      <c r="B27" s="175" t="s">
        <v>56</v>
      </c>
      <c r="C27" s="179" t="s">
        <v>101</v>
      </c>
      <c r="D27" s="176">
        <v>64.074799999999996</v>
      </c>
      <c r="E27" s="176">
        <v>63.076000000000001</v>
      </c>
      <c r="F27" s="176">
        <v>63.941400000000002</v>
      </c>
      <c r="G27" s="179" t="s">
        <v>101</v>
      </c>
    </row>
    <row r="28" spans="1:7" ht="9.9499999999999993" customHeight="1" x14ac:dyDescent="0.2">
      <c r="A28" s="163" t="s">
        <v>171</v>
      </c>
      <c r="B28" s="175" t="s">
        <v>56</v>
      </c>
      <c r="C28" s="179" t="s">
        <v>101</v>
      </c>
      <c r="D28" s="176">
        <v>41.093499999999999</v>
      </c>
      <c r="E28" s="176">
        <v>42.108899999999998</v>
      </c>
      <c r="F28" s="176">
        <v>41.872199999999999</v>
      </c>
      <c r="G28" s="179" t="s">
        <v>101</v>
      </c>
    </row>
    <row r="29" spans="1:7" ht="9.9499999999999993" customHeight="1" x14ac:dyDescent="0.2">
      <c r="A29" s="163" t="s">
        <v>257</v>
      </c>
      <c r="B29" s="175" t="s">
        <v>56</v>
      </c>
      <c r="C29" s="179" t="s">
        <v>101</v>
      </c>
      <c r="D29" s="176">
        <v>37.433900000000001</v>
      </c>
      <c r="E29" s="176">
        <v>37.544400000000003</v>
      </c>
      <c r="F29" s="176">
        <v>38.425400000000003</v>
      </c>
      <c r="G29" s="179" t="s">
        <v>101</v>
      </c>
    </row>
    <row r="30" spans="1:7" ht="9.9499999999999993" customHeight="1" x14ac:dyDescent="0.2">
      <c r="A30" s="172" t="s">
        <v>177</v>
      </c>
      <c r="B30" s="53"/>
      <c r="C30" s="174"/>
      <c r="D30" s="174"/>
      <c r="E30" s="174"/>
      <c r="F30" s="174"/>
      <c r="G30" s="174"/>
    </row>
    <row r="31" spans="1:7" ht="9.9499999999999993" customHeight="1" x14ac:dyDescent="0.2">
      <c r="A31" s="163" t="s">
        <v>178</v>
      </c>
      <c r="B31" s="175" t="s">
        <v>56</v>
      </c>
      <c r="C31" s="179" t="s">
        <v>101</v>
      </c>
      <c r="D31" s="176">
        <v>14.587999999999999</v>
      </c>
      <c r="E31" s="176">
        <v>15.7286</v>
      </c>
      <c r="F31" s="176">
        <v>15.7081</v>
      </c>
      <c r="G31" s="179" t="s">
        <v>101</v>
      </c>
    </row>
    <row r="32" spans="1:7" ht="9.9499999999999993" customHeight="1" x14ac:dyDescent="0.2">
      <c r="A32" s="163" t="s">
        <v>175</v>
      </c>
      <c r="B32" s="175" t="s">
        <v>56</v>
      </c>
      <c r="C32" s="179" t="s">
        <v>101</v>
      </c>
      <c r="D32" s="176">
        <v>24.3629</v>
      </c>
      <c r="E32" s="176">
        <v>26.747900000000001</v>
      </c>
      <c r="F32" s="176">
        <v>26.464500000000001</v>
      </c>
      <c r="G32" s="179" t="s">
        <v>101</v>
      </c>
    </row>
    <row r="33" spans="1:10" ht="9.9499999999999993" customHeight="1" x14ac:dyDescent="0.2">
      <c r="A33" s="163" t="s">
        <v>171</v>
      </c>
      <c r="B33" s="175" t="s">
        <v>56</v>
      </c>
      <c r="C33" s="179" t="s">
        <v>101</v>
      </c>
      <c r="D33" s="176">
        <v>15.840400000000001</v>
      </c>
      <c r="E33" s="176">
        <v>16.630600000000001</v>
      </c>
      <c r="F33" s="176">
        <v>18.478999999999999</v>
      </c>
      <c r="G33" s="179" t="s">
        <v>101</v>
      </c>
    </row>
    <row r="34" spans="1:10" ht="9.9499999999999993" customHeight="1" x14ac:dyDescent="0.2">
      <c r="A34" s="163" t="s">
        <v>258</v>
      </c>
      <c r="B34" s="175" t="s">
        <v>56</v>
      </c>
      <c r="C34" s="179" t="s">
        <v>101</v>
      </c>
      <c r="D34" s="176">
        <v>12.1084</v>
      </c>
      <c r="E34" s="176">
        <v>12.3017</v>
      </c>
      <c r="F34" s="176">
        <v>12.1755</v>
      </c>
      <c r="G34" s="179" t="s">
        <v>101</v>
      </c>
    </row>
    <row r="35" spans="1:10" ht="9.9499999999999993" customHeight="1" x14ac:dyDescent="0.2">
      <c r="A35" s="172" t="s">
        <v>259</v>
      </c>
      <c r="B35" s="53"/>
      <c r="C35" s="174"/>
      <c r="D35" s="174"/>
      <c r="E35" s="174"/>
      <c r="F35" s="174"/>
      <c r="G35" s="174"/>
    </row>
    <row r="36" spans="1:10" ht="9.9499999999999993" customHeight="1" x14ac:dyDescent="0.2">
      <c r="A36" s="163" t="s">
        <v>178</v>
      </c>
      <c r="B36" s="175" t="s">
        <v>56</v>
      </c>
      <c r="C36" s="179" t="s">
        <v>101</v>
      </c>
      <c r="D36" s="176">
        <v>50.043999999999997</v>
      </c>
      <c r="E36" s="176">
        <v>48.904200000000003</v>
      </c>
      <c r="F36" s="176">
        <v>49.4377</v>
      </c>
      <c r="G36" s="179" t="s">
        <v>101</v>
      </c>
    </row>
    <row r="37" spans="1:10" ht="9.9499999999999993" customHeight="1" x14ac:dyDescent="0.2">
      <c r="A37" s="172" t="s">
        <v>179</v>
      </c>
      <c r="B37" s="53"/>
      <c r="C37" s="174"/>
      <c r="D37" s="174"/>
      <c r="E37" s="174"/>
      <c r="F37" s="174"/>
      <c r="G37" s="174"/>
      <c r="J37" s="178"/>
    </row>
    <row r="38" spans="1:10" ht="9.9499999999999993" customHeight="1" x14ac:dyDescent="0.2">
      <c r="A38" s="163" t="s">
        <v>260</v>
      </c>
      <c r="B38" s="175" t="s">
        <v>56</v>
      </c>
      <c r="C38" s="179" t="s">
        <v>101</v>
      </c>
      <c r="D38" s="176">
        <v>24.733499999999999</v>
      </c>
      <c r="E38" s="176">
        <v>25.773099999999999</v>
      </c>
      <c r="F38" s="176">
        <v>25.6754</v>
      </c>
      <c r="G38" s="179" t="s">
        <v>101</v>
      </c>
      <c r="I38" s="233"/>
    </row>
    <row r="39" spans="1:10" ht="9.9499999999999993" customHeight="1" x14ac:dyDescent="0.2">
      <c r="A39" s="163" t="s">
        <v>180</v>
      </c>
      <c r="B39" s="175" t="s">
        <v>181</v>
      </c>
      <c r="C39" s="179" t="s">
        <v>101</v>
      </c>
      <c r="D39" s="176">
        <v>1.0262</v>
      </c>
      <c r="E39" s="176">
        <v>1.0708</v>
      </c>
      <c r="F39" s="176">
        <v>1.06602</v>
      </c>
      <c r="G39" s="179" t="s">
        <v>101</v>
      </c>
      <c r="I39" s="233"/>
    </row>
    <row r="40" spans="1:10" ht="9.9499999999999993" customHeight="1" x14ac:dyDescent="0.2">
      <c r="A40" s="163" t="s">
        <v>182</v>
      </c>
      <c r="B40" s="175" t="s">
        <v>181</v>
      </c>
      <c r="C40" s="179" t="s">
        <v>101</v>
      </c>
      <c r="D40" s="176">
        <v>1.1447800000000001</v>
      </c>
      <c r="E40" s="176">
        <v>1.0988799999999999</v>
      </c>
      <c r="F40" s="176">
        <v>1.0796600000000001</v>
      </c>
      <c r="G40" s="179" t="s">
        <v>101</v>
      </c>
      <c r="I40" s="233"/>
    </row>
    <row r="41" spans="1:10" ht="9.9499999999999993" customHeight="1" x14ac:dyDescent="0.2">
      <c r="A41" s="163" t="s">
        <v>261</v>
      </c>
      <c r="B41" s="175" t="s">
        <v>181</v>
      </c>
      <c r="C41" s="179" t="s">
        <v>101</v>
      </c>
      <c r="D41" s="176">
        <v>1.47282</v>
      </c>
      <c r="E41" s="176">
        <v>1.4860799999999998</v>
      </c>
      <c r="F41" s="176">
        <v>1.46526</v>
      </c>
      <c r="G41" s="179" t="s">
        <v>101</v>
      </c>
      <c r="I41" s="233"/>
    </row>
    <row r="42" spans="1:10" ht="9.9499999999999993" customHeight="1" x14ac:dyDescent="0.2">
      <c r="A42" s="163" t="s">
        <v>184</v>
      </c>
      <c r="B42" s="175" t="s">
        <v>181</v>
      </c>
      <c r="C42" s="179" t="s">
        <v>101</v>
      </c>
      <c r="D42" s="176">
        <v>2.8407399999999998</v>
      </c>
      <c r="E42" s="176">
        <v>3.0621300000000002</v>
      </c>
      <c r="F42" s="176">
        <v>2.95933</v>
      </c>
      <c r="G42" s="179" t="s">
        <v>101</v>
      </c>
      <c r="I42" s="233"/>
    </row>
    <row r="43" spans="1:10" ht="9.9499999999999993" customHeight="1" x14ac:dyDescent="0.2">
      <c r="A43" s="172" t="s">
        <v>185</v>
      </c>
      <c r="B43" s="53"/>
      <c r="C43" s="174"/>
      <c r="D43" s="174"/>
      <c r="E43" s="174"/>
      <c r="F43" s="174"/>
      <c r="G43" s="174"/>
      <c r="J43" s="178"/>
    </row>
    <row r="44" spans="1:10" ht="9.9499999999999993" customHeight="1" x14ac:dyDescent="0.2">
      <c r="A44" s="163" t="s">
        <v>186</v>
      </c>
      <c r="B44" s="175" t="s">
        <v>56</v>
      </c>
      <c r="C44" s="179" t="s">
        <v>101</v>
      </c>
      <c r="D44" s="176">
        <v>9.8731000000000009</v>
      </c>
      <c r="E44" s="176">
        <v>10.0396</v>
      </c>
      <c r="F44" s="176">
        <v>9.9106000000000005</v>
      </c>
      <c r="G44" s="179" t="s">
        <v>101</v>
      </c>
      <c r="I44" s="233"/>
    </row>
    <row r="45" spans="1:10" ht="9.9499999999999993" customHeight="1" x14ac:dyDescent="0.2">
      <c r="A45" s="163" t="s">
        <v>187</v>
      </c>
      <c r="B45" s="175" t="s">
        <v>56</v>
      </c>
      <c r="C45" s="179" t="s">
        <v>101</v>
      </c>
      <c r="D45" s="176">
        <v>28.9604</v>
      </c>
      <c r="E45" s="176">
        <v>28.291399999999999</v>
      </c>
      <c r="F45" s="176">
        <v>28.1526</v>
      </c>
      <c r="G45" s="179" t="s">
        <v>101</v>
      </c>
      <c r="I45" s="233"/>
    </row>
    <row r="46" spans="1:10" ht="9.9499999999999993" customHeight="1" x14ac:dyDescent="0.2">
      <c r="A46" s="163" t="s">
        <v>188</v>
      </c>
      <c r="B46" s="175" t="s">
        <v>56</v>
      </c>
      <c r="C46" s="179" t="s">
        <v>101</v>
      </c>
      <c r="D46" s="176">
        <v>10.9849</v>
      </c>
      <c r="E46" s="176">
        <v>11.2483</v>
      </c>
      <c r="F46" s="176">
        <v>11.061199999999999</v>
      </c>
      <c r="G46" s="179" t="s">
        <v>101</v>
      </c>
      <c r="I46" s="233"/>
    </row>
    <row r="47" spans="1:10" ht="9.9499999999999993" customHeight="1" x14ac:dyDescent="0.2">
      <c r="A47" s="172" t="s">
        <v>223</v>
      </c>
      <c r="B47" s="173"/>
      <c r="C47" s="173"/>
      <c r="D47" s="173"/>
      <c r="E47" s="173"/>
      <c r="F47" s="173"/>
      <c r="G47" s="174"/>
    </row>
    <row r="48" spans="1:10" ht="9.9499999999999993" customHeight="1" x14ac:dyDescent="0.2">
      <c r="A48" s="163" t="s">
        <v>262</v>
      </c>
      <c r="B48" s="175" t="s">
        <v>58</v>
      </c>
      <c r="C48" s="58" t="s">
        <v>101</v>
      </c>
      <c r="D48" s="178">
        <v>40.590000000000003</v>
      </c>
      <c r="E48" s="178">
        <v>40.229999999999997</v>
      </c>
      <c r="F48" s="178">
        <v>41.61</v>
      </c>
      <c r="G48" s="179" t="s">
        <v>101</v>
      </c>
      <c r="H48" s="178"/>
    </row>
    <row r="49" spans="1:14" ht="9.9499999999999993" customHeight="1" x14ac:dyDescent="0.2">
      <c r="A49" s="163" t="s">
        <v>263</v>
      </c>
      <c r="B49" s="175" t="s">
        <v>58</v>
      </c>
      <c r="C49" s="58" t="s">
        <v>101</v>
      </c>
      <c r="D49" s="178">
        <v>61.88</v>
      </c>
      <c r="E49" s="178">
        <v>60.91</v>
      </c>
      <c r="F49" s="178">
        <v>62.86</v>
      </c>
      <c r="G49" s="179" t="s">
        <v>101</v>
      </c>
      <c r="H49" s="178"/>
    </row>
    <row r="50" spans="1:14" ht="9.9499999999999993" customHeight="1" x14ac:dyDescent="0.2">
      <c r="A50" s="163" t="s">
        <v>264</v>
      </c>
      <c r="B50" s="175" t="s">
        <v>58</v>
      </c>
      <c r="C50" s="58" t="s">
        <v>101</v>
      </c>
      <c r="D50" s="178">
        <v>62.03</v>
      </c>
      <c r="E50" s="178">
        <v>62.66</v>
      </c>
      <c r="F50" s="178">
        <v>61.61</v>
      </c>
      <c r="G50" s="179" t="s">
        <v>101</v>
      </c>
      <c r="H50" s="178"/>
    </row>
    <row r="51" spans="1:14" ht="9.9499999999999993" customHeight="1" x14ac:dyDescent="0.2">
      <c r="A51" s="163" t="s">
        <v>265</v>
      </c>
      <c r="B51" s="175" t="s">
        <v>58</v>
      </c>
      <c r="C51" s="58" t="s">
        <v>101</v>
      </c>
      <c r="D51" s="178">
        <v>69.94</v>
      </c>
      <c r="E51" s="178">
        <v>67.33</v>
      </c>
      <c r="F51" s="178">
        <v>66.7</v>
      </c>
      <c r="G51" s="179" t="s">
        <v>101</v>
      </c>
      <c r="H51" s="178"/>
    </row>
    <row r="52" spans="1:14" ht="9.9499999999999993" customHeight="1" x14ac:dyDescent="0.2">
      <c r="A52" s="163" t="s">
        <v>266</v>
      </c>
      <c r="B52" s="175" t="s">
        <v>58</v>
      </c>
      <c r="C52" s="58" t="s">
        <v>101</v>
      </c>
      <c r="D52" s="178">
        <v>28.24</v>
      </c>
      <c r="E52" s="178">
        <v>29.19</v>
      </c>
      <c r="F52" s="178">
        <v>30.19</v>
      </c>
      <c r="G52" s="179" t="s">
        <v>101</v>
      </c>
      <c r="H52" s="178"/>
    </row>
    <row r="53" spans="1:14" ht="9.9499999999999993" customHeight="1" x14ac:dyDescent="0.2">
      <c r="A53" s="163" t="s">
        <v>267</v>
      </c>
      <c r="B53" s="175" t="s">
        <v>58</v>
      </c>
      <c r="C53" s="58" t="s">
        <v>101</v>
      </c>
      <c r="D53" s="178">
        <v>33.79</v>
      </c>
      <c r="E53" s="178">
        <v>34.93</v>
      </c>
      <c r="F53" s="178">
        <v>38.82</v>
      </c>
      <c r="G53" s="179" t="s">
        <v>101</v>
      </c>
      <c r="H53" s="178"/>
    </row>
    <row r="54" spans="1:14" ht="9.9499999999999993" customHeight="1" x14ac:dyDescent="0.2">
      <c r="A54" s="172" t="s">
        <v>268</v>
      </c>
      <c r="B54" s="173"/>
      <c r="C54" s="173"/>
      <c r="D54" s="173"/>
      <c r="E54" s="173"/>
      <c r="F54" s="173"/>
      <c r="G54" s="174"/>
    </row>
    <row r="55" spans="1:14" ht="9.9499999999999993" customHeight="1" x14ac:dyDescent="0.2">
      <c r="A55" s="163" t="s">
        <v>269</v>
      </c>
      <c r="B55" s="175" t="s">
        <v>56</v>
      </c>
      <c r="C55" s="180">
        <v>1.8833333333333335</v>
      </c>
      <c r="D55" s="178">
        <v>2.1927366512595201</v>
      </c>
      <c r="E55" s="178">
        <v>2.21</v>
      </c>
      <c r="F55" s="178">
        <v>2.1340000000000003</v>
      </c>
      <c r="G55" s="177">
        <f>(AVERAGE(D55:F55)/C55-1)*100</f>
        <v>15.694454004593283</v>
      </c>
    </row>
    <row r="56" spans="1:14" ht="9.9499999999999993" customHeight="1" x14ac:dyDescent="0.2">
      <c r="A56" s="163" t="s">
        <v>270</v>
      </c>
      <c r="B56" s="175" t="s">
        <v>56</v>
      </c>
      <c r="C56" s="180">
        <v>1.9533333333333331</v>
      </c>
      <c r="D56" s="178">
        <v>2.08</v>
      </c>
      <c r="E56" s="178">
        <v>2.1</v>
      </c>
      <c r="F56" s="178">
        <v>2.1579999999999999</v>
      </c>
      <c r="G56" s="177">
        <f>(AVERAGE(D56:F56)/C56-1)*100</f>
        <v>8.156996587030708</v>
      </c>
    </row>
    <row r="57" spans="1:14" ht="9.9499999999999993" customHeight="1" x14ac:dyDescent="0.2">
      <c r="A57" s="163" t="s">
        <v>271</v>
      </c>
      <c r="B57" s="175" t="s">
        <v>56</v>
      </c>
      <c r="C57" s="180">
        <v>1.75</v>
      </c>
      <c r="D57" s="178">
        <v>2.11</v>
      </c>
      <c r="E57" s="178">
        <v>2.15</v>
      </c>
      <c r="F57" s="178">
        <v>2.194</v>
      </c>
      <c r="G57" s="177">
        <f>(AVERAGE(D57:F57)/C57-1)*100</f>
        <v>22.933333333333316</v>
      </c>
    </row>
    <row r="58" spans="1:14" ht="9.9499999999999993" customHeight="1" x14ac:dyDescent="0.2">
      <c r="A58" s="163" t="s">
        <v>272</v>
      </c>
      <c r="B58" s="175" t="s">
        <v>56</v>
      </c>
      <c r="C58" s="180">
        <v>0.89666666666666661</v>
      </c>
      <c r="D58" s="178">
        <v>0.97084567726417015</v>
      </c>
      <c r="E58" s="178">
        <v>1.01</v>
      </c>
      <c r="F58" s="178">
        <v>1.018</v>
      </c>
      <c r="G58" s="177">
        <f>(AVERAGE(D58:F58)/C58-1)*100</f>
        <v>11.481251942905967</v>
      </c>
    </row>
    <row r="59" spans="1:14" ht="9.9499999999999993" customHeight="1" x14ac:dyDescent="0.2">
      <c r="A59" s="163" t="s">
        <v>273</v>
      </c>
      <c r="B59" s="175" t="s">
        <v>58</v>
      </c>
      <c r="C59" s="58" t="s">
        <v>101</v>
      </c>
      <c r="D59" s="58">
        <v>1.4450000000000001</v>
      </c>
      <c r="E59" s="58">
        <v>1.4850000000000001</v>
      </c>
      <c r="F59" s="58">
        <v>1.2100000000000002</v>
      </c>
      <c r="G59" s="58" t="s">
        <v>101</v>
      </c>
    </row>
    <row r="60" spans="1:14" ht="9.9499999999999993" customHeight="1" x14ac:dyDescent="0.2">
      <c r="A60" s="163" t="s">
        <v>274</v>
      </c>
      <c r="B60" s="175" t="s">
        <v>58</v>
      </c>
      <c r="C60" s="58" t="s">
        <v>101</v>
      </c>
      <c r="D60" s="58">
        <v>1.2749999999999999</v>
      </c>
      <c r="E60" s="58">
        <v>1.2</v>
      </c>
      <c r="F60" s="58">
        <v>1.1599999999999999</v>
      </c>
      <c r="G60" s="58" t="s">
        <v>101</v>
      </c>
    </row>
    <row r="61" spans="1:14" ht="9.9499999999999993" customHeight="1" x14ac:dyDescent="0.2">
      <c r="A61" s="172" t="s">
        <v>275</v>
      </c>
      <c r="B61" s="173"/>
      <c r="C61" s="173"/>
      <c r="D61" s="173"/>
      <c r="E61" s="173"/>
      <c r="F61" s="173"/>
      <c r="G61" s="174"/>
    </row>
    <row r="62" spans="1:14" ht="9.9499999999999993" customHeight="1" x14ac:dyDescent="0.2">
      <c r="A62" s="163" t="s">
        <v>3</v>
      </c>
      <c r="B62" s="175" t="s">
        <v>56</v>
      </c>
      <c r="C62" s="178">
        <v>1.93</v>
      </c>
      <c r="D62" s="178">
        <v>1.6059220000000001</v>
      </c>
      <c r="E62" s="178">
        <v>1.6244860000000001</v>
      </c>
      <c r="F62" s="178">
        <v>1.362463</v>
      </c>
      <c r="G62" s="177">
        <f t="shared" ref="G62:G67" si="1">(AVERAGE(D62:F62)/C62-1)*100</f>
        <v>-20.675803108808278</v>
      </c>
      <c r="I62"/>
      <c r="M62"/>
      <c r="N62"/>
    </row>
    <row r="63" spans="1:14" ht="9.9499999999999993" customHeight="1" x14ac:dyDescent="0.2">
      <c r="A63" s="163" t="s">
        <v>4</v>
      </c>
      <c r="B63" s="175" t="s">
        <v>56</v>
      </c>
      <c r="C63" s="178">
        <v>1.88</v>
      </c>
      <c r="D63" s="178">
        <v>1.6820539999999999</v>
      </c>
      <c r="E63" s="178">
        <v>1.6376230000000001</v>
      </c>
      <c r="F63" s="178">
        <v>1.4613750000000001</v>
      </c>
      <c r="G63" s="177">
        <f t="shared" si="1"/>
        <v>-15.229574468085104</v>
      </c>
      <c r="I63"/>
      <c r="M63"/>
      <c r="N63"/>
    </row>
    <row r="64" spans="1:14" ht="9.9499999999999993" customHeight="1" x14ac:dyDescent="0.2">
      <c r="A64" s="163" t="s">
        <v>193</v>
      </c>
      <c r="B64" s="175" t="s">
        <v>56</v>
      </c>
      <c r="C64" s="178">
        <v>1.82</v>
      </c>
      <c r="D64" s="178">
        <v>1.6196459999999999</v>
      </c>
      <c r="E64" s="178">
        <v>1.5918129999999999</v>
      </c>
      <c r="F64" s="178">
        <v>1.4417180000000001</v>
      </c>
      <c r="G64" s="177">
        <f t="shared" si="1"/>
        <v>-14.776978021978039</v>
      </c>
      <c r="I64"/>
      <c r="M64"/>
      <c r="N64"/>
    </row>
    <row r="65" spans="1:14" ht="9.9499999999999993" customHeight="1" x14ac:dyDescent="0.2">
      <c r="A65" s="163" t="s">
        <v>276</v>
      </c>
      <c r="B65" s="175" t="s">
        <v>56</v>
      </c>
      <c r="C65" s="178">
        <v>1.87</v>
      </c>
      <c r="D65" s="178">
        <v>1.647149</v>
      </c>
      <c r="E65" s="178">
        <v>1.613947</v>
      </c>
      <c r="F65" s="178">
        <v>1.410218</v>
      </c>
      <c r="G65" s="177">
        <f t="shared" si="1"/>
        <v>-16.732370766488415</v>
      </c>
      <c r="I65"/>
      <c r="M65"/>
      <c r="N65"/>
    </row>
    <row r="66" spans="1:14" ht="9.9499999999999993" customHeight="1" x14ac:dyDescent="0.2">
      <c r="A66" s="163" t="s">
        <v>194</v>
      </c>
      <c r="B66" s="175" t="s">
        <v>56</v>
      </c>
      <c r="C66" s="178">
        <v>2.2799999999999998</v>
      </c>
      <c r="D66" s="178">
        <v>2.0939260000000002</v>
      </c>
      <c r="E66" s="178">
        <v>2.1853750000000001</v>
      </c>
      <c r="F66" s="178">
        <v>2.14723</v>
      </c>
      <c r="G66" s="177">
        <f t="shared" si="1"/>
        <v>-6.0448684210526178</v>
      </c>
      <c r="I66"/>
      <c r="M66"/>
      <c r="N66"/>
    </row>
    <row r="67" spans="1:14" ht="9.9499999999999993" customHeight="1" x14ac:dyDescent="0.2">
      <c r="A67" s="172" t="s">
        <v>277</v>
      </c>
      <c r="B67" s="230" t="s">
        <v>56</v>
      </c>
      <c r="C67" s="230">
        <v>1.4333333333333333</v>
      </c>
      <c r="D67" s="230">
        <v>2.253333333</v>
      </c>
      <c r="E67" s="230">
        <v>2.52</v>
      </c>
      <c r="F67" s="230">
        <v>1.9850000000000001</v>
      </c>
      <c r="G67" s="231">
        <f t="shared" si="1"/>
        <v>57.170542627906975</v>
      </c>
      <c r="H67"/>
      <c r="I67" s="232"/>
      <c r="J67" s="178"/>
      <c r="K67" s="46"/>
      <c r="M67"/>
      <c r="N67"/>
    </row>
    <row r="68" spans="1:14" ht="9.9499999999999993" customHeight="1" x14ac:dyDescent="0.2">
      <c r="A68" s="172" t="s">
        <v>278</v>
      </c>
      <c r="B68" s="53"/>
      <c r="C68" s="173"/>
      <c r="D68" s="173"/>
      <c r="E68" s="173"/>
      <c r="F68" s="173"/>
      <c r="G68" s="174"/>
      <c r="H68"/>
      <c r="I68"/>
      <c r="M68"/>
      <c r="N68"/>
    </row>
    <row r="69" spans="1:14" ht="9.9499999999999993" customHeight="1" x14ac:dyDescent="0.2">
      <c r="A69" s="181" t="s">
        <v>279</v>
      </c>
      <c r="B69" s="175" t="s">
        <v>56</v>
      </c>
      <c r="C69" s="178">
        <v>3.57</v>
      </c>
      <c r="D69" s="178">
        <v>3.2437559999999999</v>
      </c>
      <c r="E69" s="178">
        <v>3.2439239999999998</v>
      </c>
      <c r="F69" s="178">
        <v>2.9361959999999998</v>
      </c>
      <c r="G69" s="177">
        <v>-11.562100840336143</v>
      </c>
      <c r="I69"/>
      <c r="M69"/>
      <c r="N69"/>
    </row>
    <row r="70" spans="1:14" ht="9.9499999999999993" customHeight="1" x14ac:dyDescent="0.2">
      <c r="A70" s="163" t="s">
        <v>280</v>
      </c>
      <c r="B70" s="175" t="s">
        <v>56</v>
      </c>
      <c r="C70" s="178">
        <v>3.53</v>
      </c>
      <c r="D70" s="178">
        <v>3.2674949999999998</v>
      </c>
      <c r="E70" s="178">
        <v>3.1856080000000002</v>
      </c>
      <c r="F70" s="178">
        <v>3.1757140000000001</v>
      </c>
      <c r="G70" s="177">
        <v>-10.649334277620392</v>
      </c>
      <c r="I70"/>
      <c r="M70"/>
      <c r="N70"/>
    </row>
    <row r="71" spans="1:14" ht="9.9499999999999993" customHeight="1" x14ac:dyDescent="0.2">
      <c r="A71" s="181" t="s">
        <v>281</v>
      </c>
      <c r="B71" s="175" t="s">
        <v>56</v>
      </c>
      <c r="C71" s="178">
        <v>5.5</v>
      </c>
      <c r="D71" s="178">
        <v>7.273809</v>
      </c>
      <c r="E71" s="178">
        <v>9.1726519999999994</v>
      </c>
      <c r="F71" s="178">
        <v>8.9145459999999996</v>
      </c>
      <c r="G71" s="177">
        <v>59.333186363636358</v>
      </c>
      <c r="I71"/>
      <c r="M71"/>
      <c r="N71"/>
    </row>
    <row r="72" spans="1:14" ht="9.9499999999999993" customHeight="1" x14ac:dyDescent="0.2">
      <c r="A72" s="163" t="s">
        <v>282</v>
      </c>
      <c r="B72" s="175" t="s">
        <v>56</v>
      </c>
      <c r="C72" s="178">
        <v>9.27</v>
      </c>
      <c r="D72" s="178">
        <v>11.449377999999999</v>
      </c>
      <c r="E72" s="178">
        <v>13.405941</v>
      </c>
      <c r="F72" s="178">
        <v>12.702140999999999</v>
      </c>
      <c r="G72" s="177">
        <v>32.399700647249176</v>
      </c>
      <c r="I72"/>
      <c r="M72"/>
      <c r="N72"/>
    </row>
    <row r="73" spans="1:14" ht="9.9499999999999993" customHeight="1" x14ac:dyDescent="0.2">
      <c r="A73" s="163" t="s">
        <v>283</v>
      </c>
      <c r="B73" s="175" t="s">
        <v>56</v>
      </c>
      <c r="C73" s="178">
        <v>3.96</v>
      </c>
      <c r="D73" s="178">
        <v>4.637289</v>
      </c>
      <c r="E73" s="178">
        <v>4.8917310000000001</v>
      </c>
      <c r="F73" s="178">
        <v>4.4515289999999998</v>
      </c>
      <c r="G73" s="177">
        <v>20.781811868686862</v>
      </c>
      <c r="I73"/>
      <c r="M73"/>
      <c r="N73"/>
    </row>
    <row r="74" spans="1:14" ht="9.9499999999999993" customHeight="1" x14ac:dyDescent="0.2">
      <c r="A74" s="163" t="s">
        <v>201</v>
      </c>
      <c r="B74" s="175" t="s">
        <v>56</v>
      </c>
      <c r="C74" s="178">
        <v>10.029999999999999</v>
      </c>
      <c r="D74" s="178">
        <v>10.809319665684599</v>
      </c>
      <c r="E74" s="178">
        <v>11.833089511955601</v>
      </c>
      <c r="F74" s="178">
        <v>9.8139324255053904</v>
      </c>
      <c r="G74" s="177">
        <v>7.8642127057015454</v>
      </c>
      <c r="H74"/>
      <c r="I74"/>
      <c r="M74"/>
      <c r="N74"/>
    </row>
    <row r="75" spans="1:14" ht="9.9499999999999993" customHeight="1" x14ac:dyDescent="0.2">
      <c r="A75" s="172" t="s">
        <v>284</v>
      </c>
      <c r="B75" s="53"/>
      <c r="C75" s="173"/>
      <c r="D75" s="173"/>
      <c r="E75" s="173"/>
      <c r="F75" s="173"/>
      <c r="G75" s="174"/>
      <c r="H75"/>
      <c r="I75"/>
      <c r="M75"/>
      <c r="N75"/>
    </row>
    <row r="76" spans="1:14" ht="9.9499999999999993" customHeight="1" x14ac:dyDescent="0.2">
      <c r="A76" s="181" t="s">
        <v>203</v>
      </c>
      <c r="B76" s="175" t="s">
        <v>56</v>
      </c>
      <c r="C76" s="178">
        <v>2</v>
      </c>
      <c r="D76" s="178">
        <v>1.9544820000000001</v>
      </c>
      <c r="E76" s="178">
        <v>1.9373689999999999</v>
      </c>
      <c r="F76" s="178">
        <v>1.51345</v>
      </c>
      <c r="G76" s="177">
        <f t="shared" ref="G76:G82" si="2">(AVERAGE(D76:F76)/C76-1)*100</f>
        <v>-9.9116500000000052</v>
      </c>
      <c r="H76"/>
      <c r="I76" s="234"/>
      <c r="M76"/>
      <c r="N76"/>
    </row>
    <row r="77" spans="1:14" ht="9.9499999999999993" customHeight="1" x14ac:dyDescent="0.2">
      <c r="A77" s="163" t="s">
        <v>285</v>
      </c>
      <c r="B77" s="175" t="s">
        <v>56</v>
      </c>
      <c r="C77" s="178">
        <v>2.2000000000000002</v>
      </c>
      <c r="D77" s="178">
        <v>2.2363430000000002</v>
      </c>
      <c r="E77" s="178">
        <v>2.2025519999999998</v>
      </c>
      <c r="F77" s="178">
        <v>1.695873</v>
      </c>
      <c r="G77" s="177">
        <f t="shared" si="2"/>
        <v>-7.0489696969696976</v>
      </c>
      <c r="H77"/>
      <c r="I77" s="234"/>
      <c r="M77"/>
      <c r="N77"/>
    </row>
    <row r="78" spans="1:14" ht="9.9499999999999993" customHeight="1" x14ac:dyDescent="0.2">
      <c r="A78" s="163" t="s">
        <v>205</v>
      </c>
      <c r="B78" s="175" t="s">
        <v>56</v>
      </c>
      <c r="C78" s="178">
        <v>3.59</v>
      </c>
      <c r="D78" s="178">
        <v>3.0866449999999999</v>
      </c>
      <c r="E78" s="178">
        <v>2.795607</v>
      </c>
      <c r="F78" s="178">
        <v>2.4380280000000001</v>
      </c>
      <c r="G78" s="177">
        <f t="shared" si="2"/>
        <v>-22.745775301764148</v>
      </c>
      <c r="H78"/>
      <c r="I78" s="234"/>
      <c r="M78"/>
      <c r="N78"/>
    </row>
    <row r="79" spans="1:14" ht="9.9499999999999993" customHeight="1" x14ac:dyDescent="0.2">
      <c r="A79" s="163" t="s">
        <v>286</v>
      </c>
      <c r="B79" s="175" t="s">
        <v>56</v>
      </c>
      <c r="C79" s="178">
        <v>3.48</v>
      </c>
      <c r="D79" s="178">
        <v>3.897694</v>
      </c>
      <c r="E79" s="178">
        <v>3.4567700000000001</v>
      </c>
      <c r="F79" s="178">
        <v>3.1178330000000001</v>
      </c>
      <c r="G79" s="177">
        <f t="shared" si="2"/>
        <v>0.30935823754789649</v>
      </c>
      <c r="H79"/>
      <c r="I79" s="234"/>
      <c r="M79"/>
      <c r="N79"/>
    </row>
    <row r="80" spans="1:14" ht="9.9499999999999993" customHeight="1" x14ac:dyDescent="0.2">
      <c r="A80" s="163" t="s">
        <v>207</v>
      </c>
      <c r="B80" s="175" t="s">
        <v>58</v>
      </c>
      <c r="C80" s="178">
        <v>1.72</v>
      </c>
      <c r="D80" s="178">
        <v>1.569283</v>
      </c>
      <c r="E80" s="178">
        <v>1.5753459999999999</v>
      </c>
      <c r="F80" s="178">
        <v>1.518462</v>
      </c>
      <c r="G80" s="177">
        <f t="shared" si="2"/>
        <v>-9.6300193798449669</v>
      </c>
      <c r="H80"/>
      <c r="I80" s="234"/>
      <c r="M80"/>
      <c r="N80"/>
    </row>
    <row r="81" spans="1:14" ht="9.9499999999999993" customHeight="1" x14ac:dyDescent="0.2">
      <c r="A81" s="163" t="s">
        <v>10</v>
      </c>
      <c r="B81" s="175" t="s">
        <v>56</v>
      </c>
      <c r="C81" s="178">
        <v>3.95</v>
      </c>
      <c r="D81" s="178">
        <v>4.173171</v>
      </c>
      <c r="E81" s="178">
        <v>4.1065110000000002</v>
      </c>
      <c r="F81" s="178">
        <v>3.8054130000000002</v>
      </c>
      <c r="G81" s="177">
        <f t="shared" si="2"/>
        <v>1.9839240506329014</v>
      </c>
      <c r="H81"/>
      <c r="I81" s="234"/>
      <c r="M81"/>
      <c r="N81"/>
    </row>
    <row r="82" spans="1:14" ht="9.9499999999999993" customHeight="1" x14ac:dyDescent="0.2">
      <c r="A82" s="182" t="s">
        <v>141</v>
      </c>
      <c r="B82" s="183" t="s">
        <v>58</v>
      </c>
      <c r="C82" s="184">
        <v>1.6</v>
      </c>
      <c r="D82" s="184">
        <v>1.469176</v>
      </c>
      <c r="E82" s="184">
        <v>1.2755369999999999</v>
      </c>
      <c r="F82" s="184">
        <v>1.2847839999999999</v>
      </c>
      <c r="G82" s="177">
        <f t="shared" si="2"/>
        <v>-16.052145833333331</v>
      </c>
      <c r="H82"/>
      <c r="I82" s="234"/>
      <c r="M82"/>
      <c r="N82"/>
    </row>
    <row r="83" spans="1:14" ht="9.9499999999999993" customHeight="1" x14ac:dyDescent="0.2">
      <c r="B83" s="175"/>
      <c r="C83" s="178"/>
      <c r="D83" s="178"/>
      <c r="E83" s="178"/>
      <c r="F83" s="178"/>
      <c r="G83" s="185"/>
    </row>
    <row r="84" spans="1:14" ht="9.9499999999999993" customHeight="1" x14ac:dyDescent="0.2">
      <c r="A84" s="187" t="s">
        <v>287</v>
      </c>
    </row>
    <row r="85" spans="1:14" ht="12.75" customHeight="1" x14ac:dyDescent="0.2">
      <c r="A85" s="187" t="s">
        <v>288</v>
      </c>
      <c r="B85" s="181"/>
    </row>
    <row r="86" spans="1:14" ht="12.75" x14ac:dyDescent="0.2">
      <c r="A86" s="187" t="s">
        <v>289</v>
      </c>
      <c r="B86" s="181"/>
    </row>
    <row r="87" spans="1:14" ht="12.75" x14ac:dyDescent="0.2">
      <c r="A87" s="187" t="s">
        <v>290</v>
      </c>
      <c r="B87" s="181"/>
    </row>
    <row r="88" spans="1:14" ht="12.75" x14ac:dyDescent="0.2">
      <c r="A88" s="187" t="s">
        <v>291</v>
      </c>
      <c r="B88" s="181"/>
    </row>
    <row r="89" spans="1:14" ht="12.75" x14ac:dyDescent="0.2">
      <c r="A89" s="187" t="s">
        <v>292</v>
      </c>
      <c r="B89" s="181"/>
    </row>
    <row r="90" spans="1:14" ht="12.75" x14ac:dyDescent="0.2">
      <c r="A90" s="187" t="s">
        <v>293</v>
      </c>
      <c r="B90" s="181"/>
    </row>
    <row r="91" spans="1:14" ht="11.25" x14ac:dyDescent="0.2">
      <c r="A91" s="186" t="s">
        <v>18</v>
      </c>
      <c r="B91" s="181"/>
    </row>
    <row r="92" spans="1:14" ht="12.75" x14ac:dyDescent="0.2">
      <c r="A92" s="188" t="s">
        <v>294</v>
      </c>
      <c r="B92" s="181"/>
    </row>
    <row r="93" spans="1:14" ht="9.9499999999999993" customHeight="1" x14ac:dyDescent="0.2">
      <c r="A93" s="186" t="s">
        <v>295</v>
      </c>
      <c r="B93" s="181"/>
    </row>
    <row r="94" spans="1:14" ht="9.9499999999999993" customHeight="1" x14ac:dyDescent="0.2">
      <c r="A94" s="181"/>
      <c r="B94" s="181"/>
    </row>
    <row r="95" spans="1:14" ht="9.9499999999999993" customHeight="1" x14ac:dyDescent="0.2">
      <c r="A95" s="181"/>
      <c r="B95" s="181"/>
    </row>
    <row r="96" spans="1:14" ht="9.9499999999999993" customHeight="1" x14ac:dyDescent="0.2"/>
    <row r="97" ht="9.9499999999999993" customHeight="1" x14ac:dyDescent="0.2"/>
    <row r="98" ht="9.9499999999999993" customHeight="1" x14ac:dyDescent="0.2"/>
  </sheetData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8A38-87ED-4E03-BA9B-1985F83EAF7B}">
  <sheetPr>
    <pageSetUpPr fitToPage="1"/>
  </sheetPr>
  <dimension ref="A1:AH107"/>
  <sheetViews>
    <sheetView zoomScale="140" zoomScaleNormal="14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25" style="2" customWidth="1"/>
    <col min="2" max="2" width="11.42578125" style="2" customWidth="1"/>
    <col min="3" max="3" width="7.85546875" style="2" customWidth="1"/>
    <col min="4" max="22" width="7.140625" style="2" customWidth="1"/>
    <col min="23" max="23" width="6.85546875" style="2" customWidth="1"/>
    <col min="24" max="28" width="7.7109375" style="2" customWidth="1"/>
    <col min="29" max="29" width="8.85546875" style="2" customWidth="1"/>
    <col min="30" max="31" width="9.42578125" style="2" customWidth="1"/>
    <col min="32" max="16384" width="10.85546875" style="2"/>
  </cols>
  <sheetData>
    <row r="1" spans="1:33" ht="12.95" customHeight="1" x14ac:dyDescent="0.2">
      <c r="A1" s="241" t="s">
        <v>296</v>
      </c>
      <c r="B1" s="248"/>
      <c r="C1" s="248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</row>
    <row r="2" spans="1:33" ht="9.9499999999999993" customHeight="1" x14ac:dyDescent="0.2">
      <c r="A2" s="190" t="s">
        <v>20</v>
      </c>
      <c r="B2" s="191" t="s">
        <v>16</v>
      </c>
      <c r="C2" s="191" t="s">
        <v>123</v>
      </c>
      <c r="D2" s="192" t="s">
        <v>22</v>
      </c>
      <c r="E2" s="193">
        <v>1997</v>
      </c>
      <c r="F2" s="193">
        <v>1998</v>
      </c>
      <c r="G2" s="193">
        <v>1999</v>
      </c>
      <c r="H2" s="193">
        <v>2000</v>
      </c>
      <c r="I2" s="193">
        <v>2001</v>
      </c>
      <c r="J2" s="193">
        <v>2002</v>
      </c>
      <c r="K2" s="193">
        <v>2003</v>
      </c>
      <c r="L2" s="193">
        <v>2004</v>
      </c>
      <c r="M2" s="193">
        <v>2005</v>
      </c>
      <c r="N2" s="193">
        <v>2006</v>
      </c>
      <c r="O2" s="193">
        <v>2007</v>
      </c>
      <c r="P2" s="193">
        <v>2008</v>
      </c>
      <c r="Q2" s="193">
        <v>2009</v>
      </c>
      <c r="R2" s="193">
        <v>2010</v>
      </c>
      <c r="S2" s="193">
        <v>2011</v>
      </c>
      <c r="T2" s="193">
        <v>2012</v>
      </c>
      <c r="U2" s="193">
        <v>2013</v>
      </c>
      <c r="V2" s="193">
        <v>2014</v>
      </c>
      <c r="W2" s="193">
        <v>2015</v>
      </c>
      <c r="X2" s="193">
        <v>2016</v>
      </c>
      <c r="Y2" s="193">
        <v>2017</v>
      </c>
      <c r="Z2" s="193">
        <v>2018</v>
      </c>
      <c r="AA2" s="193">
        <v>2019</v>
      </c>
      <c r="AB2" s="193">
        <v>2020</v>
      </c>
      <c r="AC2" s="193">
        <v>2021</v>
      </c>
      <c r="AD2" s="193">
        <v>2022</v>
      </c>
      <c r="AE2" s="193">
        <v>2023</v>
      </c>
      <c r="AF2" s="193">
        <v>2024</v>
      </c>
      <c r="AG2" s="193">
        <v>2025</v>
      </c>
    </row>
    <row r="3" spans="1:33" ht="9.9499999999999993" customHeight="1" x14ac:dyDescent="0.2">
      <c r="A3" s="194"/>
      <c r="B3" s="194"/>
      <c r="C3" s="194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</row>
    <row r="4" spans="1:33" ht="9.9499999999999993" customHeight="1" x14ac:dyDescent="0.2">
      <c r="A4" s="197"/>
      <c r="B4" s="197"/>
      <c r="C4" s="197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</row>
    <row r="5" spans="1:33" ht="9.9499999999999993" customHeight="1" x14ac:dyDescent="0.2">
      <c r="A5" s="199" t="s">
        <v>155</v>
      </c>
      <c r="B5" s="200"/>
      <c r="C5" s="200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</row>
    <row r="6" spans="1:33" ht="9.9499999999999993" customHeight="1" x14ac:dyDescent="0.2">
      <c r="A6" s="2" t="s">
        <v>156</v>
      </c>
      <c r="B6" s="189" t="s">
        <v>241</v>
      </c>
      <c r="C6" s="189">
        <v>1.85</v>
      </c>
      <c r="D6" s="202">
        <v>1.5533333333333335</v>
      </c>
      <c r="E6" s="202">
        <v>1.66</v>
      </c>
      <c r="F6" s="202">
        <v>1.66</v>
      </c>
      <c r="G6" s="202">
        <v>1.58</v>
      </c>
      <c r="H6" s="202">
        <v>1.5491999999999999</v>
      </c>
      <c r="I6" s="202">
        <v>1.5532999999999999</v>
      </c>
      <c r="J6" s="202">
        <v>1.5583</v>
      </c>
      <c r="K6" s="202">
        <v>1.53</v>
      </c>
      <c r="L6" s="202">
        <v>1.5349999999999999</v>
      </c>
      <c r="M6" s="202">
        <v>1.5442</v>
      </c>
      <c r="N6" s="202">
        <v>1.5192000000000001</v>
      </c>
      <c r="O6" s="202">
        <v>1.5133000000000001</v>
      </c>
      <c r="P6" s="202">
        <v>1.4807999999999999</v>
      </c>
      <c r="Q6" s="202">
        <v>1.3592</v>
      </c>
      <c r="R6" s="202">
        <v>1.4083000000000001</v>
      </c>
      <c r="S6" s="202">
        <v>1.4325000000000001</v>
      </c>
      <c r="T6" s="202">
        <v>1.425</v>
      </c>
      <c r="U6" s="202">
        <v>1.4475</v>
      </c>
      <c r="V6" s="202">
        <v>1.4907999999999999</v>
      </c>
      <c r="W6" s="202">
        <v>1.4624999999999999</v>
      </c>
      <c r="X6" s="202">
        <v>1.4375</v>
      </c>
      <c r="Y6" s="202">
        <v>1.4450000000000001</v>
      </c>
      <c r="Z6" s="202">
        <v>1.5024999999999999</v>
      </c>
      <c r="AA6" s="202">
        <v>1.5483</v>
      </c>
      <c r="AB6" s="202">
        <v>1.58</v>
      </c>
      <c r="AC6" s="202">
        <v>1.6157999999999999</v>
      </c>
      <c r="AD6" s="202">
        <v>1.6379999999999999</v>
      </c>
      <c r="AE6" s="202">
        <v>1.6953</v>
      </c>
      <c r="AF6" s="202">
        <v>1.72</v>
      </c>
      <c r="AG6" s="202">
        <v>1.74</v>
      </c>
    </row>
    <row r="7" spans="1:33" ht="9.9499999999999993" customHeight="1" x14ac:dyDescent="0.2">
      <c r="A7" s="2" t="s">
        <v>242</v>
      </c>
      <c r="B7" s="189" t="s">
        <v>241</v>
      </c>
      <c r="C7" s="189" t="s">
        <v>82</v>
      </c>
      <c r="D7" s="202" t="s">
        <v>82</v>
      </c>
      <c r="E7" s="202" t="s">
        <v>82</v>
      </c>
      <c r="F7" s="202" t="s">
        <v>82</v>
      </c>
      <c r="G7" s="202" t="s">
        <v>82</v>
      </c>
      <c r="H7" s="202" t="s">
        <v>82</v>
      </c>
      <c r="I7" s="202" t="s">
        <v>82</v>
      </c>
      <c r="J7" s="202" t="s">
        <v>82</v>
      </c>
      <c r="K7" s="202" t="s">
        <v>82</v>
      </c>
      <c r="L7" s="202" t="s">
        <v>82</v>
      </c>
      <c r="M7" s="202" t="s">
        <v>82</v>
      </c>
      <c r="N7" s="202" t="s">
        <v>82</v>
      </c>
      <c r="O7" s="202" t="s">
        <v>82</v>
      </c>
      <c r="P7" s="202" t="s">
        <v>82</v>
      </c>
      <c r="Q7" s="202">
        <v>1.3657999999999999</v>
      </c>
      <c r="R7" s="202">
        <v>1.3117000000000001</v>
      </c>
      <c r="S7" s="202">
        <v>1.2958000000000001</v>
      </c>
      <c r="T7" s="202">
        <v>1.2524999999999999</v>
      </c>
      <c r="U7" s="202">
        <v>1.2617</v>
      </c>
      <c r="V7" s="202">
        <v>1.32</v>
      </c>
      <c r="W7" s="202">
        <v>1.2925</v>
      </c>
      <c r="X7" s="202">
        <v>1.2617</v>
      </c>
      <c r="Y7" s="202">
        <v>1.2649999999999999</v>
      </c>
      <c r="Z7" s="202">
        <v>1.2849999999999999</v>
      </c>
      <c r="AA7" s="202">
        <v>1.2742</v>
      </c>
      <c r="AB7" s="202">
        <v>1.2775000000000001</v>
      </c>
      <c r="AC7" s="202">
        <v>1.2991999999999999</v>
      </c>
      <c r="AD7" s="202">
        <v>1.3289</v>
      </c>
      <c r="AE7" s="202">
        <v>1.4339999999999999</v>
      </c>
      <c r="AF7" s="202">
        <v>1.43</v>
      </c>
      <c r="AG7" s="202">
        <v>1.46</v>
      </c>
    </row>
    <row r="8" spans="1:33" ht="9.9499999999999993" customHeight="1" x14ac:dyDescent="0.2">
      <c r="A8" s="2" t="s">
        <v>159</v>
      </c>
      <c r="B8" s="189" t="s">
        <v>241</v>
      </c>
      <c r="C8" s="189">
        <v>1.85</v>
      </c>
      <c r="D8" s="202">
        <v>1.55</v>
      </c>
      <c r="E8" s="202">
        <v>1.66</v>
      </c>
      <c r="F8" s="202">
        <v>1.66</v>
      </c>
      <c r="G8" s="202">
        <v>1.58</v>
      </c>
      <c r="H8" s="202">
        <v>1.54</v>
      </c>
      <c r="I8" s="202">
        <v>1.5517000000000001</v>
      </c>
      <c r="J8" s="202">
        <v>1.5575000000000001</v>
      </c>
      <c r="K8" s="202">
        <v>1.5307999999999999</v>
      </c>
      <c r="L8" s="202">
        <v>1.5217000000000001</v>
      </c>
      <c r="M8" s="202">
        <v>1.5033000000000001</v>
      </c>
      <c r="N8" s="202">
        <v>1.4883</v>
      </c>
      <c r="O8" s="202">
        <v>1.4924999999999999</v>
      </c>
      <c r="P8" s="202">
        <v>1.4942</v>
      </c>
      <c r="Q8" s="202">
        <v>1.3833</v>
      </c>
      <c r="R8" s="202">
        <v>1.4008</v>
      </c>
      <c r="S8" s="202">
        <v>1.415</v>
      </c>
      <c r="T8" s="202">
        <v>1.405</v>
      </c>
      <c r="U8" s="202">
        <v>1.4275</v>
      </c>
      <c r="V8" s="202">
        <v>1.4675</v>
      </c>
      <c r="W8" s="202">
        <v>1.4350000000000001</v>
      </c>
      <c r="X8" s="202">
        <v>1.43</v>
      </c>
      <c r="Y8" s="202">
        <v>1.4433</v>
      </c>
      <c r="Z8" s="202">
        <v>1.4966999999999999</v>
      </c>
      <c r="AA8" s="202">
        <v>1.5467</v>
      </c>
      <c r="AB8" s="202">
        <v>1.58</v>
      </c>
      <c r="AC8" s="202">
        <v>1.595</v>
      </c>
      <c r="AD8" s="202">
        <v>1.6342000000000001</v>
      </c>
      <c r="AE8" s="202">
        <v>1.6967000000000001</v>
      </c>
      <c r="AF8" s="202">
        <v>1.72</v>
      </c>
      <c r="AG8" s="202">
        <v>1.72</v>
      </c>
    </row>
    <row r="9" spans="1:33" ht="9.9499999999999993" customHeight="1" x14ac:dyDescent="0.2">
      <c r="A9" s="2" t="s">
        <v>243</v>
      </c>
      <c r="B9" s="189" t="s">
        <v>241</v>
      </c>
      <c r="C9" s="189" t="s">
        <v>82</v>
      </c>
      <c r="D9" s="202">
        <v>1.4400000000000002</v>
      </c>
      <c r="E9" s="202">
        <v>1.55</v>
      </c>
      <c r="F9" s="202">
        <v>1.55</v>
      </c>
      <c r="G9" s="202">
        <v>1.48</v>
      </c>
      <c r="H9" s="202">
        <v>1.4157999999999999</v>
      </c>
      <c r="I9" s="202">
        <v>1.4508000000000001</v>
      </c>
      <c r="J9" s="202">
        <v>1.4475</v>
      </c>
      <c r="K9" s="202">
        <v>1.4617</v>
      </c>
      <c r="L9" s="202">
        <v>1.4016999999999999</v>
      </c>
      <c r="M9" s="202">
        <v>1.4208000000000001</v>
      </c>
      <c r="N9" s="202">
        <v>1.43</v>
      </c>
      <c r="O9" s="202">
        <v>1.4766999999999999</v>
      </c>
      <c r="P9" s="202">
        <v>1.5442</v>
      </c>
      <c r="Q9" s="202">
        <v>1.5175000000000001</v>
      </c>
      <c r="R9" s="202">
        <v>1.4866999999999999</v>
      </c>
      <c r="S9" s="202">
        <v>1.4492</v>
      </c>
      <c r="T9" s="202">
        <v>1.47</v>
      </c>
      <c r="U9" s="202">
        <v>1.4875</v>
      </c>
      <c r="V9" s="202">
        <v>1.5375000000000001</v>
      </c>
      <c r="W9" s="202">
        <v>1.48</v>
      </c>
      <c r="X9" s="202">
        <v>1.4575</v>
      </c>
      <c r="Y9" s="202">
        <v>1.4592000000000001</v>
      </c>
      <c r="Z9" s="202">
        <v>1.49</v>
      </c>
      <c r="AA9" s="202">
        <v>1.5058</v>
      </c>
      <c r="AB9" s="202">
        <v>1.5275000000000001</v>
      </c>
      <c r="AC9" s="202">
        <v>1.4358</v>
      </c>
      <c r="AD9" s="202">
        <v>1.4571000000000001</v>
      </c>
      <c r="AE9" s="202">
        <v>1.6212</v>
      </c>
      <c r="AF9" s="202">
        <v>1.62</v>
      </c>
      <c r="AG9" s="202">
        <v>1.58</v>
      </c>
    </row>
    <row r="10" spans="1:33" ht="9.9499999999999993" customHeight="1" x14ac:dyDescent="0.2">
      <c r="A10" s="2" t="s">
        <v>244</v>
      </c>
      <c r="B10" s="189" t="s">
        <v>56</v>
      </c>
      <c r="C10" s="189">
        <v>20.149999999999999</v>
      </c>
      <c r="D10" s="202">
        <v>20.366666666666664</v>
      </c>
      <c r="E10" s="202">
        <v>20.79</v>
      </c>
      <c r="F10" s="202">
        <v>20.56</v>
      </c>
      <c r="G10" s="202">
        <v>20.66</v>
      </c>
      <c r="H10" s="202">
        <v>20.184200000000001</v>
      </c>
      <c r="I10" s="202">
        <v>20.590800000000002</v>
      </c>
      <c r="J10" s="202">
        <v>20.3308</v>
      </c>
      <c r="K10" s="202">
        <v>20.8858</v>
      </c>
      <c r="L10" s="202">
        <v>20.1708</v>
      </c>
      <c r="M10" s="202">
        <v>19.6325</v>
      </c>
      <c r="N10" s="202">
        <v>19.2075</v>
      </c>
      <c r="O10" s="202">
        <v>19.045000000000002</v>
      </c>
      <c r="P10" s="202">
        <v>20.0608</v>
      </c>
      <c r="Q10" s="202">
        <v>20.883299999999998</v>
      </c>
      <c r="R10" s="202">
        <v>20.28</v>
      </c>
      <c r="S10" s="202">
        <v>18.1967</v>
      </c>
      <c r="T10" s="202">
        <v>16.363299999999999</v>
      </c>
      <c r="U10" s="202">
        <v>16.7242</v>
      </c>
      <c r="V10" s="202">
        <v>18.6067</v>
      </c>
      <c r="W10" s="202">
        <v>19.092500000000001</v>
      </c>
      <c r="X10" s="202">
        <v>19.1708</v>
      </c>
      <c r="Y10" s="202">
        <v>19.153300000000002</v>
      </c>
      <c r="Z10" s="202">
        <v>19.024999999999999</v>
      </c>
      <c r="AA10" s="202">
        <v>18.940799999999999</v>
      </c>
      <c r="AB10" s="202">
        <v>19.1858</v>
      </c>
      <c r="AC10" s="202">
        <v>19.151700000000002</v>
      </c>
      <c r="AD10" s="202">
        <v>19.764299999999999</v>
      </c>
      <c r="AE10" s="202">
        <v>20.991299999999999</v>
      </c>
      <c r="AF10" s="202">
        <v>20.96</v>
      </c>
      <c r="AG10" s="202">
        <v>20.76</v>
      </c>
    </row>
    <row r="11" spans="1:33" ht="9.9499999999999993" customHeight="1" x14ac:dyDescent="0.2">
      <c r="A11" s="2" t="s">
        <v>297</v>
      </c>
      <c r="B11" s="189" t="s">
        <v>56</v>
      </c>
      <c r="C11" s="189">
        <v>20.399999999999999</v>
      </c>
      <c r="D11" s="202">
        <v>20.473333333333333</v>
      </c>
      <c r="E11" s="202">
        <v>19.8</v>
      </c>
      <c r="F11" s="202">
        <v>20.93</v>
      </c>
      <c r="G11" s="202">
        <v>20.67</v>
      </c>
      <c r="H11" s="202">
        <v>20.1692</v>
      </c>
      <c r="I11" s="202">
        <v>20.371700000000001</v>
      </c>
      <c r="J11" s="202">
        <v>20.883299999999998</v>
      </c>
      <c r="K11" s="202">
        <v>21.015799999999999</v>
      </c>
      <c r="L11" s="202">
        <v>20.738299999999999</v>
      </c>
      <c r="M11" s="202">
        <v>20.190799999999999</v>
      </c>
      <c r="N11" s="202">
        <v>19.97</v>
      </c>
      <c r="O11" s="202">
        <v>19.941700000000001</v>
      </c>
      <c r="P11" s="202">
        <v>20.16</v>
      </c>
      <c r="Q11" s="202">
        <v>20.700800000000001</v>
      </c>
      <c r="R11" s="202">
        <v>20.6325</v>
      </c>
      <c r="S11" s="202">
        <v>20.125</v>
      </c>
      <c r="T11" s="202">
        <v>19.081700000000001</v>
      </c>
      <c r="U11" s="202">
        <v>19.057500000000001</v>
      </c>
      <c r="V11" s="202">
        <v>19.440000000000001</v>
      </c>
      <c r="W11" s="202">
        <v>19.3933</v>
      </c>
      <c r="X11" s="202">
        <v>19.575800000000001</v>
      </c>
      <c r="Y11" s="202">
        <v>19.6067</v>
      </c>
      <c r="Z11" s="202">
        <v>19.684200000000001</v>
      </c>
      <c r="AA11" s="202">
        <v>20.175000000000001</v>
      </c>
      <c r="AB11" s="202">
        <v>20.728300000000001</v>
      </c>
      <c r="AC11" s="202">
        <v>20.645</v>
      </c>
      <c r="AD11" s="202">
        <v>21.1952</v>
      </c>
      <c r="AE11" s="202">
        <v>22.82</v>
      </c>
      <c r="AF11" s="202">
        <v>22.64</v>
      </c>
      <c r="AG11" s="202">
        <v>21.87</v>
      </c>
    </row>
    <row r="12" spans="1:33" ht="9.9499999999999993" customHeight="1" x14ac:dyDescent="0.2">
      <c r="A12" s="2" t="s">
        <v>246</v>
      </c>
      <c r="B12" s="189" t="s">
        <v>56</v>
      </c>
      <c r="C12" s="189" t="s">
        <v>82</v>
      </c>
      <c r="D12" s="202">
        <v>17.656666666666666</v>
      </c>
      <c r="E12" s="202">
        <v>17.63</v>
      </c>
      <c r="F12" s="202">
        <v>17.760000000000002</v>
      </c>
      <c r="G12" s="202">
        <v>17.48</v>
      </c>
      <c r="H12" s="202">
        <v>17.465</v>
      </c>
      <c r="I12" s="202">
        <v>17.723299999999998</v>
      </c>
      <c r="J12" s="202">
        <v>17.780799999999999</v>
      </c>
      <c r="K12" s="202">
        <v>17.8567</v>
      </c>
      <c r="L12" s="202">
        <v>17.456700000000001</v>
      </c>
      <c r="M12" s="202">
        <v>17.594999999999999</v>
      </c>
      <c r="N12" s="202">
        <v>16.8</v>
      </c>
      <c r="O12" s="202">
        <v>16.660799999999998</v>
      </c>
      <c r="P12" s="202">
        <v>17.5183</v>
      </c>
      <c r="Q12" s="202">
        <v>17.776700000000002</v>
      </c>
      <c r="R12" s="202">
        <v>17.4925</v>
      </c>
      <c r="S12" s="202">
        <v>16.299199999999999</v>
      </c>
      <c r="T12" s="202">
        <v>14.611700000000001</v>
      </c>
      <c r="U12" s="202">
        <v>15.135</v>
      </c>
      <c r="V12" s="202">
        <v>16.5792</v>
      </c>
      <c r="W12" s="202">
        <v>16.808299999999999</v>
      </c>
      <c r="X12" s="202">
        <v>16.584199999999999</v>
      </c>
      <c r="Y12" s="202">
        <v>16.967500000000001</v>
      </c>
      <c r="Z12" s="202">
        <v>16.6633</v>
      </c>
      <c r="AA12" s="202">
        <v>16.7075</v>
      </c>
      <c r="AB12" s="202">
        <v>17.000800000000002</v>
      </c>
      <c r="AC12" s="202">
        <v>17.276700000000002</v>
      </c>
      <c r="AD12" s="202">
        <v>17.5898</v>
      </c>
      <c r="AE12" s="202">
        <v>20.900700000000001</v>
      </c>
      <c r="AF12" s="202">
        <v>20.58</v>
      </c>
      <c r="AG12" s="202">
        <v>19.72</v>
      </c>
    </row>
    <row r="13" spans="1:33" ht="9.9499999999999993" customHeight="1" x14ac:dyDescent="0.2">
      <c r="A13" s="2" t="s">
        <v>247</v>
      </c>
      <c r="B13" s="189" t="s">
        <v>248</v>
      </c>
      <c r="C13" s="189" t="s">
        <v>82</v>
      </c>
      <c r="D13" s="202">
        <v>2.6833333333333336</v>
      </c>
      <c r="E13" s="202">
        <v>2.57</v>
      </c>
      <c r="F13" s="202">
        <v>2.58</v>
      </c>
      <c r="G13" s="202">
        <v>2.54</v>
      </c>
      <c r="H13" s="202">
        <v>2.5408374999999999</v>
      </c>
      <c r="I13" s="202">
        <v>2.6983375000000001</v>
      </c>
      <c r="J13" s="202">
        <v>2.8125</v>
      </c>
      <c r="K13" s="202">
        <v>2.8616625</v>
      </c>
      <c r="L13" s="202">
        <v>2.8558374999999998</v>
      </c>
      <c r="M13" s="202">
        <v>2.8958374999999998</v>
      </c>
      <c r="N13" s="202">
        <v>2.8766625000000001</v>
      </c>
      <c r="O13" s="202">
        <v>2.7616624999999999</v>
      </c>
      <c r="P13" s="202">
        <v>2.8066624999999998</v>
      </c>
      <c r="Q13" s="202">
        <v>2.6033374999999999</v>
      </c>
      <c r="R13" s="202">
        <v>2.57</v>
      </c>
      <c r="S13" s="202">
        <v>2.3266624999999999</v>
      </c>
      <c r="T13" s="202">
        <v>2.2799999999999998</v>
      </c>
      <c r="U13" s="202">
        <v>2.3283374999999999</v>
      </c>
      <c r="V13" s="202">
        <v>2.3766625000000001</v>
      </c>
      <c r="W13" s="202">
        <v>2.3266624999999999</v>
      </c>
      <c r="X13" s="202">
        <v>2.3224999999999998</v>
      </c>
      <c r="Y13" s="202">
        <v>2.3233375000000001</v>
      </c>
      <c r="Z13" s="202">
        <v>2.335</v>
      </c>
      <c r="AA13" s="202">
        <v>2.3366625000000001</v>
      </c>
      <c r="AB13" s="202">
        <v>2.31</v>
      </c>
      <c r="AC13" s="202">
        <v>2.3241624999999999</v>
      </c>
      <c r="AD13" s="202">
        <v>2.4508000000000001</v>
      </c>
      <c r="AE13" s="202">
        <v>2.8466749999999998</v>
      </c>
      <c r="AF13" s="202">
        <v>2.89</v>
      </c>
      <c r="AG13" s="202">
        <v>2.9562499999999998</v>
      </c>
    </row>
    <row r="14" spans="1:33" ht="9.9499999999999993" customHeight="1" x14ac:dyDescent="0.2">
      <c r="A14" s="2" t="s">
        <v>249</v>
      </c>
      <c r="B14" s="189" t="s">
        <v>250</v>
      </c>
      <c r="C14" s="189" t="s">
        <v>82</v>
      </c>
      <c r="D14" s="202">
        <v>3.5</v>
      </c>
      <c r="E14" s="202">
        <v>3.32</v>
      </c>
      <c r="F14" s="202">
        <v>2.34</v>
      </c>
      <c r="G14" s="202">
        <v>3.34</v>
      </c>
      <c r="H14" s="202">
        <v>3.3583349999999998</v>
      </c>
      <c r="I14" s="202">
        <v>3.51084</v>
      </c>
      <c r="J14" s="202">
        <v>3.6274949999999997</v>
      </c>
      <c r="K14" s="202">
        <v>3.6675</v>
      </c>
      <c r="L14" s="202">
        <v>3.6733350000000002</v>
      </c>
      <c r="M14" s="202">
        <v>3.6799950000000003</v>
      </c>
      <c r="N14" s="202">
        <v>3.6450000000000005</v>
      </c>
      <c r="O14" s="202">
        <v>3.5174999999999996</v>
      </c>
      <c r="P14" s="202">
        <v>3.6083249999999993</v>
      </c>
      <c r="Q14" s="202">
        <v>3.3758400000000002</v>
      </c>
      <c r="R14" s="202">
        <v>3.36</v>
      </c>
      <c r="S14" s="202">
        <v>3.3516599999999999</v>
      </c>
      <c r="T14" s="202">
        <v>3.3141600000000002</v>
      </c>
      <c r="U14" s="202">
        <v>3.3666600000000004</v>
      </c>
      <c r="V14" s="202">
        <v>3.4241699999999997</v>
      </c>
      <c r="W14" s="202">
        <v>3.4049999999999998</v>
      </c>
      <c r="X14" s="202">
        <v>3.3783300000000005</v>
      </c>
      <c r="Y14" s="202">
        <v>3.3658350000000001</v>
      </c>
      <c r="Z14" s="202">
        <v>3.375</v>
      </c>
      <c r="AA14" s="202">
        <v>3.376665</v>
      </c>
      <c r="AB14" s="202">
        <v>3.3775050000000002</v>
      </c>
      <c r="AC14" s="202">
        <v>3.4174949999999997</v>
      </c>
      <c r="AD14" s="202">
        <v>3.5919899999999996</v>
      </c>
      <c r="AE14" s="202">
        <v>4.0867800000000001</v>
      </c>
      <c r="AF14" s="202">
        <v>3.9674999999999998</v>
      </c>
      <c r="AG14" s="202">
        <v>4.1670000000000007</v>
      </c>
    </row>
    <row r="15" spans="1:33" ht="9.9499999999999993" customHeight="1" x14ac:dyDescent="0.2">
      <c r="A15" s="2" t="s">
        <v>164</v>
      </c>
      <c r="B15" s="189" t="s">
        <v>250</v>
      </c>
      <c r="C15" s="189" t="s">
        <v>82</v>
      </c>
      <c r="D15" s="202">
        <v>2.3466666666666662</v>
      </c>
      <c r="E15" s="202">
        <v>2.34</v>
      </c>
      <c r="F15" s="202">
        <v>2.35</v>
      </c>
      <c r="G15" s="202">
        <v>2.3199999999999998</v>
      </c>
      <c r="H15" s="202">
        <v>2.2958400000000001</v>
      </c>
      <c r="I15" s="202">
        <v>2.3416650000000003</v>
      </c>
      <c r="J15" s="202">
        <v>2.3974949999999997</v>
      </c>
      <c r="K15" s="202">
        <v>2.3391600000000001</v>
      </c>
      <c r="L15" s="202">
        <v>2.203335</v>
      </c>
      <c r="M15" s="202">
        <v>2.1241650000000001</v>
      </c>
      <c r="N15" s="202">
        <v>2.1199949999999999</v>
      </c>
      <c r="O15" s="202">
        <v>1.8966599999999998</v>
      </c>
      <c r="P15" s="202">
        <v>1.9124999999999999</v>
      </c>
      <c r="Q15" s="202">
        <v>1.81416</v>
      </c>
      <c r="R15" s="202">
        <v>1.8100050000000003</v>
      </c>
      <c r="S15" s="202">
        <v>1.6950000000000001</v>
      </c>
      <c r="T15" s="202">
        <v>1.4833349999999998</v>
      </c>
      <c r="U15" s="202">
        <v>1.4675100000000001</v>
      </c>
      <c r="V15" s="202">
        <v>1.5225000000000002</v>
      </c>
      <c r="W15" s="202">
        <v>1.485825</v>
      </c>
      <c r="X15" s="202">
        <v>1.46916</v>
      </c>
      <c r="Y15" s="202">
        <v>1.471665</v>
      </c>
      <c r="Z15" s="202">
        <v>1.4575050000000001</v>
      </c>
      <c r="AA15" s="202">
        <v>1.4783400000000002</v>
      </c>
      <c r="AB15" s="202">
        <v>1.4833349999999998</v>
      </c>
      <c r="AC15" s="202">
        <v>1.47417</v>
      </c>
      <c r="AD15" s="202">
        <v>1.539585</v>
      </c>
      <c r="AE15" s="202">
        <v>1.6737899999999999</v>
      </c>
      <c r="AF15" s="202">
        <v>1.6695000000000002</v>
      </c>
      <c r="AG15" s="202">
        <v>1.6094999999999999</v>
      </c>
    </row>
    <row r="16" spans="1:33" ht="9.9499999999999993" customHeight="1" x14ac:dyDescent="0.2">
      <c r="A16" s="2" t="s">
        <v>165</v>
      </c>
      <c r="B16" s="189" t="s">
        <v>251</v>
      </c>
      <c r="C16" s="189">
        <v>3.46</v>
      </c>
      <c r="D16" s="202">
        <v>3.0966666666666662</v>
      </c>
      <c r="E16" s="202">
        <v>3.01</v>
      </c>
      <c r="F16" s="202">
        <v>3.01</v>
      </c>
      <c r="G16" s="202">
        <v>2.89</v>
      </c>
      <c r="H16" s="202">
        <v>2.9666599999999996</v>
      </c>
      <c r="I16" s="202">
        <v>3.1283400000000001</v>
      </c>
      <c r="J16" s="202">
        <v>3.1875</v>
      </c>
      <c r="K16" s="202">
        <v>3.1866599999999994</v>
      </c>
      <c r="L16" s="202">
        <v>3.1433400000000002</v>
      </c>
      <c r="M16" s="202">
        <v>2.9508399999999999</v>
      </c>
      <c r="N16" s="202">
        <v>2.8475000000000001</v>
      </c>
      <c r="O16" s="202">
        <v>2.7708400000000002</v>
      </c>
      <c r="P16" s="202">
        <v>2.9708399999999999</v>
      </c>
      <c r="Q16" s="202">
        <v>2.9874999999999998</v>
      </c>
      <c r="R16" s="202">
        <v>2.9550000000000001</v>
      </c>
      <c r="S16" s="202">
        <v>2.96</v>
      </c>
      <c r="T16" s="202">
        <v>2.9391600000000002</v>
      </c>
      <c r="U16" s="202">
        <v>2.9824999999999999</v>
      </c>
      <c r="V16" s="202">
        <v>3.0441600000000002</v>
      </c>
      <c r="W16" s="202">
        <v>2.9958399999999998</v>
      </c>
      <c r="X16" s="202">
        <v>2.9566600000000003</v>
      </c>
      <c r="Y16" s="202">
        <v>2.9533400000000003</v>
      </c>
      <c r="Z16" s="202">
        <v>3.0841600000000002</v>
      </c>
      <c r="AA16" s="202">
        <v>3.0741599999999996</v>
      </c>
      <c r="AB16" s="202">
        <v>3.1783400000000004</v>
      </c>
      <c r="AC16" s="202">
        <v>3.2783399999999996</v>
      </c>
      <c r="AD16" s="202">
        <v>3.4392600000000004</v>
      </c>
      <c r="AE16" s="202">
        <v>3.6258200000000005</v>
      </c>
      <c r="AF16" s="202">
        <v>3.5760000000000001</v>
      </c>
      <c r="AG16" s="202">
        <v>3.5880000000000001</v>
      </c>
    </row>
    <row r="17" spans="1:33" ht="9.9499999999999993" customHeight="1" x14ac:dyDescent="0.2">
      <c r="A17" s="2" t="s">
        <v>252</v>
      </c>
      <c r="B17" s="189" t="s">
        <v>253</v>
      </c>
      <c r="C17" s="189">
        <v>3.44</v>
      </c>
      <c r="D17" s="202">
        <v>3.01</v>
      </c>
      <c r="E17" s="202">
        <v>3.04</v>
      </c>
      <c r="F17" s="202">
        <v>3</v>
      </c>
      <c r="G17" s="202">
        <v>2.92</v>
      </c>
      <c r="H17" s="202">
        <v>2.9358249999999999</v>
      </c>
      <c r="I17" s="202">
        <v>3.0274999999999999</v>
      </c>
      <c r="J17" s="202">
        <v>3.055825</v>
      </c>
      <c r="K17" s="202">
        <v>2.9916749999999999</v>
      </c>
      <c r="L17" s="202">
        <v>2.9566750000000002</v>
      </c>
      <c r="M17" s="202">
        <v>2.8358249999999998</v>
      </c>
      <c r="N17" s="202">
        <v>2.7591749999999999</v>
      </c>
      <c r="O17" s="202">
        <v>2.6633249999999999</v>
      </c>
      <c r="P17" s="202">
        <v>2.9741749999999998</v>
      </c>
      <c r="Q17" s="202">
        <v>3.145</v>
      </c>
      <c r="R17" s="202">
        <v>3.11</v>
      </c>
      <c r="S17" s="202">
        <v>3.0616750000000001</v>
      </c>
      <c r="T17" s="202">
        <v>3.0033249999999998</v>
      </c>
      <c r="U17" s="202">
        <v>3.0533250000000001</v>
      </c>
      <c r="V17" s="202">
        <v>3.1508250000000002</v>
      </c>
      <c r="W17" s="202">
        <v>3.0274999999999999</v>
      </c>
      <c r="X17" s="202">
        <v>2.973325</v>
      </c>
      <c r="Y17" s="202">
        <v>2.970825</v>
      </c>
      <c r="Z17" s="202">
        <v>3.0750000000000002</v>
      </c>
      <c r="AA17" s="202">
        <v>3.1008249999999999</v>
      </c>
      <c r="AB17" s="202">
        <v>3.2</v>
      </c>
      <c r="AC17" s="202">
        <v>3.3866749999999999</v>
      </c>
      <c r="AD17" s="202">
        <v>3.5461499999999999</v>
      </c>
      <c r="AE17" s="202">
        <v>3.9032749999999998</v>
      </c>
      <c r="AF17" s="202">
        <v>3.86</v>
      </c>
      <c r="AG17" s="202">
        <v>3.8849999999999998</v>
      </c>
    </row>
    <row r="18" spans="1:33" ht="9.9499999999999993" customHeight="1" x14ac:dyDescent="0.2">
      <c r="A18" s="2" t="s">
        <v>166</v>
      </c>
      <c r="B18" s="189" t="s">
        <v>254</v>
      </c>
      <c r="C18" s="189" t="s">
        <v>82</v>
      </c>
      <c r="D18" s="202">
        <v>4.8899999999999997</v>
      </c>
      <c r="E18" s="202">
        <v>5.5</v>
      </c>
      <c r="F18" s="202">
        <v>5.44</v>
      </c>
      <c r="G18" s="202">
        <v>5.19</v>
      </c>
      <c r="H18" s="202">
        <v>4.82585</v>
      </c>
      <c r="I18" s="202">
        <v>4.9208499999999997</v>
      </c>
      <c r="J18" s="202">
        <v>4.9166499999999997</v>
      </c>
      <c r="K18" s="202">
        <v>4.80335</v>
      </c>
      <c r="L18" s="202">
        <v>4.5033500000000002</v>
      </c>
      <c r="M18" s="202">
        <v>4.1883499999999998</v>
      </c>
      <c r="N18" s="202">
        <v>3.9725000000000001</v>
      </c>
      <c r="O18" s="202">
        <v>3.6324999999999998</v>
      </c>
      <c r="P18" s="202">
        <v>3.6841499999999998</v>
      </c>
      <c r="Q18" s="202">
        <v>3.5775000000000001</v>
      </c>
      <c r="R18" s="202">
        <v>3.4583499999999998</v>
      </c>
      <c r="S18" s="202">
        <v>3.2933500000000002</v>
      </c>
      <c r="T18" s="202">
        <v>3.2358500000000001</v>
      </c>
      <c r="U18" s="202">
        <v>3.2716500000000002</v>
      </c>
      <c r="V18" s="202">
        <v>3.3466499999999999</v>
      </c>
      <c r="W18" s="202">
        <v>3.22085</v>
      </c>
      <c r="X18" s="202">
        <v>3.1791499999999999</v>
      </c>
      <c r="Y18" s="202">
        <v>3.1375000000000002</v>
      </c>
      <c r="Z18" s="202">
        <v>3.12</v>
      </c>
      <c r="AA18" s="202">
        <v>3.1633499999999999</v>
      </c>
      <c r="AB18" s="202">
        <v>3.17415</v>
      </c>
      <c r="AC18" s="202">
        <v>3.26335</v>
      </c>
      <c r="AD18" s="202">
        <v>3.2965</v>
      </c>
      <c r="AE18" s="202">
        <v>3.4777499999999999</v>
      </c>
      <c r="AF18" s="202">
        <v>3.44</v>
      </c>
      <c r="AG18" s="202">
        <v>3.48</v>
      </c>
    </row>
    <row r="19" spans="1:33" ht="9.9499999999999993" customHeight="1" x14ac:dyDescent="0.2">
      <c r="A19" s="2" t="s">
        <v>255</v>
      </c>
      <c r="B19" s="189" t="s">
        <v>254</v>
      </c>
      <c r="C19" s="189" t="s">
        <v>82</v>
      </c>
      <c r="D19" s="202">
        <v>2.4866666666666668</v>
      </c>
      <c r="E19" s="202">
        <v>2.73</v>
      </c>
      <c r="F19" s="202">
        <v>2.75</v>
      </c>
      <c r="G19" s="202">
        <v>2.62</v>
      </c>
      <c r="H19" s="202">
        <v>2.4916499999999999</v>
      </c>
      <c r="I19" s="202">
        <v>2.5233500000000002</v>
      </c>
      <c r="J19" s="202">
        <v>2.5433500000000002</v>
      </c>
      <c r="K19" s="202">
        <v>2.4758499999999999</v>
      </c>
      <c r="L19" s="202">
        <v>2.4125000000000001</v>
      </c>
      <c r="M19" s="202">
        <v>2.4008500000000002</v>
      </c>
      <c r="N19" s="202">
        <v>2.2758500000000002</v>
      </c>
      <c r="O19" s="202">
        <v>2.0058500000000001</v>
      </c>
      <c r="P19" s="202">
        <v>2.09415</v>
      </c>
      <c r="Q19" s="202">
        <v>2.0674999999999999</v>
      </c>
      <c r="R19" s="202">
        <v>2.0016500000000002</v>
      </c>
      <c r="S19" s="202">
        <v>1.94</v>
      </c>
      <c r="T19" s="202">
        <v>1.8325</v>
      </c>
      <c r="U19" s="202">
        <v>1.81915</v>
      </c>
      <c r="V19" s="202">
        <v>1.8474999999999999</v>
      </c>
      <c r="W19" s="202">
        <v>1.7858499999999999</v>
      </c>
      <c r="X19" s="202">
        <v>1.75085</v>
      </c>
      <c r="Y19" s="202">
        <v>1.7424999999999999</v>
      </c>
      <c r="Z19" s="202">
        <v>1.7783500000000001</v>
      </c>
      <c r="AA19" s="202">
        <v>1.7866500000000001</v>
      </c>
      <c r="AB19" s="202">
        <v>1.7841499999999999</v>
      </c>
      <c r="AC19" s="202">
        <v>1.8049999999999999</v>
      </c>
      <c r="AD19" s="202">
        <v>1.86005</v>
      </c>
      <c r="AE19" s="202">
        <v>1.9931000000000001</v>
      </c>
      <c r="AF19" s="202">
        <v>2.0249999999999999</v>
      </c>
      <c r="AG19" s="202">
        <v>1.9550000000000001</v>
      </c>
    </row>
    <row r="20" spans="1:33" ht="9.9499999999999993" customHeight="1" x14ac:dyDescent="0.2">
      <c r="A20" s="2" t="s">
        <v>167</v>
      </c>
      <c r="B20" s="189" t="s">
        <v>256</v>
      </c>
      <c r="C20" s="189">
        <v>0.89</v>
      </c>
      <c r="D20" s="202">
        <v>0.69333333333333336</v>
      </c>
      <c r="E20" s="202">
        <v>0.73</v>
      </c>
      <c r="F20" s="202">
        <v>0.75</v>
      </c>
      <c r="G20" s="202">
        <v>0.71</v>
      </c>
      <c r="H20" s="202">
        <v>0.69334200000000001</v>
      </c>
      <c r="I20" s="202">
        <v>0.69332399999999994</v>
      </c>
      <c r="J20" s="202">
        <v>0.69582600000000006</v>
      </c>
      <c r="K20" s="202">
        <v>0.70333200000000007</v>
      </c>
      <c r="L20" s="202">
        <v>0.685836</v>
      </c>
      <c r="M20" s="202">
        <v>0.66666599999999998</v>
      </c>
      <c r="N20" s="202">
        <v>0.65334599999999998</v>
      </c>
      <c r="O20" s="202">
        <v>0.63750600000000002</v>
      </c>
      <c r="P20" s="202">
        <v>0.68250600000000006</v>
      </c>
      <c r="Q20" s="202">
        <v>0.67082399999999998</v>
      </c>
      <c r="R20" s="202">
        <v>0.64166400000000001</v>
      </c>
      <c r="S20" s="202">
        <v>0.64083599999999996</v>
      </c>
      <c r="T20" s="202">
        <v>0.60582599999999998</v>
      </c>
      <c r="U20" s="202">
        <v>0.57499199999999995</v>
      </c>
      <c r="V20" s="202">
        <v>0.56417399999999995</v>
      </c>
      <c r="W20" s="202">
        <v>0.56167200000000006</v>
      </c>
      <c r="X20" s="202">
        <v>0.55166399999999993</v>
      </c>
      <c r="Y20" s="202">
        <v>0.54916200000000004</v>
      </c>
      <c r="Z20" s="202">
        <v>0.54084600000000005</v>
      </c>
      <c r="AA20" s="202">
        <v>0.546678</v>
      </c>
      <c r="AB20" s="202">
        <v>0.54583199999999998</v>
      </c>
      <c r="AC20" s="202">
        <v>0.54583199999999998</v>
      </c>
      <c r="AD20" s="202">
        <v>0.58032000000000006</v>
      </c>
      <c r="AE20" s="202">
        <v>0.63156599999999996</v>
      </c>
      <c r="AF20" s="202">
        <v>0.65700000000000003</v>
      </c>
      <c r="AG20" s="202">
        <v>0.66239999999999999</v>
      </c>
    </row>
    <row r="21" spans="1:33" ht="9.9499999999999993" customHeight="1" x14ac:dyDescent="0.2">
      <c r="A21" s="199" t="s">
        <v>298</v>
      </c>
      <c r="B21" s="200"/>
      <c r="C21" s="200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</row>
    <row r="22" spans="1:33" ht="9.9499999999999993" customHeight="1" x14ac:dyDescent="0.2">
      <c r="A22" s="2" t="s">
        <v>169</v>
      </c>
      <c r="B22" s="189" t="s">
        <v>56</v>
      </c>
      <c r="C22" s="203">
        <v>48.359226382591032</v>
      </c>
      <c r="D22" s="203">
        <v>49.801388888888901</v>
      </c>
      <c r="E22" s="203">
        <v>43.88750000000001</v>
      </c>
      <c r="F22" s="203">
        <v>44.359999999999992</v>
      </c>
      <c r="G22" s="203">
        <v>45.67499999999999</v>
      </c>
      <c r="H22" s="203">
        <v>50.144166666666671</v>
      </c>
      <c r="I22" s="203">
        <v>48.099169058953315</v>
      </c>
      <c r="J22" s="203">
        <v>51.155269403994225</v>
      </c>
      <c r="K22" s="203">
        <v>52.5892249717485</v>
      </c>
      <c r="L22" s="203">
        <v>52.843406870145223</v>
      </c>
      <c r="M22" s="203">
        <v>52.831167664861887</v>
      </c>
      <c r="N22" s="203">
        <v>54.228477007473366</v>
      </c>
      <c r="O22" s="203">
        <v>55.599576209761416</v>
      </c>
      <c r="P22" s="203">
        <v>60.190253842156949</v>
      </c>
      <c r="Q22" s="203">
        <v>60.987452346361685</v>
      </c>
      <c r="R22" s="203">
        <v>60.838665845284218</v>
      </c>
      <c r="S22" s="203">
        <v>62.604487018267641</v>
      </c>
      <c r="T22" s="203">
        <v>63.29785841242127</v>
      </c>
      <c r="U22" s="203">
        <v>65.513961797000675</v>
      </c>
      <c r="V22" s="203">
        <v>67.180000000000007</v>
      </c>
      <c r="W22" s="203">
        <v>69.14</v>
      </c>
      <c r="X22" s="203">
        <v>73.478239429407736</v>
      </c>
      <c r="Y22" s="203">
        <v>72.127214551741218</v>
      </c>
      <c r="Z22" s="203">
        <v>73.439191298292585</v>
      </c>
      <c r="AA22" s="203">
        <v>70.628376025211921</v>
      </c>
      <c r="AB22" s="203">
        <v>61.34</v>
      </c>
      <c r="AC22" s="203">
        <v>58.667499999999997</v>
      </c>
      <c r="AD22" s="203">
        <v>57.618299999999998</v>
      </c>
      <c r="AE22" s="203">
        <v>60.598599999999998</v>
      </c>
      <c r="AF22" s="203">
        <v>60.578800000000001</v>
      </c>
      <c r="AG22" s="203">
        <v>59.967799999999997</v>
      </c>
    </row>
    <row r="23" spans="1:33" ht="9.9499999999999993" customHeight="1" x14ac:dyDescent="0.2">
      <c r="A23" s="2" t="s">
        <v>170</v>
      </c>
      <c r="B23" s="189" t="s">
        <v>56</v>
      </c>
      <c r="C23" s="203">
        <v>37.674327628627189</v>
      </c>
      <c r="D23" s="203">
        <v>38.773888888888884</v>
      </c>
      <c r="E23" s="203">
        <v>33.18333333333333</v>
      </c>
      <c r="F23" s="203">
        <v>33.692500000000003</v>
      </c>
      <c r="G23" s="203">
        <v>34.761666666666663</v>
      </c>
      <c r="H23" s="203">
        <v>39.241666666666667</v>
      </c>
      <c r="I23" s="203">
        <v>37.42159678270076</v>
      </c>
      <c r="J23" s="203">
        <v>39.65969941011442</v>
      </c>
      <c r="K23" s="203">
        <v>41.203889753408269</v>
      </c>
      <c r="L23" s="203">
        <v>41.425034149542419</v>
      </c>
      <c r="M23" s="203">
        <v>40.536931872445344</v>
      </c>
      <c r="N23" s="203">
        <v>41.857824587702176</v>
      </c>
      <c r="O23" s="203">
        <v>42.229529084168995</v>
      </c>
      <c r="P23" s="203">
        <v>45.217724039149978</v>
      </c>
      <c r="Q23" s="203">
        <v>45.013773611759405</v>
      </c>
      <c r="R23" s="203">
        <v>44.222151160843957</v>
      </c>
      <c r="S23" s="203">
        <v>44.292602529820499</v>
      </c>
      <c r="T23" s="203">
        <v>45.523705078667454</v>
      </c>
      <c r="U23" s="203">
        <v>46.655823334092162</v>
      </c>
      <c r="V23" s="203">
        <v>45.48</v>
      </c>
      <c r="W23" s="203">
        <v>45.68</v>
      </c>
      <c r="X23" s="203">
        <v>48.498805211393631</v>
      </c>
      <c r="Y23" s="203">
        <v>49.331211578746242</v>
      </c>
      <c r="Z23" s="203">
        <v>50.330090590360811</v>
      </c>
      <c r="AA23" s="203">
        <v>50.582752717220842</v>
      </c>
      <c r="AB23" s="203">
        <v>39.283000000000001</v>
      </c>
      <c r="AC23" s="203">
        <v>39.294800000000002</v>
      </c>
      <c r="AD23" s="203">
        <v>39.674300000000002</v>
      </c>
      <c r="AE23" s="203">
        <v>40.432899999999997</v>
      </c>
      <c r="AF23" s="203">
        <v>41.455199999999998</v>
      </c>
      <c r="AG23" s="203">
        <v>37.897399999999998</v>
      </c>
    </row>
    <row r="24" spans="1:33" ht="9.9499999999999993" customHeight="1" x14ac:dyDescent="0.2">
      <c r="A24" s="2" t="s">
        <v>171</v>
      </c>
      <c r="B24" s="189" t="s">
        <v>56</v>
      </c>
      <c r="C24" s="203">
        <v>26.342507006625553</v>
      </c>
      <c r="D24" s="203">
        <v>26.680555555555554</v>
      </c>
      <c r="E24" s="203">
        <v>23.429166666666664</v>
      </c>
      <c r="F24" s="203">
        <v>23.517499999999995</v>
      </c>
      <c r="G24" s="203">
        <v>24.090833333333336</v>
      </c>
      <c r="H24" s="203">
        <v>27.731666666666666</v>
      </c>
      <c r="I24" s="203">
        <v>25.956004806232954</v>
      </c>
      <c r="J24" s="203">
        <v>26.346385907263141</v>
      </c>
      <c r="K24" s="203">
        <v>26.767821589466276</v>
      </c>
      <c r="L24" s="203">
        <v>27.059241612899797</v>
      </c>
      <c r="M24" s="203">
        <v>26.270027296919892</v>
      </c>
      <c r="N24" s="203">
        <v>26.525437754446518</v>
      </c>
      <c r="O24" s="203">
        <v>26.272944930738873</v>
      </c>
      <c r="P24" s="203">
        <v>29.200134073363198</v>
      </c>
      <c r="Q24" s="203">
        <v>30.029918908962983</v>
      </c>
      <c r="R24" s="203">
        <v>29.555367557207123</v>
      </c>
      <c r="S24" s="203">
        <v>30.051340413964777</v>
      </c>
      <c r="T24" s="203">
        <v>30.399184298405917</v>
      </c>
      <c r="U24" s="203">
        <v>31.863176122368486</v>
      </c>
      <c r="V24" s="203">
        <v>31.73</v>
      </c>
      <c r="W24" s="203">
        <v>32</v>
      </c>
      <c r="X24" s="203">
        <v>33.061257584271004</v>
      </c>
      <c r="Y24" s="203">
        <v>32.517543494402169</v>
      </c>
      <c r="Z24" s="203">
        <v>32.594402128155401</v>
      </c>
      <c r="AA24" s="203">
        <v>33.860699234878822</v>
      </c>
      <c r="AB24" s="203">
        <v>29.462</v>
      </c>
      <c r="AC24" s="203">
        <v>31.207799999999999</v>
      </c>
      <c r="AD24" s="203">
        <v>29.368099999999998</v>
      </c>
      <c r="AE24" s="203">
        <v>30.147099999999998</v>
      </c>
      <c r="AF24" s="203">
        <v>31.423300000000001</v>
      </c>
      <c r="AG24" s="203">
        <v>33.703499999999998</v>
      </c>
    </row>
    <row r="25" spans="1:33" ht="9.9499999999999993" customHeight="1" x14ac:dyDescent="0.2">
      <c r="A25" s="2" t="s">
        <v>172</v>
      </c>
      <c r="B25" s="189" t="s">
        <v>56</v>
      </c>
      <c r="C25" s="203">
        <v>15.007403239708857</v>
      </c>
      <c r="D25" s="203">
        <v>15.47</v>
      </c>
      <c r="E25" s="203">
        <v>13.220833333333331</v>
      </c>
      <c r="F25" s="203">
        <v>13.609999999999998</v>
      </c>
      <c r="G25" s="203">
        <v>13.420000000000002</v>
      </c>
      <c r="H25" s="203">
        <v>15.290000000000001</v>
      </c>
      <c r="I25" s="203">
        <v>15.492766900405302</v>
      </c>
      <c r="J25" s="203">
        <v>15.6262848746125</v>
      </c>
      <c r="K25" s="203">
        <v>16.319893523728876</v>
      </c>
      <c r="L25" s="203">
        <v>15.635488943048733</v>
      </c>
      <c r="M25" s="203">
        <v>15.629889286809643</v>
      </c>
      <c r="N25" s="203">
        <v>16.064724393100949</v>
      </c>
      <c r="O25" s="203">
        <v>16.251387559092908</v>
      </c>
      <c r="P25" s="203">
        <v>17.743554191693402</v>
      </c>
      <c r="Q25" s="203">
        <v>17.793541596207962</v>
      </c>
      <c r="R25" s="203">
        <v>17.48660626767796</v>
      </c>
      <c r="S25" s="203">
        <v>16.54045457022632</v>
      </c>
      <c r="T25" s="203">
        <v>16.430712051941796</v>
      </c>
      <c r="U25" s="203">
        <v>16.559182336277985</v>
      </c>
      <c r="V25" s="203">
        <v>18.100000000000001</v>
      </c>
      <c r="W25" s="203">
        <v>17.989999999999998</v>
      </c>
      <c r="X25" s="203">
        <v>18.488239951151623</v>
      </c>
      <c r="Y25" s="203">
        <v>18.192283659622479</v>
      </c>
      <c r="Z25" s="203">
        <v>18.909762036053902</v>
      </c>
      <c r="AA25" s="203">
        <v>18.441131199113617</v>
      </c>
      <c r="AB25" s="203">
        <v>15.477</v>
      </c>
      <c r="AC25" s="203">
        <v>16.180099999999999</v>
      </c>
      <c r="AD25" s="203">
        <v>16.249400000000001</v>
      </c>
      <c r="AE25" s="203">
        <v>17.0961</v>
      </c>
      <c r="AF25" s="203">
        <v>17.574100000000001</v>
      </c>
      <c r="AG25" s="203">
        <v>18.343</v>
      </c>
    </row>
    <row r="26" spans="1:33" ht="9.9499999999999993" customHeight="1" x14ac:dyDescent="0.2">
      <c r="A26" s="199" t="s">
        <v>173</v>
      </c>
      <c r="B26" s="200"/>
      <c r="C26" s="200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</row>
    <row r="27" spans="1:33" ht="9.9499999999999993" customHeight="1" x14ac:dyDescent="0.2">
      <c r="A27" s="2" t="s">
        <v>178</v>
      </c>
      <c r="B27" s="189" t="s">
        <v>56</v>
      </c>
      <c r="C27" s="203">
        <v>35.316555456578413</v>
      </c>
      <c r="D27" s="203">
        <v>40.886388888888902</v>
      </c>
      <c r="E27" s="203">
        <v>35.705833333333331</v>
      </c>
      <c r="F27" s="203">
        <v>37.071666666666673</v>
      </c>
      <c r="G27" s="203">
        <v>35.839166666666671</v>
      </c>
      <c r="H27" s="203">
        <v>40.769166666666663</v>
      </c>
      <c r="I27" s="203">
        <v>40.404643893771556</v>
      </c>
      <c r="J27" s="203">
        <v>41.48564690851984</v>
      </c>
      <c r="K27" s="203">
        <v>40.920069586841578</v>
      </c>
      <c r="L27" s="203">
        <v>41.268268649826268</v>
      </c>
      <c r="M27" s="203">
        <v>42.94403805397814</v>
      </c>
      <c r="N27" s="203">
        <v>45.943591679543424</v>
      </c>
      <c r="O27" s="203">
        <v>46.229983881229906</v>
      </c>
      <c r="P27" s="203">
        <v>49.500519116364899</v>
      </c>
      <c r="Q27" s="203">
        <v>48.793569170941574</v>
      </c>
      <c r="R27" s="203">
        <v>47.202727862289258</v>
      </c>
      <c r="S27" s="203">
        <v>44.881473350514774</v>
      </c>
      <c r="T27" s="203">
        <v>47.024044803023834</v>
      </c>
      <c r="U27" s="203">
        <v>50.49270210109146</v>
      </c>
      <c r="V27" s="203">
        <v>51.44</v>
      </c>
      <c r="W27" s="203">
        <v>54.48</v>
      </c>
      <c r="X27" s="203">
        <v>55.792799976021435</v>
      </c>
      <c r="Y27" s="203">
        <v>56.49500580618642</v>
      </c>
      <c r="Z27" s="203">
        <v>55.278488401884296</v>
      </c>
      <c r="AA27" s="203">
        <v>53.846113744621952</v>
      </c>
      <c r="AB27" s="203">
        <v>59</v>
      </c>
      <c r="AC27" s="203">
        <v>60.072800000000001</v>
      </c>
      <c r="AD27" s="203">
        <v>63.645400000000002</v>
      </c>
      <c r="AE27" s="203">
        <v>64.074799999999996</v>
      </c>
      <c r="AF27" s="203">
        <v>63.076000000000001</v>
      </c>
      <c r="AG27" s="203">
        <v>63.941400000000002</v>
      </c>
    </row>
    <row r="28" spans="1:33" ht="9.9499999999999993" customHeight="1" x14ac:dyDescent="0.2">
      <c r="A28" s="2" t="s">
        <v>171</v>
      </c>
      <c r="B28" s="189" t="s">
        <v>56</v>
      </c>
      <c r="C28" s="203">
        <v>32.561830366083448</v>
      </c>
      <c r="D28" s="203">
        <v>34.43944444444444</v>
      </c>
      <c r="E28" s="203">
        <v>29.132499999999997</v>
      </c>
      <c r="F28" s="203">
        <v>30.928333333333331</v>
      </c>
      <c r="G28" s="203">
        <v>30.803333333333327</v>
      </c>
      <c r="H28" s="203">
        <v>34.958333333333336</v>
      </c>
      <c r="I28" s="203">
        <v>33.862475974301425</v>
      </c>
      <c r="J28" s="203">
        <v>34.504546870454796</v>
      </c>
      <c r="K28" s="203">
        <v>34.837776399811965</v>
      </c>
      <c r="L28" s="203">
        <v>35.033826914254782</v>
      </c>
      <c r="M28" s="203">
        <v>35.076485478735968</v>
      </c>
      <c r="N28" s="203">
        <v>36.281108730513942</v>
      </c>
      <c r="O28" s="203">
        <v>35.153025604171567</v>
      </c>
      <c r="P28" s="203">
        <v>38.054245147285478</v>
      </c>
      <c r="Q28" s="203">
        <v>36.858320758000914</v>
      </c>
      <c r="R28" s="203">
        <v>35.644399475076334</v>
      </c>
      <c r="S28" s="203">
        <v>34.555522712879714</v>
      </c>
      <c r="T28" s="203">
        <v>34.922468467945357</v>
      </c>
      <c r="U28" s="203">
        <v>36.663083610171533</v>
      </c>
      <c r="V28" s="203">
        <v>39.020000000000003</v>
      </c>
      <c r="W28" s="203">
        <v>40.26</v>
      </c>
      <c r="X28" s="203">
        <v>39.858805799305706</v>
      </c>
      <c r="Y28" s="203">
        <v>39.939458632454659</v>
      </c>
      <c r="Z28" s="203">
        <v>41.41102930369933</v>
      </c>
      <c r="AA28" s="203">
        <v>40.279735185779714</v>
      </c>
      <c r="AB28" s="203">
        <v>38.79</v>
      </c>
      <c r="AC28" s="203">
        <v>39.872399999999999</v>
      </c>
      <c r="AD28" s="203">
        <v>41.592300000000002</v>
      </c>
      <c r="AE28" s="203">
        <v>41.093499999999999</v>
      </c>
      <c r="AF28" s="203">
        <v>42.108899999999998</v>
      </c>
      <c r="AG28" s="203">
        <v>41.872199999999999</v>
      </c>
    </row>
    <row r="29" spans="1:33" ht="9.9499999999999993" customHeight="1" x14ac:dyDescent="0.2">
      <c r="A29" s="2" t="s">
        <v>257</v>
      </c>
      <c r="B29" s="189" t="s">
        <v>56</v>
      </c>
      <c r="C29" s="203">
        <v>21.655792738790606</v>
      </c>
      <c r="D29" s="203">
        <v>28.682222222222222</v>
      </c>
      <c r="E29" s="203">
        <v>22.999166666666667</v>
      </c>
      <c r="F29" s="203">
        <v>25.458333333333332</v>
      </c>
      <c r="G29" s="203">
        <v>24.674166666666668</v>
      </c>
      <c r="H29" s="203">
        <v>28.676666666666666</v>
      </c>
      <c r="I29" s="203">
        <v>28.2978759256942</v>
      </c>
      <c r="J29" s="203">
        <v>29.069542251179197</v>
      </c>
      <c r="K29" s="203">
        <v>29.494825985278677</v>
      </c>
      <c r="L29" s="203">
        <v>30.379590206131088</v>
      </c>
      <c r="M29" s="203">
        <v>30.698172281358733</v>
      </c>
      <c r="N29" s="203">
        <v>32.342946789972565</v>
      </c>
      <c r="O29" s="203">
        <v>31.211301182499568</v>
      </c>
      <c r="P29" s="203">
        <v>33.407611954596369</v>
      </c>
      <c r="Q29" s="203">
        <v>32.829919602311158</v>
      </c>
      <c r="R29" s="203">
        <v>32.135068093870196</v>
      </c>
      <c r="S29" s="203">
        <v>31.246234894518778</v>
      </c>
      <c r="T29" s="203">
        <v>32.123113910244292</v>
      </c>
      <c r="U29" s="203">
        <v>34.830633049164526</v>
      </c>
      <c r="V29" s="203">
        <v>37.33</v>
      </c>
      <c r="W29" s="203">
        <v>37.729999999999997</v>
      </c>
      <c r="X29" s="203">
        <v>36.866734436436069</v>
      </c>
      <c r="Y29" s="203">
        <v>37.302105021597093</v>
      </c>
      <c r="Z29" s="203">
        <v>38.258527779641803</v>
      </c>
      <c r="AA29" s="203">
        <v>37.251192436947434</v>
      </c>
      <c r="AB29" s="203">
        <v>33.216000000000001</v>
      </c>
      <c r="AC29" s="203">
        <v>34.064100000000003</v>
      </c>
      <c r="AD29" s="203">
        <v>36.472099999999998</v>
      </c>
      <c r="AE29" s="203">
        <v>37.433900000000001</v>
      </c>
      <c r="AF29" s="203">
        <v>37.544400000000003</v>
      </c>
      <c r="AG29" s="203">
        <v>38.425400000000003</v>
      </c>
    </row>
    <row r="30" spans="1:33" ht="9.9499999999999993" customHeight="1" x14ac:dyDescent="0.2">
      <c r="A30" s="199" t="s">
        <v>177</v>
      </c>
      <c r="B30" s="200"/>
      <c r="C30" s="200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</row>
    <row r="31" spans="1:33" ht="9.9499999999999993" customHeight="1" x14ac:dyDescent="0.2">
      <c r="A31" s="2" t="s">
        <v>178</v>
      </c>
      <c r="B31" s="189" t="s">
        <v>56</v>
      </c>
      <c r="C31" s="203">
        <v>19.875424957620098</v>
      </c>
      <c r="D31" s="203">
        <v>20.314166666666701</v>
      </c>
      <c r="E31" s="203">
        <v>20.25</v>
      </c>
      <c r="F31" s="203">
        <v>17.908333333333335</v>
      </c>
      <c r="G31" s="203">
        <v>18.260000000000002</v>
      </c>
      <c r="H31" s="203">
        <v>19.802500000000002</v>
      </c>
      <c r="I31" s="203">
        <v>20.743131386146558</v>
      </c>
      <c r="J31" s="203">
        <v>20.399379535726208</v>
      </c>
      <c r="K31" s="203">
        <v>20.840043836417706</v>
      </c>
      <c r="L31" s="203">
        <v>18.840492834287208</v>
      </c>
      <c r="M31" s="203">
        <v>18.412961898077601</v>
      </c>
      <c r="N31" s="203">
        <v>17.861052120812214</v>
      </c>
      <c r="O31" s="203">
        <v>18.692136327117655</v>
      </c>
      <c r="P31" s="203">
        <v>21.602117279715952</v>
      </c>
      <c r="Q31" s="203">
        <v>19.85586263230687</v>
      </c>
      <c r="R31" s="203">
        <v>18.140442433902255</v>
      </c>
      <c r="S31" s="203">
        <v>17.280305892734024</v>
      </c>
      <c r="T31" s="203">
        <v>17.923200983244808</v>
      </c>
      <c r="U31" s="203">
        <v>20.94221000587363</v>
      </c>
      <c r="V31" s="203">
        <v>19.82</v>
      </c>
      <c r="W31" s="203">
        <v>19.23</v>
      </c>
      <c r="X31" s="203">
        <v>20.908131619424339</v>
      </c>
      <c r="Y31" s="203">
        <v>20.009349552340339</v>
      </c>
      <c r="Z31" s="203">
        <v>21.537614195831612</v>
      </c>
      <c r="AA31" s="203">
        <v>22.871472846038643</v>
      </c>
      <c r="AB31" s="203">
        <v>15.648999999999999</v>
      </c>
      <c r="AC31" s="203">
        <v>14.8498</v>
      </c>
      <c r="AD31" s="203">
        <v>14.259</v>
      </c>
      <c r="AE31" s="203">
        <v>14.587999999999999</v>
      </c>
      <c r="AF31" s="203">
        <v>15.7286</v>
      </c>
      <c r="AG31" s="203">
        <v>15.7081</v>
      </c>
    </row>
    <row r="32" spans="1:33" ht="9.9499999999999993" customHeight="1" x14ac:dyDescent="0.2">
      <c r="A32" s="2" t="s">
        <v>175</v>
      </c>
      <c r="B32" s="189" t="s">
        <v>56</v>
      </c>
      <c r="C32" s="203">
        <v>24.478208728030097</v>
      </c>
      <c r="D32" s="203">
        <v>26.060555555555553</v>
      </c>
      <c r="E32" s="203">
        <v>25.435833333333331</v>
      </c>
      <c r="F32" s="203">
        <v>24.439999999999998</v>
      </c>
      <c r="G32" s="203">
        <v>22.382499999999997</v>
      </c>
      <c r="H32" s="203">
        <v>24.581666666666667</v>
      </c>
      <c r="I32" s="203">
        <v>26.219123925559298</v>
      </c>
      <c r="J32" s="203">
        <v>27.378499293349055</v>
      </c>
      <c r="K32" s="203">
        <v>27.488701908360735</v>
      </c>
      <c r="L32" s="203">
        <v>26.740645046006279</v>
      </c>
      <c r="M32" s="203">
        <v>24.420080015130527</v>
      </c>
      <c r="N32" s="203">
        <v>24.648463698037819</v>
      </c>
      <c r="O32" s="203">
        <v>24.315454281203017</v>
      </c>
      <c r="P32" s="203">
        <v>27.656280201389624</v>
      </c>
      <c r="Q32" s="203">
        <v>27.216608355990868</v>
      </c>
      <c r="R32" s="203">
        <v>25.324394798962516</v>
      </c>
      <c r="S32" s="203">
        <v>24.569035793771775</v>
      </c>
      <c r="T32" s="203">
        <v>24.3206148998853</v>
      </c>
      <c r="U32" s="203">
        <v>26.604810754074066</v>
      </c>
      <c r="V32" s="203">
        <v>26.25</v>
      </c>
      <c r="W32" s="203">
        <v>23.81</v>
      </c>
      <c r="X32" s="203">
        <v>25.742538192002439</v>
      </c>
      <c r="Y32" s="203">
        <v>26.220035177581824</v>
      </c>
      <c r="Z32" s="203">
        <v>25.61444453176895</v>
      </c>
      <c r="AA32" s="203">
        <v>28.116088215177783</v>
      </c>
      <c r="AB32" s="203">
        <v>25.462</v>
      </c>
      <c r="AC32" s="203">
        <v>23.5093</v>
      </c>
      <c r="AD32" s="203">
        <v>23.7669</v>
      </c>
      <c r="AE32" s="203">
        <v>24.3629</v>
      </c>
      <c r="AF32" s="203">
        <v>26.747900000000001</v>
      </c>
      <c r="AG32" s="203">
        <v>26.464500000000001</v>
      </c>
    </row>
    <row r="33" spans="1:33" ht="9.9499999999999993" customHeight="1" x14ac:dyDescent="0.2">
      <c r="A33" s="2" t="s">
        <v>171</v>
      </c>
      <c r="B33" s="189" t="s">
        <v>56</v>
      </c>
      <c r="C33" s="203">
        <v>18.434212079281693</v>
      </c>
      <c r="D33" s="63">
        <v>19.086666666666666</v>
      </c>
      <c r="E33" s="63">
        <v>18.821666666666669</v>
      </c>
      <c r="F33" s="63">
        <v>18.345000000000002</v>
      </c>
      <c r="G33" s="63">
        <v>16.747499999999999</v>
      </c>
      <c r="H33" s="63">
        <v>18.601666666666663</v>
      </c>
      <c r="I33" s="63">
        <v>19.310498808906761</v>
      </c>
      <c r="J33" s="63">
        <v>19.346704412804854</v>
      </c>
      <c r="K33" s="63">
        <v>19.684816836403495</v>
      </c>
      <c r="L33" s="63">
        <v>19.242075442906266</v>
      </c>
      <c r="M33" s="63">
        <v>18.40896896041675</v>
      </c>
      <c r="N33" s="63">
        <v>17.199272043315638</v>
      </c>
      <c r="O33" s="63">
        <v>16.727749715832413</v>
      </c>
      <c r="P33" s="63">
        <v>19.813250467700868</v>
      </c>
      <c r="Q33" s="63">
        <v>20.390832239116158</v>
      </c>
      <c r="R33" s="63">
        <v>18.218037585421104</v>
      </c>
      <c r="S33" s="63">
        <v>16.634583998258687</v>
      </c>
      <c r="T33" s="63">
        <v>16.883270518394742</v>
      </c>
      <c r="U33" s="203">
        <v>18.221576344650909</v>
      </c>
      <c r="V33" s="203">
        <v>18.62</v>
      </c>
      <c r="W33" s="203">
        <v>17.48</v>
      </c>
      <c r="X33" s="203">
        <v>17.939497076035181</v>
      </c>
      <c r="Y33" s="203">
        <v>18.45359670474225</v>
      </c>
      <c r="Z33" s="203">
        <v>18.662786841246202</v>
      </c>
      <c r="AA33" s="203">
        <v>20.145894349154826</v>
      </c>
      <c r="AB33" s="203">
        <v>13.9</v>
      </c>
      <c r="AC33" s="203">
        <v>13.3835</v>
      </c>
      <c r="AD33" s="203">
        <v>13.5334</v>
      </c>
      <c r="AE33" s="203">
        <v>15.840400000000001</v>
      </c>
      <c r="AF33" s="203">
        <v>16.630600000000001</v>
      </c>
      <c r="AG33" s="203">
        <v>18.478999999999999</v>
      </c>
    </row>
    <row r="34" spans="1:33" ht="9.9499999999999993" customHeight="1" x14ac:dyDescent="0.2">
      <c r="A34" s="2" t="s">
        <v>258</v>
      </c>
      <c r="B34" s="189" t="s">
        <v>56</v>
      </c>
      <c r="C34" s="203">
        <v>16.68796896297658</v>
      </c>
      <c r="D34" s="63">
        <v>18.021944444444443</v>
      </c>
      <c r="E34" s="63">
        <v>17.938333333333333</v>
      </c>
      <c r="F34" s="63">
        <v>17.287499999999998</v>
      </c>
      <c r="G34" s="63">
        <v>15.748333333333337</v>
      </c>
      <c r="H34" s="63">
        <v>17.385833333333334</v>
      </c>
      <c r="I34" s="63">
        <v>18.340144478087705</v>
      </c>
      <c r="J34" s="63">
        <v>18.338237733859835</v>
      </c>
      <c r="K34" s="63">
        <v>19.040472780443562</v>
      </c>
      <c r="L34" s="63">
        <v>18.543401557907327</v>
      </c>
      <c r="M34" s="63">
        <v>17.838051575081966</v>
      </c>
      <c r="N34" s="63">
        <v>17.14606331146668</v>
      </c>
      <c r="O34" s="63">
        <v>16.361209948587209</v>
      </c>
      <c r="P34" s="63">
        <v>18.773931766617824</v>
      </c>
      <c r="Q34" s="63">
        <v>19.562941502485604</v>
      </c>
      <c r="R34" s="63">
        <v>17.246357017539562</v>
      </c>
      <c r="S34" s="63">
        <v>16.446622373098773</v>
      </c>
      <c r="T34" s="63">
        <v>16.739119449546617</v>
      </c>
      <c r="U34" s="203">
        <v>17.911817990553207</v>
      </c>
      <c r="V34" s="203">
        <v>18.420000000000002</v>
      </c>
      <c r="W34" s="203">
        <v>16.98</v>
      </c>
      <c r="X34" s="203">
        <v>17.260496468218562</v>
      </c>
      <c r="Y34" s="203">
        <v>18.085356303984394</v>
      </c>
      <c r="Z34" s="203">
        <v>18.198286369634427</v>
      </c>
      <c r="AA34" s="203">
        <v>19.791899477903918</v>
      </c>
      <c r="AB34" s="203">
        <v>13.414999999999999</v>
      </c>
      <c r="AC34" s="203">
        <v>12.836</v>
      </c>
      <c r="AD34" s="203">
        <v>12.4855</v>
      </c>
      <c r="AE34" s="203">
        <v>12.1084</v>
      </c>
      <c r="AF34" s="203">
        <v>12.3017</v>
      </c>
      <c r="AG34" s="203">
        <v>12.1755</v>
      </c>
    </row>
    <row r="35" spans="1:33" ht="9.9499999999999993" customHeight="1" x14ac:dyDescent="0.2">
      <c r="A35" s="199" t="s">
        <v>259</v>
      </c>
      <c r="B35" s="200"/>
      <c r="C35" s="200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</row>
    <row r="36" spans="1:33" ht="9.9499999999999993" customHeight="1" x14ac:dyDescent="0.2">
      <c r="A36" s="2" t="s">
        <v>299</v>
      </c>
      <c r="B36" s="189" t="s">
        <v>56</v>
      </c>
      <c r="C36" s="203" t="s">
        <v>82</v>
      </c>
      <c r="D36" s="203">
        <v>34.211666666666666</v>
      </c>
      <c r="E36" s="203" t="s">
        <v>82</v>
      </c>
      <c r="F36" s="203">
        <v>31.69</v>
      </c>
      <c r="G36" s="203">
        <v>31.58</v>
      </c>
      <c r="H36" s="203">
        <v>32.659999999999997</v>
      </c>
      <c r="I36" s="203">
        <v>34.229999999999997</v>
      </c>
      <c r="J36" s="203">
        <v>35.75</v>
      </c>
      <c r="K36" s="203">
        <v>37.18</v>
      </c>
      <c r="L36" s="203">
        <v>36.39</v>
      </c>
      <c r="M36" s="203">
        <v>37.909999999999997</v>
      </c>
      <c r="N36" s="203">
        <v>41.31</v>
      </c>
      <c r="O36" s="203">
        <v>43.2</v>
      </c>
      <c r="P36" s="203">
        <v>47.36</v>
      </c>
      <c r="Q36" s="203">
        <v>50.18</v>
      </c>
      <c r="R36" s="203">
        <v>48.98</v>
      </c>
      <c r="S36" s="203">
        <v>50.64</v>
      </c>
      <c r="T36" s="203">
        <v>49.69</v>
      </c>
      <c r="U36" s="203">
        <v>50.89</v>
      </c>
      <c r="V36" s="203">
        <v>51.57</v>
      </c>
      <c r="W36" s="203">
        <v>51.15</v>
      </c>
      <c r="X36" s="203">
        <v>50.854491995942567</v>
      </c>
      <c r="Y36" s="203">
        <v>54.515082323408301</v>
      </c>
      <c r="Z36" s="203">
        <v>55.375682869669419</v>
      </c>
      <c r="AA36" s="203">
        <v>55.949679338963797</v>
      </c>
      <c r="AB36" s="203">
        <v>51.814</v>
      </c>
      <c r="AC36" s="203">
        <v>48.924500000000002</v>
      </c>
      <c r="AD36" s="203">
        <v>48.0871</v>
      </c>
      <c r="AE36" s="203">
        <v>50.043999999999997</v>
      </c>
      <c r="AF36" s="203">
        <v>48.904200000000003</v>
      </c>
      <c r="AG36" s="203">
        <v>49.4377</v>
      </c>
    </row>
    <row r="37" spans="1:33" ht="9.9499999999999993" customHeight="1" x14ac:dyDescent="0.2">
      <c r="A37" s="199" t="s">
        <v>179</v>
      </c>
      <c r="B37" s="200"/>
      <c r="C37" s="200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</row>
    <row r="38" spans="1:33" ht="9.9499999999999993" customHeight="1" x14ac:dyDescent="0.2">
      <c r="A38" s="2" t="s">
        <v>260</v>
      </c>
      <c r="B38" s="189" t="s">
        <v>56</v>
      </c>
      <c r="C38" s="203">
        <v>25.563814574049577</v>
      </c>
      <c r="D38" s="203">
        <v>28.620555555555551</v>
      </c>
      <c r="E38" s="203">
        <v>27.316666666666666</v>
      </c>
      <c r="F38" s="203">
        <v>27.229166666666668</v>
      </c>
      <c r="G38" s="203">
        <v>26.182500000000001</v>
      </c>
      <c r="H38" s="203">
        <v>27.131666666666661</v>
      </c>
      <c r="I38" s="203">
        <v>28.487887087061193</v>
      </c>
      <c r="J38" s="203">
        <v>30.239204339452868</v>
      </c>
      <c r="K38" s="203">
        <v>29.74934551805822</v>
      </c>
      <c r="L38" s="203">
        <v>30.453858713261344</v>
      </c>
      <c r="M38" s="203">
        <v>28.712758206470454</v>
      </c>
      <c r="N38" s="203">
        <v>28.582024812323159</v>
      </c>
      <c r="O38" s="203">
        <v>28.207165975895322</v>
      </c>
      <c r="P38" s="203">
        <v>32.468766320606861</v>
      </c>
      <c r="Q38" s="203">
        <v>32.616240474410432</v>
      </c>
      <c r="R38" s="203">
        <v>30.365755638727588</v>
      </c>
      <c r="S38" s="203">
        <v>28.512001510176123</v>
      </c>
      <c r="T38" s="203">
        <v>28.49864752964702</v>
      </c>
      <c r="U38" s="203">
        <v>30.533813213852511</v>
      </c>
      <c r="V38" s="203">
        <v>31.18</v>
      </c>
      <c r="W38" s="203">
        <v>29.83</v>
      </c>
      <c r="X38" s="203">
        <v>31.10834734241973</v>
      </c>
      <c r="Y38" s="203">
        <v>31.966327716061681</v>
      </c>
      <c r="Z38" s="203">
        <v>31.280326784778239</v>
      </c>
      <c r="AA38" s="203">
        <v>32.392997867600776</v>
      </c>
      <c r="AB38" s="203">
        <v>28.036000000000001</v>
      </c>
      <c r="AC38" s="203">
        <v>27.0943</v>
      </c>
      <c r="AD38" s="203">
        <v>27.197900000000001</v>
      </c>
      <c r="AE38" s="203">
        <v>24.733499999999999</v>
      </c>
      <c r="AF38" s="203">
        <v>25.773099999999999</v>
      </c>
      <c r="AG38" s="203">
        <v>25.6754</v>
      </c>
    </row>
    <row r="39" spans="1:33" ht="9.9499999999999993" customHeight="1" x14ac:dyDescent="0.2">
      <c r="A39" s="2" t="s">
        <v>180</v>
      </c>
      <c r="B39" s="189" t="s">
        <v>181</v>
      </c>
      <c r="C39" s="203" t="s">
        <v>82</v>
      </c>
      <c r="D39" s="203">
        <v>1.1577247584067454</v>
      </c>
      <c r="E39" s="203">
        <v>1.0341666666666667</v>
      </c>
      <c r="F39" s="203">
        <v>1.07125</v>
      </c>
      <c r="G39" s="203">
        <v>1.05</v>
      </c>
      <c r="H39" s="203">
        <v>1.1050000000000002</v>
      </c>
      <c r="I39" s="203">
        <v>1.1603814767412879</v>
      </c>
      <c r="J39" s="203">
        <v>1.2077927984789483</v>
      </c>
      <c r="K39" s="203">
        <v>1.1455074548105102</v>
      </c>
      <c r="L39" s="203">
        <v>1.1983212615386156</v>
      </c>
      <c r="M39" s="203">
        <v>1.2226289175728393</v>
      </c>
      <c r="N39" s="203">
        <v>1.2022292452626353</v>
      </c>
      <c r="O39" s="203">
        <v>1.1924492172153656</v>
      </c>
      <c r="P39" s="203">
        <v>1.2598080953216957</v>
      </c>
      <c r="Q39" s="203">
        <v>1.2326927948448476</v>
      </c>
      <c r="R39" s="203">
        <v>1.1340842474215607</v>
      </c>
      <c r="S39" s="203">
        <v>0.95204313601526269</v>
      </c>
      <c r="T39" s="203">
        <v>0.95311200810167884</v>
      </c>
      <c r="U39" s="203">
        <v>0.98381433166171917</v>
      </c>
      <c r="V39" s="203">
        <v>1.07</v>
      </c>
      <c r="W39" s="203">
        <v>1.02</v>
      </c>
      <c r="X39" s="203">
        <v>1.0327018246334068</v>
      </c>
      <c r="Y39" s="203">
        <v>1.0269325724015261</v>
      </c>
      <c r="Z39" s="203">
        <v>1.0575440380382986</v>
      </c>
      <c r="AA39" s="203">
        <v>1.1738537883839666</v>
      </c>
      <c r="AB39" s="203">
        <v>1.1500999999999999</v>
      </c>
      <c r="AC39" s="203">
        <v>1.1199299999999999</v>
      </c>
      <c r="AD39" s="203">
        <v>1.06664</v>
      </c>
      <c r="AE39" s="203">
        <v>1.0262</v>
      </c>
      <c r="AF39" s="203">
        <v>1.0708</v>
      </c>
      <c r="AG39" s="203">
        <v>1.06602</v>
      </c>
    </row>
    <row r="40" spans="1:33" ht="9.9499999999999993" customHeight="1" x14ac:dyDescent="0.2">
      <c r="A40" s="2" t="s">
        <v>182</v>
      </c>
      <c r="B40" s="189" t="s">
        <v>181</v>
      </c>
      <c r="C40" s="203" t="s">
        <v>82</v>
      </c>
      <c r="D40" s="203">
        <v>1.5647893704372473</v>
      </c>
      <c r="E40" s="203">
        <v>1.4512499999999999</v>
      </c>
      <c r="F40" s="203">
        <v>1.44625</v>
      </c>
      <c r="G40" s="203">
        <v>1.4483333333333333</v>
      </c>
      <c r="H40" s="203">
        <v>1.5200000000000002</v>
      </c>
      <c r="I40" s="203">
        <v>1.5790768990787878</v>
      </c>
      <c r="J40" s="203">
        <v>1.5952912122329546</v>
      </c>
      <c r="K40" s="203">
        <v>1.4834493943555291</v>
      </c>
      <c r="L40" s="203">
        <v>1.5718791036925257</v>
      </c>
      <c r="M40" s="203">
        <v>1.6012939199511347</v>
      </c>
      <c r="N40" s="203">
        <v>1.5790465349796852</v>
      </c>
      <c r="O40" s="203">
        <v>1.5255764828306859</v>
      </c>
      <c r="P40" s="203">
        <v>1.6098972134774032</v>
      </c>
      <c r="Q40" s="203">
        <v>1.6729834814472067</v>
      </c>
      <c r="R40" s="203">
        <v>1.5851741732526643</v>
      </c>
      <c r="S40" s="203">
        <v>1.40104796265155</v>
      </c>
      <c r="T40" s="203">
        <v>1.3724900696738394</v>
      </c>
      <c r="U40" s="203">
        <v>1.4339676586570891</v>
      </c>
      <c r="V40" s="203">
        <v>1.5</v>
      </c>
      <c r="W40" s="203">
        <v>1.43</v>
      </c>
      <c r="X40" s="203">
        <v>1.4620884266850596</v>
      </c>
      <c r="Y40" s="203">
        <v>1.4582800657920398</v>
      </c>
      <c r="Z40" s="203">
        <v>1.4613318637796537</v>
      </c>
      <c r="AA40" s="203">
        <v>1.5096328695526795</v>
      </c>
      <c r="AB40" s="203">
        <v>1.1903999999999999</v>
      </c>
      <c r="AC40" s="203">
        <v>1.1821999999999999</v>
      </c>
      <c r="AD40" s="203">
        <v>1.1730399999999999</v>
      </c>
      <c r="AE40" s="203">
        <v>1.1447800000000001</v>
      </c>
      <c r="AF40" s="203">
        <v>1.0988799999999999</v>
      </c>
      <c r="AG40" s="203">
        <v>1.0796600000000001</v>
      </c>
    </row>
    <row r="41" spans="1:33" ht="9.9499999999999993" customHeight="1" x14ac:dyDescent="0.2">
      <c r="A41" s="2" t="s">
        <v>261</v>
      </c>
      <c r="B41" s="189" t="s">
        <v>181</v>
      </c>
      <c r="C41" s="203" t="s">
        <v>82</v>
      </c>
      <c r="D41" s="203">
        <v>1.7565228360083791</v>
      </c>
      <c r="E41" s="203">
        <v>1.5162500000000001</v>
      </c>
      <c r="F41" s="203">
        <v>1.6245833333333335</v>
      </c>
      <c r="G41" s="203">
        <v>1.6466666666666665</v>
      </c>
      <c r="H41" s="203">
        <v>1.6608333333333329</v>
      </c>
      <c r="I41" s="203">
        <v>1.8184700500145832</v>
      </c>
      <c r="J41" s="203">
        <v>1.7902651246772203</v>
      </c>
      <c r="K41" s="203">
        <v>1.7505438666122215</v>
      </c>
      <c r="L41" s="203">
        <v>1.7162469603046129</v>
      </c>
      <c r="M41" s="203">
        <v>1.7157056560114905</v>
      </c>
      <c r="N41" s="203">
        <v>1.7324442948022776</v>
      </c>
      <c r="O41" s="203">
        <v>1.675424846160628</v>
      </c>
      <c r="P41" s="203">
        <v>1.7543118964950335</v>
      </c>
      <c r="Q41" s="203">
        <v>1.8432500503032216</v>
      </c>
      <c r="R41" s="203">
        <v>1.81978954652139</v>
      </c>
      <c r="S41" s="203">
        <v>1.7338080947801087</v>
      </c>
      <c r="T41" s="203">
        <v>1.6833304174058981</v>
      </c>
      <c r="U41" s="203">
        <v>1.6803244036509872</v>
      </c>
      <c r="V41" s="203">
        <v>1.73</v>
      </c>
      <c r="W41" s="203">
        <v>1.78</v>
      </c>
      <c r="X41" s="203">
        <v>1.8868447862608513</v>
      </c>
      <c r="Y41" s="203">
        <v>1.8829868986764928</v>
      </c>
      <c r="Z41" s="203">
        <v>1.8887669618427883</v>
      </c>
      <c r="AA41" s="203">
        <v>1.9441073178341208</v>
      </c>
      <c r="AB41" s="203">
        <v>1.4757</v>
      </c>
      <c r="AC41" s="203">
        <v>1.5199199999999999</v>
      </c>
      <c r="AD41" s="203">
        <v>1.4420899999999999</v>
      </c>
      <c r="AE41" s="203">
        <v>1.47282</v>
      </c>
      <c r="AF41" s="203">
        <v>1.4860799999999998</v>
      </c>
      <c r="AG41" s="203">
        <v>1.46526</v>
      </c>
    </row>
    <row r="42" spans="1:33" ht="9.9499999999999993" customHeight="1" x14ac:dyDescent="0.2">
      <c r="A42" s="2" t="s">
        <v>184</v>
      </c>
      <c r="B42" s="189" t="s">
        <v>181</v>
      </c>
      <c r="C42" s="203">
        <v>3.0902552105379186</v>
      </c>
      <c r="D42" s="203">
        <v>3.8222425762048604</v>
      </c>
      <c r="E42" s="203">
        <v>3.2416666666666658</v>
      </c>
      <c r="F42" s="203">
        <v>3.3449999999999993</v>
      </c>
      <c r="G42" s="203">
        <v>3.4200000000000004</v>
      </c>
      <c r="H42" s="203">
        <v>3.750833333333333</v>
      </c>
      <c r="I42" s="203">
        <v>3.8093988951666673</v>
      </c>
      <c r="J42" s="203">
        <v>3.9064955001145836</v>
      </c>
      <c r="K42" s="203">
        <v>3.9543597645353916</v>
      </c>
      <c r="L42" s="203">
        <v>4.233049140622871</v>
      </c>
      <c r="M42" s="203">
        <v>4.3541313536523019</v>
      </c>
      <c r="N42" s="203">
        <v>4.4320750599659196</v>
      </c>
      <c r="O42" s="203">
        <v>4.4645896287428259</v>
      </c>
      <c r="P42" s="203">
        <v>4.8325664223684317</v>
      </c>
      <c r="Q42" s="203">
        <v>5.2006233053250295</v>
      </c>
      <c r="R42" s="203">
        <v>5.0390467650602897</v>
      </c>
      <c r="S42" s="203">
        <v>4.7942002143538431</v>
      </c>
      <c r="T42" s="203">
        <v>4.7799626655086769</v>
      </c>
      <c r="U42" s="203">
        <v>4.8468105451495811</v>
      </c>
      <c r="V42" s="203">
        <v>4.92</v>
      </c>
      <c r="W42" s="203">
        <v>4.9000000000000004</v>
      </c>
      <c r="X42" s="203">
        <v>4.8757930885210188</v>
      </c>
      <c r="Y42" s="203">
        <v>4.8939969546951216</v>
      </c>
      <c r="Z42" s="203">
        <v>4.8976844718195069</v>
      </c>
      <c r="AA42" s="203">
        <v>4.9712847930748367</v>
      </c>
      <c r="AB42" s="203">
        <v>3.0798999999999999</v>
      </c>
      <c r="AC42" s="203">
        <v>3.0187300000000001</v>
      </c>
      <c r="AD42" s="203">
        <v>2.9341300000000001</v>
      </c>
      <c r="AE42" s="203">
        <v>2.8407399999999998</v>
      </c>
      <c r="AF42" s="203">
        <v>3.0621300000000002</v>
      </c>
      <c r="AG42" s="203">
        <v>2.95933</v>
      </c>
    </row>
    <row r="43" spans="1:33" ht="9.9499999999999993" customHeight="1" x14ac:dyDescent="0.2">
      <c r="A43" s="199" t="s">
        <v>185</v>
      </c>
      <c r="B43" s="200"/>
      <c r="C43" s="200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</row>
    <row r="44" spans="1:33" ht="9.9499999999999993" customHeight="1" x14ac:dyDescent="0.2">
      <c r="A44" s="2" t="s">
        <v>186</v>
      </c>
      <c r="B44" s="189" t="s">
        <v>56</v>
      </c>
      <c r="C44" s="203">
        <v>8.4138963569223986</v>
      </c>
      <c r="D44" s="203">
        <v>8.9902777777777789</v>
      </c>
      <c r="E44" s="203">
        <v>8.1199999999999992</v>
      </c>
      <c r="F44" s="203">
        <v>8.4183333333333348</v>
      </c>
      <c r="G44" s="203">
        <v>8.4266666666666676</v>
      </c>
      <c r="H44" s="203">
        <v>8.4908333333333346</v>
      </c>
      <c r="I44" s="203">
        <v>9.1280089261310149</v>
      </c>
      <c r="J44" s="203">
        <v>9.3457778133969995</v>
      </c>
      <c r="K44" s="203">
        <v>8.8019419286347862</v>
      </c>
      <c r="L44" s="203">
        <v>8.7648113411939601</v>
      </c>
      <c r="M44" s="203">
        <v>8.8823868818686975</v>
      </c>
      <c r="N44" s="203">
        <v>9.2316631796333315</v>
      </c>
      <c r="O44" s="203">
        <v>9.279094047597134</v>
      </c>
      <c r="P44" s="203">
        <v>9.5299062797937992</v>
      </c>
      <c r="Q44" s="203">
        <v>9.2823579818846866</v>
      </c>
      <c r="R44" s="203">
        <v>9.2496292503261532</v>
      </c>
      <c r="S44" s="203">
        <v>9.1203021122298527</v>
      </c>
      <c r="T44" s="203">
        <v>9.0586825594200562</v>
      </c>
      <c r="U44" s="203">
        <v>9.051577859819588</v>
      </c>
      <c r="V44" s="203">
        <v>8.81</v>
      </c>
      <c r="W44" s="203">
        <v>8.92</v>
      </c>
      <c r="X44" s="203">
        <v>9.249413129509918</v>
      </c>
      <c r="Y44" s="203">
        <v>9.1027481146331013</v>
      </c>
      <c r="Z44" s="203">
        <v>8.5921210532934378</v>
      </c>
      <c r="AA44" s="203">
        <v>9.1090251027420948</v>
      </c>
      <c r="AB44" s="203">
        <v>9.1259999999999994</v>
      </c>
      <c r="AC44" s="203">
        <v>9.0058000000000007</v>
      </c>
      <c r="AD44" s="203">
        <v>9.4170999999999996</v>
      </c>
      <c r="AE44" s="203">
        <v>9.8731000000000009</v>
      </c>
      <c r="AF44" s="203">
        <v>10.0396</v>
      </c>
      <c r="AG44" s="203">
        <v>9.9106000000000005</v>
      </c>
    </row>
    <row r="45" spans="1:33" ht="9.9499999999999993" customHeight="1" x14ac:dyDescent="0.2">
      <c r="A45" s="204" t="s">
        <v>187</v>
      </c>
      <c r="B45" s="189" t="s">
        <v>56</v>
      </c>
      <c r="C45" s="189" t="s">
        <v>82</v>
      </c>
      <c r="D45" s="203" t="s">
        <v>82</v>
      </c>
      <c r="E45" s="203" t="s">
        <v>82</v>
      </c>
      <c r="F45" s="203" t="s">
        <v>82</v>
      </c>
      <c r="G45" s="203" t="s">
        <v>82</v>
      </c>
      <c r="H45" s="203" t="s">
        <v>82</v>
      </c>
      <c r="I45" s="203" t="s">
        <v>82</v>
      </c>
      <c r="J45" s="203" t="s">
        <v>82</v>
      </c>
      <c r="K45" s="203" t="s">
        <v>82</v>
      </c>
      <c r="L45" s="203" t="s">
        <v>82</v>
      </c>
      <c r="M45" s="203" t="s">
        <v>82</v>
      </c>
      <c r="N45" s="203" t="s">
        <v>82</v>
      </c>
      <c r="O45" s="203" t="s">
        <v>82</v>
      </c>
      <c r="P45" s="203">
        <v>33.673182361164571</v>
      </c>
      <c r="Q45" s="203">
        <v>33.807022294842909</v>
      </c>
      <c r="R45" s="203">
        <v>33.144686872625904</v>
      </c>
      <c r="S45" s="203">
        <v>32.530924079905951</v>
      </c>
      <c r="T45" s="203">
        <v>32.54146249049225</v>
      </c>
      <c r="U45" s="203">
        <v>31.942991688163165</v>
      </c>
      <c r="V45" s="203">
        <v>29.8</v>
      </c>
      <c r="W45" s="203">
        <v>29.01</v>
      </c>
      <c r="X45" s="203">
        <v>29.265104070180922</v>
      </c>
      <c r="Y45" s="203">
        <v>30.523498064178259</v>
      </c>
      <c r="Z45" s="203">
        <v>30.521627393721257</v>
      </c>
      <c r="AA45" s="203">
        <v>30.499346230030358</v>
      </c>
      <c r="AB45" s="203">
        <v>25.33</v>
      </c>
      <c r="AC45" s="203">
        <v>27.825800000000001</v>
      </c>
      <c r="AD45" s="203">
        <v>28.7928</v>
      </c>
      <c r="AE45" s="203">
        <v>28.9604</v>
      </c>
      <c r="AF45" s="203">
        <v>28.291399999999999</v>
      </c>
      <c r="AG45" s="203">
        <v>28.1526</v>
      </c>
    </row>
    <row r="46" spans="1:33" ht="9.9499999999999993" customHeight="1" x14ac:dyDescent="0.2">
      <c r="A46" s="2" t="s">
        <v>188</v>
      </c>
      <c r="B46" s="189" t="s">
        <v>56</v>
      </c>
      <c r="C46" s="189" t="s">
        <v>82</v>
      </c>
      <c r="D46" s="203" t="s">
        <v>82</v>
      </c>
      <c r="E46" s="203" t="s">
        <v>82</v>
      </c>
      <c r="F46" s="203" t="s">
        <v>82</v>
      </c>
      <c r="G46" s="203" t="s">
        <v>82</v>
      </c>
      <c r="H46" s="203" t="s">
        <v>82</v>
      </c>
      <c r="I46" s="203" t="s">
        <v>82</v>
      </c>
      <c r="J46" s="203" t="s">
        <v>82</v>
      </c>
      <c r="K46" s="203" t="s">
        <v>82</v>
      </c>
      <c r="L46" s="203" t="s">
        <v>82</v>
      </c>
      <c r="M46" s="203" t="s">
        <v>82</v>
      </c>
      <c r="N46" s="203" t="s">
        <v>82</v>
      </c>
      <c r="O46" s="203" t="s">
        <v>82</v>
      </c>
      <c r="P46" s="203">
        <v>14.629172164084158</v>
      </c>
      <c r="Q46" s="203">
        <v>14.405820961525949</v>
      </c>
      <c r="R46" s="203">
        <v>14.487884698628294</v>
      </c>
      <c r="S46" s="203">
        <v>13.298500566967357</v>
      </c>
      <c r="T46" s="203">
        <v>13.095754245302127</v>
      </c>
      <c r="U46" s="203">
        <v>12.986128472297736</v>
      </c>
      <c r="V46" s="203">
        <v>11.15</v>
      </c>
      <c r="W46" s="203">
        <v>11.36</v>
      </c>
      <c r="X46" s="203">
        <v>11.805001826738218</v>
      </c>
      <c r="Y46" s="203">
        <v>12.156777453459355</v>
      </c>
      <c r="Z46" s="203">
        <v>12.019504239086217</v>
      </c>
      <c r="AA46" s="203">
        <v>11.831010791713028</v>
      </c>
      <c r="AB46" s="203">
        <v>10.119</v>
      </c>
      <c r="AC46" s="203">
        <v>9.7402999999999995</v>
      </c>
      <c r="AD46" s="203">
        <v>10.4739</v>
      </c>
      <c r="AE46" s="203">
        <v>10.9849</v>
      </c>
      <c r="AF46" s="203">
        <v>11.2483</v>
      </c>
      <c r="AG46" s="203">
        <v>11.061199999999999</v>
      </c>
    </row>
    <row r="47" spans="1:33" ht="9.9499999999999993" customHeight="1" x14ac:dyDescent="0.2">
      <c r="A47" s="199" t="s">
        <v>189</v>
      </c>
      <c r="B47" s="200"/>
      <c r="C47" s="200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</row>
    <row r="48" spans="1:33" ht="9.9499999999999993" customHeight="1" x14ac:dyDescent="0.2">
      <c r="A48" s="2" t="s">
        <v>262</v>
      </c>
      <c r="B48" s="189" t="s">
        <v>73</v>
      </c>
      <c r="C48" s="189" t="s">
        <v>82</v>
      </c>
      <c r="D48" s="189" t="s">
        <v>82</v>
      </c>
      <c r="E48" s="189" t="s">
        <v>82</v>
      </c>
      <c r="F48" s="189" t="s">
        <v>82</v>
      </c>
      <c r="G48" s="189" t="s">
        <v>82</v>
      </c>
      <c r="H48" s="189" t="s">
        <v>82</v>
      </c>
      <c r="I48" s="189" t="s">
        <v>82</v>
      </c>
      <c r="J48" s="189" t="s">
        <v>82</v>
      </c>
      <c r="K48" s="189" t="s">
        <v>82</v>
      </c>
      <c r="L48" s="189" t="s">
        <v>82</v>
      </c>
      <c r="M48" s="189" t="s">
        <v>82</v>
      </c>
      <c r="N48" s="189" t="s">
        <v>82</v>
      </c>
      <c r="O48" s="189" t="s">
        <v>82</v>
      </c>
      <c r="P48" s="189" t="s">
        <v>82</v>
      </c>
      <c r="Q48" s="189" t="s">
        <v>82</v>
      </c>
      <c r="R48" s="189" t="s">
        <v>82</v>
      </c>
      <c r="S48" s="189" t="s">
        <v>82</v>
      </c>
      <c r="T48" s="189" t="s">
        <v>82</v>
      </c>
      <c r="U48" s="189" t="s">
        <v>82</v>
      </c>
      <c r="V48" s="189" t="s">
        <v>82</v>
      </c>
      <c r="W48" s="189" t="s">
        <v>82</v>
      </c>
      <c r="X48" s="189" t="s">
        <v>82</v>
      </c>
      <c r="Y48" s="189" t="s">
        <v>82</v>
      </c>
      <c r="Z48" s="189" t="s">
        <v>82</v>
      </c>
      <c r="AA48" s="189" t="s">
        <v>82</v>
      </c>
      <c r="AB48" s="205">
        <v>40.630000000000003</v>
      </c>
      <c r="AC48" s="205">
        <v>40.659999999999997</v>
      </c>
      <c r="AD48" s="205">
        <v>39.86</v>
      </c>
      <c r="AE48" s="205">
        <v>40.590000000000003</v>
      </c>
      <c r="AF48" s="205">
        <v>40.229999999999997</v>
      </c>
      <c r="AG48" s="205">
        <v>41.61</v>
      </c>
    </row>
    <row r="49" spans="1:34" ht="9.9499999999999993" customHeight="1" x14ac:dyDescent="0.2">
      <c r="A49" s="2" t="s">
        <v>263</v>
      </c>
      <c r="B49" s="189" t="s">
        <v>73</v>
      </c>
      <c r="C49" s="189" t="s">
        <v>82</v>
      </c>
      <c r="D49" s="189" t="s">
        <v>82</v>
      </c>
      <c r="E49" s="189" t="s">
        <v>82</v>
      </c>
      <c r="F49" s="189" t="s">
        <v>82</v>
      </c>
      <c r="G49" s="189" t="s">
        <v>82</v>
      </c>
      <c r="H49" s="189" t="s">
        <v>82</v>
      </c>
      <c r="I49" s="189" t="s">
        <v>82</v>
      </c>
      <c r="J49" s="189" t="s">
        <v>82</v>
      </c>
      <c r="K49" s="189" t="s">
        <v>82</v>
      </c>
      <c r="L49" s="189" t="s">
        <v>82</v>
      </c>
      <c r="M49" s="189" t="s">
        <v>82</v>
      </c>
      <c r="N49" s="189" t="s">
        <v>82</v>
      </c>
      <c r="O49" s="189" t="s">
        <v>82</v>
      </c>
      <c r="P49" s="189" t="s">
        <v>82</v>
      </c>
      <c r="Q49" s="189" t="s">
        <v>82</v>
      </c>
      <c r="R49" s="189" t="s">
        <v>82</v>
      </c>
      <c r="S49" s="189" t="s">
        <v>82</v>
      </c>
      <c r="T49" s="189" t="s">
        <v>82</v>
      </c>
      <c r="U49" s="189" t="s">
        <v>82</v>
      </c>
      <c r="V49" s="189" t="s">
        <v>82</v>
      </c>
      <c r="W49" s="189" t="s">
        <v>82</v>
      </c>
      <c r="X49" s="189" t="s">
        <v>82</v>
      </c>
      <c r="Y49" s="189" t="s">
        <v>82</v>
      </c>
      <c r="Z49" s="189" t="s">
        <v>82</v>
      </c>
      <c r="AA49" s="189" t="s">
        <v>82</v>
      </c>
      <c r="AB49" s="205">
        <v>60.19</v>
      </c>
      <c r="AC49" s="205">
        <v>59.72</v>
      </c>
      <c r="AD49" s="205">
        <v>59</v>
      </c>
      <c r="AE49" s="205">
        <v>61.88</v>
      </c>
      <c r="AF49" s="205">
        <v>60.91</v>
      </c>
      <c r="AG49" s="205">
        <v>62.86</v>
      </c>
    </row>
    <row r="50" spans="1:34" ht="9.9499999999999993" customHeight="1" x14ac:dyDescent="0.2">
      <c r="A50" s="2" t="s">
        <v>264</v>
      </c>
      <c r="B50" s="189" t="s">
        <v>73</v>
      </c>
      <c r="C50" s="189" t="s">
        <v>82</v>
      </c>
      <c r="D50" s="189" t="s">
        <v>82</v>
      </c>
      <c r="E50" s="189" t="s">
        <v>82</v>
      </c>
      <c r="F50" s="189" t="s">
        <v>82</v>
      </c>
      <c r="G50" s="189" t="s">
        <v>82</v>
      </c>
      <c r="H50" s="189" t="s">
        <v>82</v>
      </c>
      <c r="I50" s="189" t="s">
        <v>82</v>
      </c>
      <c r="J50" s="189" t="s">
        <v>82</v>
      </c>
      <c r="K50" s="189" t="s">
        <v>82</v>
      </c>
      <c r="L50" s="189" t="s">
        <v>82</v>
      </c>
      <c r="M50" s="189" t="s">
        <v>82</v>
      </c>
      <c r="N50" s="189" t="s">
        <v>82</v>
      </c>
      <c r="O50" s="189" t="s">
        <v>82</v>
      </c>
      <c r="P50" s="189" t="s">
        <v>82</v>
      </c>
      <c r="Q50" s="189" t="s">
        <v>82</v>
      </c>
      <c r="R50" s="189" t="s">
        <v>82</v>
      </c>
      <c r="S50" s="189" t="s">
        <v>82</v>
      </c>
      <c r="T50" s="189" t="s">
        <v>82</v>
      </c>
      <c r="U50" s="189" t="s">
        <v>82</v>
      </c>
      <c r="V50" s="189" t="s">
        <v>82</v>
      </c>
      <c r="W50" s="189" t="s">
        <v>82</v>
      </c>
      <c r="X50" s="189" t="s">
        <v>82</v>
      </c>
      <c r="Y50" s="189" t="s">
        <v>82</v>
      </c>
      <c r="Z50" s="189" t="s">
        <v>82</v>
      </c>
      <c r="AA50" s="189" t="s">
        <v>82</v>
      </c>
      <c r="AB50" s="205">
        <v>58.67</v>
      </c>
      <c r="AC50" s="205">
        <v>59.02</v>
      </c>
      <c r="AD50" s="205">
        <v>58.43</v>
      </c>
      <c r="AE50" s="205">
        <v>62.03</v>
      </c>
      <c r="AF50" s="205">
        <v>62.66</v>
      </c>
      <c r="AG50" s="205">
        <v>61.61</v>
      </c>
    </row>
    <row r="51" spans="1:34" ht="9.9499999999999993" customHeight="1" x14ac:dyDescent="0.2">
      <c r="A51" s="2" t="s">
        <v>265</v>
      </c>
      <c r="B51" s="189" t="s">
        <v>73</v>
      </c>
      <c r="C51" s="189" t="s">
        <v>82</v>
      </c>
      <c r="D51" s="189" t="s">
        <v>82</v>
      </c>
      <c r="E51" s="189" t="s">
        <v>82</v>
      </c>
      <c r="F51" s="189" t="s">
        <v>82</v>
      </c>
      <c r="G51" s="189" t="s">
        <v>82</v>
      </c>
      <c r="H51" s="189" t="s">
        <v>82</v>
      </c>
      <c r="I51" s="189" t="s">
        <v>82</v>
      </c>
      <c r="J51" s="189" t="s">
        <v>82</v>
      </c>
      <c r="K51" s="189" t="s">
        <v>82</v>
      </c>
      <c r="L51" s="189" t="s">
        <v>82</v>
      </c>
      <c r="M51" s="189" t="s">
        <v>82</v>
      </c>
      <c r="N51" s="189" t="s">
        <v>82</v>
      </c>
      <c r="O51" s="189" t="s">
        <v>82</v>
      </c>
      <c r="P51" s="189" t="s">
        <v>82</v>
      </c>
      <c r="Q51" s="189" t="s">
        <v>82</v>
      </c>
      <c r="R51" s="189" t="s">
        <v>82</v>
      </c>
      <c r="S51" s="189" t="s">
        <v>82</v>
      </c>
      <c r="T51" s="189" t="s">
        <v>82</v>
      </c>
      <c r="U51" s="189" t="s">
        <v>82</v>
      </c>
      <c r="V51" s="189" t="s">
        <v>82</v>
      </c>
      <c r="W51" s="189" t="s">
        <v>82</v>
      </c>
      <c r="X51" s="189" t="s">
        <v>82</v>
      </c>
      <c r="Y51" s="189" t="s">
        <v>82</v>
      </c>
      <c r="Z51" s="189" t="s">
        <v>82</v>
      </c>
      <c r="AA51" s="189" t="s">
        <v>82</v>
      </c>
      <c r="AB51" s="205">
        <v>71.31</v>
      </c>
      <c r="AC51" s="205">
        <v>69.489999999999995</v>
      </c>
      <c r="AD51" s="205">
        <v>66.8</v>
      </c>
      <c r="AE51" s="205">
        <v>69.94</v>
      </c>
      <c r="AF51" s="205">
        <v>67.33</v>
      </c>
      <c r="AG51" s="205">
        <v>66.7</v>
      </c>
    </row>
    <row r="52" spans="1:34" ht="9.9499999999999993" customHeight="1" x14ac:dyDescent="0.2">
      <c r="A52" s="2" t="s">
        <v>266</v>
      </c>
      <c r="B52" s="189" t="s">
        <v>73</v>
      </c>
      <c r="C52" s="189" t="s">
        <v>82</v>
      </c>
      <c r="D52" s="189" t="s">
        <v>82</v>
      </c>
      <c r="E52" s="189" t="s">
        <v>82</v>
      </c>
      <c r="F52" s="189" t="s">
        <v>82</v>
      </c>
      <c r="G52" s="189" t="s">
        <v>82</v>
      </c>
      <c r="H52" s="189" t="s">
        <v>82</v>
      </c>
      <c r="I52" s="189" t="s">
        <v>82</v>
      </c>
      <c r="J52" s="189" t="s">
        <v>82</v>
      </c>
      <c r="K52" s="189" t="s">
        <v>82</v>
      </c>
      <c r="L52" s="189" t="s">
        <v>82</v>
      </c>
      <c r="M52" s="189" t="s">
        <v>82</v>
      </c>
      <c r="N52" s="189" t="s">
        <v>82</v>
      </c>
      <c r="O52" s="189" t="s">
        <v>82</v>
      </c>
      <c r="P52" s="189" t="s">
        <v>82</v>
      </c>
      <c r="Q52" s="189" t="s">
        <v>82</v>
      </c>
      <c r="R52" s="189" t="s">
        <v>82</v>
      </c>
      <c r="S52" s="189" t="s">
        <v>82</v>
      </c>
      <c r="T52" s="189" t="s">
        <v>82</v>
      </c>
      <c r="U52" s="189" t="s">
        <v>82</v>
      </c>
      <c r="V52" s="189" t="s">
        <v>82</v>
      </c>
      <c r="W52" s="189" t="s">
        <v>82</v>
      </c>
      <c r="X52" s="189" t="s">
        <v>82</v>
      </c>
      <c r="Y52" s="189" t="s">
        <v>82</v>
      </c>
      <c r="Z52" s="189" t="s">
        <v>82</v>
      </c>
      <c r="AA52" s="189" t="s">
        <v>82</v>
      </c>
      <c r="AB52" s="205">
        <v>22.9</v>
      </c>
      <c r="AC52" s="205">
        <v>22.09</v>
      </c>
      <c r="AD52" s="205">
        <v>24.08</v>
      </c>
      <c r="AE52" s="205">
        <v>28.24</v>
      </c>
      <c r="AF52" s="205">
        <v>29.19</v>
      </c>
      <c r="AG52" s="205">
        <v>30.19</v>
      </c>
    </row>
    <row r="53" spans="1:34" ht="9.9499999999999993" customHeight="1" x14ac:dyDescent="0.2">
      <c r="A53" s="2" t="s">
        <v>267</v>
      </c>
      <c r="B53" s="189" t="s">
        <v>73</v>
      </c>
      <c r="C53" s="189" t="s">
        <v>82</v>
      </c>
      <c r="D53" s="189" t="s">
        <v>82</v>
      </c>
      <c r="E53" s="189" t="s">
        <v>82</v>
      </c>
      <c r="F53" s="189" t="s">
        <v>82</v>
      </c>
      <c r="G53" s="189" t="s">
        <v>82</v>
      </c>
      <c r="H53" s="189" t="s">
        <v>82</v>
      </c>
      <c r="I53" s="189" t="s">
        <v>82</v>
      </c>
      <c r="J53" s="189" t="s">
        <v>82</v>
      </c>
      <c r="K53" s="189" t="s">
        <v>82</v>
      </c>
      <c r="L53" s="189" t="s">
        <v>82</v>
      </c>
      <c r="M53" s="189" t="s">
        <v>82</v>
      </c>
      <c r="N53" s="189" t="s">
        <v>82</v>
      </c>
      <c r="O53" s="189" t="s">
        <v>82</v>
      </c>
      <c r="P53" s="189" t="s">
        <v>82</v>
      </c>
      <c r="Q53" s="189" t="s">
        <v>82</v>
      </c>
      <c r="R53" s="189" t="s">
        <v>82</v>
      </c>
      <c r="S53" s="189" t="s">
        <v>82</v>
      </c>
      <c r="T53" s="189" t="s">
        <v>82</v>
      </c>
      <c r="U53" s="189" t="s">
        <v>82</v>
      </c>
      <c r="V53" s="189" t="s">
        <v>82</v>
      </c>
      <c r="W53" s="189" t="s">
        <v>82</v>
      </c>
      <c r="X53" s="189" t="s">
        <v>82</v>
      </c>
      <c r="Y53" s="189" t="s">
        <v>82</v>
      </c>
      <c r="Z53" s="189" t="s">
        <v>82</v>
      </c>
      <c r="AA53" s="189" t="s">
        <v>82</v>
      </c>
      <c r="AB53" s="205">
        <v>30.17</v>
      </c>
      <c r="AC53" s="205">
        <v>30.85</v>
      </c>
      <c r="AD53" s="205">
        <v>32.21</v>
      </c>
      <c r="AE53" s="205">
        <v>33.79</v>
      </c>
      <c r="AF53" s="205">
        <v>34.93</v>
      </c>
      <c r="AG53" s="205">
        <v>38.82</v>
      </c>
    </row>
    <row r="54" spans="1:34" ht="9.9499999999999993" customHeight="1" x14ac:dyDescent="0.2">
      <c r="A54" s="199" t="s">
        <v>300</v>
      </c>
      <c r="B54" s="200"/>
      <c r="C54" s="200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</row>
    <row r="55" spans="1:34" ht="9.9499999999999993" customHeight="1" x14ac:dyDescent="0.2">
      <c r="A55" s="2" t="s">
        <v>269</v>
      </c>
      <c r="B55" s="189" t="s">
        <v>56</v>
      </c>
      <c r="C55" s="189" t="s">
        <v>82</v>
      </c>
      <c r="D55" s="206" t="s">
        <v>82</v>
      </c>
      <c r="E55" s="206" t="s">
        <v>82</v>
      </c>
      <c r="F55" s="206" t="s">
        <v>82</v>
      </c>
      <c r="G55" s="206" t="s">
        <v>82</v>
      </c>
      <c r="H55" s="206" t="s">
        <v>82</v>
      </c>
      <c r="I55" s="206" t="s">
        <v>82</v>
      </c>
      <c r="J55" s="206" t="s">
        <v>82</v>
      </c>
      <c r="K55" s="206" t="s">
        <v>82</v>
      </c>
      <c r="L55" s="206" t="s">
        <v>82</v>
      </c>
      <c r="M55" s="206" t="s">
        <v>82</v>
      </c>
      <c r="N55" s="206" t="s">
        <v>82</v>
      </c>
      <c r="O55" s="206" t="s">
        <v>82</v>
      </c>
      <c r="P55" s="206" t="s">
        <v>82</v>
      </c>
      <c r="Q55" s="206" t="s">
        <v>82</v>
      </c>
      <c r="R55" s="206" t="s">
        <v>82</v>
      </c>
      <c r="S55" s="206" t="s">
        <v>82</v>
      </c>
      <c r="T55" s="203">
        <v>1.86</v>
      </c>
      <c r="U55" s="203">
        <v>1.92</v>
      </c>
      <c r="V55" s="203">
        <v>1.87</v>
      </c>
      <c r="W55" s="203">
        <v>1.93</v>
      </c>
      <c r="X55" s="203">
        <v>1.96</v>
      </c>
      <c r="Y55" s="203">
        <v>2.0099999999999998</v>
      </c>
      <c r="Z55" s="203">
        <v>2.0099999999999998</v>
      </c>
      <c r="AA55" s="203">
        <v>2.0012404915155058</v>
      </c>
      <c r="AB55" s="203">
        <v>2.0069965938689642</v>
      </c>
      <c r="AC55" s="203">
        <v>2.0099999999999998</v>
      </c>
      <c r="AD55" s="203">
        <v>2.0099999999999998</v>
      </c>
      <c r="AE55" s="203">
        <v>2.19</v>
      </c>
      <c r="AF55" s="203">
        <v>2.21</v>
      </c>
      <c r="AG55" s="203">
        <v>2.1340000000000003</v>
      </c>
      <c r="AH55" s="207"/>
    </row>
    <row r="56" spans="1:34" ht="9.9499999999999993" customHeight="1" x14ac:dyDescent="0.2">
      <c r="A56" s="2" t="s">
        <v>270</v>
      </c>
      <c r="B56" s="189" t="s">
        <v>56</v>
      </c>
      <c r="C56" s="189" t="s">
        <v>82</v>
      </c>
      <c r="D56" s="206" t="s">
        <v>82</v>
      </c>
      <c r="E56" s="206" t="s">
        <v>82</v>
      </c>
      <c r="F56" s="206" t="s">
        <v>82</v>
      </c>
      <c r="G56" s="206" t="s">
        <v>82</v>
      </c>
      <c r="H56" s="206" t="s">
        <v>82</v>
      </c>
      <c r="I56" s="206" t="s">
        <v>82</v>
      </c>
      <c r="J56" s="206" t="s">
        <v>82</v>
      </c>
      <c r="K56" s="206" t="s">
        <v>82</v>
      </c>
      <c r="L56" s="206" t="s">
        <v>82</v>
      </c>
      <c r="M56" s="206" t="s">
        <v>82</v>
      </c>
      <c r="N56" s="206" t="s">
        <v>82</v>
      </c>
      <c r="O56" s="206" t="s">
        <v>82</v>
      </c>
      <c r="P56" s="206" t="s">
        <v>82</v>
      </c>
      <c r="Q56" s="206" t="s">
        <v>82</v>
      </c>
      <c r="R56" s="206" t="s">
        <v>82</v>
      </c>
      <c r="S56" s="206" t="s">
        <v>82</v>
      </c>
      <c r="T56" s="203">
        <v>1.93</v>
      </c>
      <c r="U56" s="203">
        <v>1.95</v>
      </c>
      <c r="V56" s="203">
        <v>1.98</v>
      </c>
      <c r="W56" s="203">
        <v>2.02</v>
      </c>
      <c r="X56" s="203">
        <v>2.0299999999999998</v>
      </c>
      <c r="Y56" s="203">
        <v>2.0099999999999998</v>
      </c>
      <c r="Z56" s="203">
        <v>2.0299999999999998</v>
      </c>
      <c r="AA56" s="203">
        <v>2.0319821428571427</v>
      </c>
      <c r="AB56" s="203">
        <v>2.0699999999999998</v>
      </c>
      <c r="AC56" s="203">
        <v>2.0299999999999998</v>
      </c>
      <c r="AD56" s="203">
        <v>2.13</v>
      </c>
      <c r="AE56" s="203">
        <v>2.08</v>
      </c>
      <c r="AF56" s="203">
        <v>2.1</v>
      </c>
      <c r="AG56" s="203">
        <v>2.1579999999999999</v>
      </c>
      <c r="AH56" s="207"/>
    </row>
    <row r="57" spans="1:34" ht="9.9499999999999993" customHeight="1" x14ac:dyDescent="0.2">
      <c r="A57" s="2" t="s">
        <v>271</v>
      </c>
      <c r="B57" s="189" t="s">
        <v>56</v>
      </c>
      <c r="C57" s="189" t="s">
        <v>82</v>
      </c>
      <c r="D57" s="206" t="s">
        <v>82</v>
      </c>
      <c r="E57" s="203">
        <v>1.81</v>
      </c>
      <c r="F57" s="203">
        <v>1.8</v>
      </c>
      <c r="G57" s="203">
        <v>1.8</v>
      </c>
      <c r="H57" s="203">
        <v>1.75</v>
      </c>
      <c r="I57" s="203">
        <v>1.67</v>
      </c>
      <c r="J57" s="203">
        <v>1.6</v>
      </c>
      <c r="K57" s="203">
        <v>1.71</v>
      </c>
      <c r="L57" s="203">
        <v>1.78</v>
      </c>
      <c r="M57" s="203">
        <v>1.78</v>
      </c>
      <c r="N57" s="203">
        <v>1.38</v>
      </c>
      <c r="O57" s="206" t="s">
        <v>82</v>
      </c>
      <c r="P57" s="206" t="s">
        <v>82</v>
      </c>
      <c r="Q57" s="206" t="s">
        <v>82</v>
      </c>
      <c r="R57" s="206" t="s">
        <v>82</v>
      </c>
      <c r="S57" s="206" t="s">
        <v>82</v>
      </c>
      <c r="T57" s="203">
        <v>1.73</v>
      </c>
      <c r="U57" s="203">
        <v>1.76</v>
      </c>
      <c r="V57" s="203">
        <v>1.76</v>
      </c>
      <c r="W57" s="203">
        <v>1.81</v>
      </c>
      <c r="X57" s="203">
        <v>1.83</v>
      </c>
      <c r="Y57" s="203">
        <v>1.85</v>
      </c>
      <c r="Z57" s="203">
        <v>1.85</v>
      </c>
      <c r="AA57" s="203">
        <v>1.7555124140633347</v>
      </c>
      <c r="AB57" s="203">
        <v>1.91</v>
      </c>
      <c r="AC57" s="203">
        <v>1.91</v>
      </c>
      <c r="AD57" s="203">
        <v>1.88</v>
      </c>
      <c r="AE57" s="203">
        <v>2.11</v>
      </c>
      <c r="AF57" s="203">
        <v>2.15</v>
      </c>
      <c r="AG57" s="203">
        <v>2.194</v>
      </c>
      <c r="AH57" s="207"/>
    </row>
    <row r="58" spans="1:34" ht="9.9499999999999993" customHeight="1" x14ac:dyDescent="0.2">
      <c r="A58" s="2" t="s">
        <v>272</v>
      </c>
      <c r="B58" s="189" t="s">
        <v>56</v>
      </c>
      <c r="C58" s="189" t="s">
        <v>82</v>
      </c>
      <c r="D58" s="206" t="s">
        <v>82</v>
      </c>
      <c r="E58" s="206" t="s">
        <v>82</v>
      </c>
      <c r="F58" s="206" t="s">
        <v>82</v>
      </c>
      <c r="G58" s="206" t="s">
        <v>82</v>
      </c>
      <c r="H58" s="206" t="s">
        <v>82</v>
      </c>
      <c r="I58" s="206" t="s">
        <v>82</v>
      </c>
      <c r="J58" s="206" t="s">
        <v>82</v>
      </c>
      <c r="K58" s="206" t="s">
        <v>82</v>
      </c>
      <c r="L58" s="206" t="s">
        <v>82</v>
      </c>
      <c r="M58" s="206" t="s">
        <v>82</v>
      </c>
      <c r="N58" s="206" t="s">
        <v>82</v>
      </c>
      <c r="O58" s="206" t="s">
        <v>82</v>
      </c>
      <c r="P58" s="206" t="s">
        <v>82</v>
      </c>
      <c r="Q58" s="206" t="s">
        <v>82</v>
      </c>
      <c r="R58" s="206" t="s">
        <v>82</v>
      </c>
      <c r="S58" s="206" t="s">
        <v>82</v>
      </c>
      <c r="T58" s="203">
        <v>0.9</v>
      </c>
      <c r="U58" s="203">
        <v>0.9</v>
      </c>
      <c r="V58" s="203">
        <v>0.89</v>
      </c>
      <c r="W58" s="203">
        <v>0.9</v>
      </c>
      <c r="X58" s="203">
        <v>0.9</v>
      </c>
      <c r="Y58" s="203">
        <v>0.92</v>
      </c>
      <c r="Z58" s="203">
        <v>0.91</v>
      </c>
      <c r="AA58" s="203">
        <v>0.905050488438641</v>
      </c>
      <c r="AB58" s="203">
        <v>0.905050488438641</v>
      </c>
      <c r="AC58" s="203">
        <v>0.9</v>
      </c>
      <c r="AD58" s="203">
        <v>0.91</v>
      </c>
      <c r="AE58" s="203">
        <v>0.97</v>
      </c>
      <c r="AF58" s="203">
        <v>1.01</v>
      </c>
      <c r="AG58" s="203">
        <v>1.018</v>
      </c>
      <c r="AH58" s="207"/>
    </row>
    <row r="59" spans="1:34" ht="9.9499999999999993" customHeight="1" x14ac:dyDescent="0.2">
      <c r="A59" s="2" t="s">
        <v>301</v>
      </c>
      <c r="B59" s="189" t="s">
        <v>58</v>
      </c>
      <c r="C59" s="189" t="s">
        <v>82</v>
      </c>
      <c r="D59" s="206" t="s">
        <v>82</v>
      </c>
      <c r="E59" s="203">
        <v>1.99</v>
      </c>
      <c r="F59" s="203">
        <v>2</v>
      </c>
      <c r="G59" s="203">
        <v>1.98</v>
      </c>
      <c r="H59" s="203">
        <v>1.82</v>
      </c>
      <c r="I59" s="203">
        <v>1.76</v>
      </c>
      <c r="J59" s="203">
        <v>1.78</v>
      </c>
      <c r="K59" s="203">
        <v>1.81</v>
      </c>
      <c r="L59" s="203">
        <v>1.79</v>
      </c>
      <c r="M59" s="203">
        <v>1.8</v>
      </c>
      <c r="N59" s="203">
        <v>1.26</v>
      </c>
      <c r="O59" s="203">
        <v>1.96</v>
      </c>
      <c r="P59" s="203">
        <v>2.0499999999999998</v>
      </c>
      <c r="Q59" s="203">
        <v>2.0499999999999998</v>
      </c>
      <c r="R59" s="206" t="s">
        <v>82</v>
      </c>
      <c r="S59" s="206" t="s">
        <v>82</v>
      </c>
      <c r="T59" s="203"/>
      <c r="U59" s="203"/>
      <c r="V59" s="203">
        <v>1.19</v>
      </c>
      <c r="W59" s="203">
        <v>1.23</v>
      </c>
      <c r="X59" s="203">
        <v>1.23</v>
      </c>
      <c r="Y59" s="203">
        <v>1.23</v>
      </c>
      <c r="Z59" s="203">
        <v>1.22</v>
      </c>
      <c r="AA59" s="203">
        <v>1.3</v>
      </c>
      <c r="AB59" s="203">
        <v>1.23</v>
      </c>
      <c r="AC59" s="203">
        <v>1.21</v>
      </c>
      <c r="AD59" s="203">
        <v>1.31</v>
      </c>
      <c r="AE59" s="203">
        <v>1.4450000000000001</v>
      </c>
      <c r="AF59" s="203">
        <v>1.4850000000000001</v>
      </c>
      <c r="AG59" s="203">
        <v>1.2100000000000002</v>
      </c>
      <c r="AH59" s="207"/>
    </row>
    <row r="60" spans="1:34" ht="9.9499999999999993" customHeight="1" x14ac:dyDescent="0.2">
      <c r="A60" s="2" t="s">
        <v>302</v>
      </c>
      <c r="B60" s="189" t="s">
        <v>58</v>
      </c>
      <c r="C60" s="189" t="s">
        <v>82</v>
      </c>
      <c r="D60" s="206" t="s">
        <v>82</v>
      </c>
      <c r="E60" s="203">
        <v>2.04</v>
      </c>
      <c r="F60" s="203">
        <v>2.0499999999999998</v>
      </c>
      <c r="G60" s="203">
        <v>2.02</v>
      </c>
      <c r="H60" s="203">
        <v>1.83</v>
      </c>
      <c r="I60" s="203">
        <v>1.75</v>
      </c>
      <c r="J60" s="203">
        <v>1.74</v>
      </c>
      <c r="K60" s="203">
        <v>1.8</v>
      </c>
      <c r="L60" s="203">
        <v>1.82</v>
      </c>
      <c r="M60" s="203">
        <v>1.82</v>
      </c>
      <c r="N60" s="203">
        <v>1.3</v>
      </c>
      <c r="O60" s="203">
        <v>1.66</v>
      </c>
      <c r="P60" s="203">
        <v>1.78</v>
      </c>
      <c r="Q60" s="203">
        <v>1.79</v>
      </c>
      <c r="R60" s="206" t="s">
        <v>82</v>
      </c>
      <c r="S60" s="206" t="s">
        <v>82</v>
      </c>
      <c r="T60" s="203"/>
      <c r="U60" s="203"/>
      <c r="V60" s="203">
        <v>1.24</v>
      </c>
      <c r="W60" s="203">
        <v>1.28</v>
      </c>
      <c r="X60" s="203">
        <v>1.29</v>
      </c>
      <c r="Y60" s="203">
        <v>1.22</v>
      </c>
      <c r="Z60" s="203">
        <v>1.29</v>
      </c>
      <c r="AA60" s="203">
        <v>1.3</v>
      </c>
      <c r="AB60" s="203">
        <v>1.25</v>
      </c>
      <c r="AC60" s="203">
        <v>1.1000000000000001</v>
      </c>
      <c r="AD60" s="203">
        <v>1.2</v>
      </c>
      <c r="AE60" s="203">
        <v>1.2749999999999999</v>
      </c>
      <c r="AF60" s="203">
        <v>1.2</v>
      </c>
      <c r="AG60" s="203">
        <v>1.1599999999999999</v>
      </c>
      <c r="AH60" s="207"/>
    </row>
    <row r="61" spans="1:34" ht="9.9499999999999993" customHeight="1" x14ac:dyDescent="0.2">
      <c r="A61" s="199" t="s">
        <v>275</v>
      </c>
      <c r="B61" s="200"/>
      <c r="C61" s="200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</row>
    <row r="62" spans="1:34" ht="9.9499999999999993" customHeight="1" x14ac:dyDescent="0.2">
      <c r="A62" s="2" t="s">
        <v>3</v>
      </c>
      <c r="B62" s="189" t="s">
        <v>56</v>
      </c>
      <c r="C62" s="189" t="s">
        <v>82</v>
      </c>
      <c r="D62" s="203">
        <v>1.665192</v>
      </c>
      <c r="E62" s="208" t="s">
        <v>82</v>
      </c>
      <c r="F62" s="208" t="s">
        <v>82</v>
      </c>
      <c r="G62" s="208" t="s">
        <v>82</v>
      </c>
      <c r="H62" s="208" t="s">
        <v>82</v>
      </c>
      <c r="I62" s="203">
        <v>1.6708540000000001</v>
      </c>
      <c r="J62" s="203">
        <v>1.6595299999999999</v>
      </c>
      <c r="K62" s="203">
        <v>1.66238</v>
      </c>
      <c r="L62" s="203">
        <v>1.6555367489999999</v>
      </c>
      <c r="M62" s="203">
        <v>1.676368646</v>
      </c>
      <c r="N62" s="205">
        <v>2.0419200000000002</v>
      </c>
      <c r="O62" s="205">
        <v>1.91513</v>
      </c>
      <c r="P62" s="205">
        <v>1.9474670000000001</v>
      </c>
      <c r="Q62" s="205">
        <v>1.891656</v>
      </c>
      <c r="R62" s="205">
        <v>1.7673989999999999</v>
      </c>
      <c r="S62" s="205">
        <v>1.535698</v>
      </c>
      <c r="T62" s="205">
        <v>1.592265</v>
      </c>
      <c r="U62" s="205">
        <v>1.6717960000000001</v>
      </c>
      <c r="V62" s="205">
        <v>1.519598</v>
      </c>
      <c r="W62" s="205">
        <v>1.5372539999999999</v>
      </c>
      <c r="X62" s="205">
        <v>1.729465</v>
      </c>
      <c r="Y62" s="205">
        <v>1.7874190000000001</v>
      </c>
      <c r="Z62" s="205">
        <v>1.6607449999999999</v>
      </c>
      <c r="AA62" s="205">
        <v>1.7212400000000001</v>
      </c>
      <c r="AB62" s="205">
        <v>1.549126</v>
      </c>
      <c r="AC62" s="205">
        <v>1.4123950000000001</v>
      </c>
      <c r="AD62" s="205">
        <v>1.525218</v>
      </c>
      <c r="AE62" s="205">
        <v>1.6059220000000001</v>
      </c>
      <c r="AF62" s="205">
        <v>1.6244860000000001</v>
      </c>
      <c r="AG62" s="205">
        <v>1.362463</v>
      </c>
    </row>
    <row r="63" spans="1:34" ht="9.9499999999999993" customHeight="1" x14ac:dyDescent="0.2">
      <c r="A63" s="2" t="s">
        <v>4</v>
      </c>
      <c r="B63" s="189" t="s">
        <v>56</v>
      </c>
      <c r="C63" s="189" t="s">
        <v>82</v>
      </c>
      <c r="D63" s="203">
        <v>1.6554294999999999</v>
      </c>
      <c r="E63" s="208" t="s">
        <v>82</v>
      </c>
      <c r="F63" s="208" t="s">
        <v>82</v>
      </c>
      <c r="G63" s="208" t="s">
        <v>82</v>
      </c>
      <c r="H63" s="208" t="s">
        <v>82</v>
      </c>
      <c r="I63" s="203">
        <v>1.6392690000000001</v>
      </c>
      <c r="J63" s="203">
        <v>1.6715899999999999</v>
      </c>
      <c r="K63" s="203">
        <v>1.68943</v>
      </c>
      <c r="L63" s="203">
        <v>1.7688994060000001</v>
      </c>
      <c r="M63" s="203">
        <v>1.8069745660000001</v>
      </c>
      <c r="N63" s="205">
        <v>1.843971</v>
      </c>
      <c r="O63" s="205">
        <v>1.9198170000000001</v>
      </c>
      <c r="P63" s="205">
        <v>1.8205119999999999</v>
      </c>
      <c r="Q63" s="205">
        <v>1.8704940000000001</v>
      </c>
      <c r="R63" s="205">
        <v>1.674272</v>
      </c>
      <c r="S63" s="205">
        <v>1.6079490000000001</v>
      </c>
      <c r="T63" s="205">
        <v>1.6325179999999999</v>
      </c>
      <c r="U63" s="205">
        <v>1.6337569999999999</v>
      </c>
      <c r="V63" s="205">
        <v>1.6140140000000001</v>
      </c>
      <c r="W63" s="205">
        <v>1.631005</v>
      </c>
      <c r="X63" s="205">
        <v>1.8372790000000001</v>
      </c>
      <c r="Y63" s="205">
        <v>1.889133</v>
      </c>
      <c r="Z63" s="205">
        <v>1.816654</v>
      </c>
      <c r="AA63" s="205">
        <v>1.825804</v>
      </c>
      <c r="AB63" s="205">
        <v>1.741851</v>
      </c>
      <c r="AC63" s="205">
        <v>1.5202119999999999</v>
      </c>
      <c r="AD63" s="205">
        <v>1.6032029999999999</v>
      </c>
      <c r="AE63" s="205">
        <v>1.6820539999999999</v>
      </c>
      <c r="AF63" s="205">
        <v>1.6376230000000001</v>
      </c>
      <c r="AG63" s="205">
        <v>1.4613750000000001</v>
      </c>
    </row>
    <row r="64" spans="1:34" ht="9.9499999999999993" customHeight="1" x14ac:dyDescent="0.2">
      <c r="A64" s="2" t="s">
        <v>193</v>
      </c>
      <c r="B64" s="189" t="s">
        <v>56</v>
      </c>
      <c r="C64" s="189" t="s">
        <v>82</v>
      </c>
      <c r="D64" s="203">
        <v>1.766502</v>
      </c>
      <c r="E64" s="208" t="s">
        <v>82</v>
      </c>
      <c r="F64" s="208" t="s">
        <v>82</v>
      </c>
      <c r="G64" s="208" t="s">
        <v>82</v>
      </c>
      <c r="H64" s="208" t="s">
        <v>82</v>
      </c>
      <c r="I64" s="203">
        <v>1.6906939999999999</v>
      </c>
      <c r="J64" s="203">
        <v>1.8423099999999999</v>
      </c>
      <c r="K64" s="203">
        <v>1.8963699999999999</v>
      </c>
      <c r="L64" s="203">
        <v>1.7734643880000001</v>
      </c>
      <c r="M64" s="203">
        <v>1.808200826</v>
      </c>
      <c r="N64" s="205">
        <v>1.9198170000000001</v>
      </c>
      <c r="O64" s="205">
        <v>1.8479749999999999</v>
      </c>
      <c r="P64" s="205">
        <v>1.8589599999999999</v>
      </c>
      <c r="Q64" s="205">
        <v>1.884536</v>
      </c>
      <c r="R64" s="205">
        <v>1.728912</v>
      </c>
      <c r="S64" s="205">
        <v>1.722205</v>
      </c>
      <c r="T64" s="205">
        <v>1.7556689999999999</v>
      </c>
      <c r="U64" s="205">
        <v>1.7272149999999999</v>
      </c>
      <c r="V64" s="205">
        <v>1.582387</v>
      </c>
      <c r="W64" s="205">
        <v>1.612439</v>
      </c>
      <c r="X64" s="205">
        <v>1.777156</v>
      </c>
      <c r="Y64" s="205">
        <v>1.8095969999999999</v>
      </c>
      <c r="Z64" s="205">
        <v>1.7197100000000001</v>
      </c>
      <c r="AA64" s="205">
        <v>1.8236870000000001</v>
      </c>
      <c r="AB64" s="205">
        <v>1.634039</v>
      </c>
      <c r="AC64" s="205">
        <v>1.483455</v>
      </c>
      <c r="AD64" s="205">
        <v>1.5321910000000001</v>
      </c>
      <c r="AE64" s="205">
        <v>1.6196459999999999</v>
      </c>
      <c r="AF64" s="205">
        <v>1.5918129999999999</v>
      </c>
      <c r="AG64" s="205">
        <v>1.4417180000000001</v>
      </c>
    </row>
    <row r="65" spans="1:33" ht="9.9499999999999993" customHeight="1" x14ac:dyDescent="0.2">
      <c r="A65" s="2" t="s">
        <v>276</v>
      </c>
      <c r="B65" s="189" t="s">
        <v>56</v>
      </c>
      <c r="C65" s="189" t="s">
        <v>82</v>
      </c>
      <c r="D65" s="203">
        <v>1.7474050000000001</v>
      </c>
      <c r="E65" s="208" t="s">
        <v>82</v>
      </c>
      <c r="F65" s="208" t="s">
        <v>82</v>
      </c>
      <c r="G65" s="208" t="s">
        <v>82</v>
      </c>
      <c r="H65" s="208" t="s">
        <v>82</v>
      </c>
      <c r="I65" s="203">
        <v>1.69875</v>
      </c>
      <c r="J65" s="203">
        <v>1.79606</v>
      </c>
      <c r="K65" s="203">
        <v>1.6638500000000001</v>
      </c>
      <c r="L65" s="203">
        <v>1.821813114</v>
      </c>
      <c r="M65" s="203">
        <v>1.7640757540000001</v>
      </c>
      <c r="N65" s="205">
        <v>1.8547910000000001</v>
      </c>
      <c r="O65" s="205">
        <v>1.9868950999999999</v>
      </c>
      <c r="P65" s="205">
        <v>1.8695550000000001</v>
      </c>
      <c r="Q65" s="209" t="s">
        <v>82</v>
      </c>
      <c r="R65" s="205">
        <v>1.81699218</v>
      </c>
      <c r="S65" s="205">
        <v>1.5950914899999999</v>
      </c>
      <c r="T65" s="205">
        <v>1.6140011599999999</v>
      </c>
      <c r="U65" s="205">
        <v>1.62</v>
      </c>
      <c r="V65" s="205">
        <v>1.56</v>
      </c>
      <c r="W65" s="205">
        <v>1.62</v>
      </c>
      <c r="X65" s="205">
        <v>1.74</v>
      </c>
      <c r="Y65" s="205">
        <v>1.7941555983343671</v>
      </c>
      <c r="Z65" s="205">
        <v>1.7511453022316656</v>
      </c>
      <c r="AA65" s="205">
        <v>1.8025098886972755</v>
      </c>
      <c r="AB65" s="205">
        <v>1.6477282610026671</v>
      </c>
      <c r="AC65" s="205">
        <v>1.4128050000000001</v>
      </c>
      <c r="AD65" s="205">
        <v>1.4991969999999999</v>
      </c>
      <c r="AE65" s="205">
        <v>1.647149</v>
      </c>
      <c r="AF65" s="205">
        <v>1.613947</v>
      </c>
      <c r="AG65" s="205">
        <v>1.410218</v>
      </c>
    </row>
    <row r="66" spans="1:33" ht="9.9499999999999993" customHeight="1" x14ac:dyDescent="0.2">
      <c r="A66" s="2" t="s">
        <v>194</v>
      </c>
      <c r="B66" s="189" t="s">
        <v>56</v>
      </c>
      <c r="C66" s="189" t="s">
        <v>82</v>
      </c>
      <c r="D66" s="210">
        <v>1.8201240632913349</v>
      </c>
      <c r="E66" s="208" t="s">
        <v>82</v>
      </c>
      <c r="F66" s="208" t="s">
        <v>82</v>
      </c>
      <c r="G66" s="208" t="s">
        <v>82</v>
      </c>
      <c r="H66" s="208" t="s">
        <v>82</v>
      </c>
      <c r="I66" s="208" t="s">
        <v>82</v>
      </c>
      <c r="J66" s="208" t="s">
        <v>82</v>
      </c>
      <c r="K66" s="208" t="s">
        <v>82</v>
      </c>
      <c r="L66" s="208" t="s">
        <v>82</v>
      </c>
      <c r="M66" s="208" t="s">
        <v>82</v>
      </c>
      <c r="N66" s="205">
        <v>2.8200660000000002</v>
      </c>
      <c r="O66" s="205">
        <v>2.6788460000000001</v>
      </c>
      <c r="P66" s="205">
        <v>2.880935</v>
      </c>
      <c r="Q66" s="205">
        <v>2.7395070000000001</v>
      </c>
      <c r="R66" s="205">
        <v>2.6693389999999999</v>
      </c>
      <c r="S66" s="205">
        <v>2.6793360000000002</v>
      </c>
      <c r="T66" s="205">
        <v>2.8280789999999998</v>
      </c>
      <c r="U66" s="205">
        <v>2.7204350000000002</v>
      </c>
      <c r="V66" s="205">
        <v>2.5281859999999998</v>
      </c>
      <c r="W66" s="205">
        <v>2.1551309999999999</v>
      </c>
      <c r="X66" s="205">
        <v>2.4118819999999999</v>
      </c>
      <c r="Y66" s="205">
        <v>2.433586</v>
      </c>
      <c r="Z66" s="205">
        <v>2.6053299999999999</v>
      </c>
      <c r="AA66" s="205">
        <v>2.431216</v>
      </c>
      <c r="AB66" s="205">
        <v>2.4578449999999998</v>
      </c>
      <c r="AC66" s="205">
        <v>2.190493</v>
      </c>
      <c r="AD66" s="205">
        <v>1.90629</v>
      </c>
      <c r="AE66" s="205">
        <v>2.0939260000000002</v>
      </c>
      <c r="AF66" s="205">
        <v>2.1853750000000001</v>
      </c>
      <c r="AG66" s="205">
        <v>2.14723</v>
      </c>
    </row>
    <row r="67" spans="1:33" ht="9.9499999999999993" customHeight="1" x14ac:dyDescent="0.2">
      <c r="A67" s="199" t="s">
        <v>277</v>
      </c>
      <c r="B67" s="200" t="s">
        <v>56</v>
      </c>
      <c r="C67" s="200">
        <v>1.65</v>
      </c>
      <c r="D67" s="211">
        <v>1.4333333333333333</v>
      </c>
      <c r="E67" s="211">
        <v>1.52</v>
      </c>
      <c r="F67" s="211">
        <v>1.52</v>
      </c>
      <c r="G67" s="211">
        <v>1.5</v>
      </c>
      <c r="H67" s="211">
        <v>1.41</v>
      </c>
      <c r="I67" s="211">
        <v>1.42</v>
      </c>
      <c r="J67" s="211">
        <v>1.47</v>
      </c>
      <c r="K67" s="211">
        <v>1.59</v>
      </c>
      <c r="L67" s="211">
        <v>1.59</v>
      </c>
      <c r="M67" s="211">
        <v>1.65</v>
      </c>
      <c r="N67" s="211">
        <v>1.83</v>
      </c>
      <c r="O67" s="211">
        <v>1.81</v>
      </c>
      <c r="P67" s="211">
        <v>1.93</v>
      </c>
      <c r="Q67" s="211">
        <v>1.65</v>
      </c>
      <c r="R67" s="211">
        <v>1.38</v>
      </c>
      <c r="S67" s="211">
        <v>2.06</v>
      </c>
      <c r="T67" s="211">
        <v>1.21</v>
      </c>
      <c r="U67" s="211">
        <v>1.19</v>
      </c>
      <c r="V67" s="211">
        <v>1.18</v>
      </c>
      <c r="W67" s="211">
        <v>1.04</v>
      </c>
      <c r="X67" s="211">
        <v>1.02</v>
      </c>
      <c r="Y67" s="211">
        <v>1.02</v>
      </c>
      <c r="Z67" s="211">
        <v>1.01</v>
      </c>
      <c r="AA67" s="211">
        <v>1.0375000000000001</v>
      </c>
      <c r="AB67" s="211">
        <v>1.1891666670000001</v>
      </c>
      <c r="AC67" s="211">
        <v>1.829166667</v>
      </c>
      <c r="AD67" s="211">
        <v>1.905</v>
      </c>
      <c r="AE67" s="211">
        <v>2.253333333</v>
      </c>
      <c r="AF67" s="211">
        <v>2.52</v>
      </c>
      <c r="AG67" s="211">
        <v>1.9850000000000001</v>
      </c>
    </row>
    <row r="68" spans="1:33" ht="9.9499999999999993" customHeight="1" x14ac:dyDescent="0.2">
      <c r="A68" s="212" t="s">
        <v>278</v>
      </c>
      <c r="B68" s="213"/>
      <c r="C68" s="213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5"/>
      <c r="V68" s="215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</row>
    <row r="69" spans="1:33" ht="9.9499999999999993" customHeight="1" x14ac:dyDescent="0.2">
      <c r="A69" s="216" t="s">
        <v>279</v>
      </c>
      <c r="B69" s="189" t="s">
        <v>56</v>
      </c>
      <c r="C69" s="203">
        <v>3.1794546796461636</v>
      </c>
      <c r="D69" s="205">
        <v>3.5643029595824198</v>
      </c>
      <c r="E69" s="205">
        <v>3.1836538461538462</v>
      </c>
      <c r="F69" s="205">
        <v>3.1081491009903841</v>
      </c>
      <c r="G69" s="205">
        <v>2.9825490196078421</v>
      </c>
      <c r="H69" s="205">
        <v>3.4069729699264752</v>
      </c>
      <c r="I69" s="205">
        <v>3.4104402925384609</v>
      </c>
      <c r="J69" s="205">
        <v>3.7767981491250002</v>
      </c>
      <c r="K69" s="205">
        <v>3.6630004267397425</v>
      </c>
      <c r="L69" s="205">
        <v>4.0188275459021909</v>
      </c>
      <c r="M69" s="205">
        <v>3.8232828603159463</v>
      </c>
      <c r="N69" s="205">
        <v>3.9980159999999998</v>
      </c>
      <c r="O69" s="205">
        <v>3.591885</v>
      </c>
      <c r="P69" s="205">
        <v>3.6348120000000002</v>
      </c>
      <c r="Q69" s="205">
        <v>3.750454</v>
      </c>
      <c r="R69" s="205">
        <v>3.2634720000000002</v>
      </c>
      <c r="S69" s="205">
        <v>3.088784</v>
      </c>
      <c r="T69" s="205">
        <v>3.040111</v>
      </c>
      <c r="U69" s="205">
        <v>3.2433999999999998</v>
      </c>
      <c r="V69" s="205">
        <v>3.2555239999999999</v>
      </c>
      <c r="W69" s="205">
        <v>3.2304240000000002</v>
      </c>
      <c r="X69" s="205">
        <v>3.2970890000000002</v>
      </c>
      <c r="Y69" s="205">
        <v>3.3029829999999998</v>
      </c>
      <c r="Z69" s="205">
        <v>3.7516409999999998</v>
      </c>
      <c r="AA69" s="205">
        <v>3.3931110000000002</v>
      </c>
      <c r="AB69" s="205">
        <v>3.397062</v>
      </c>
      <c r="AC69" s="205">
        <v>3.2135220000000002</v>
      </c>
      <c r="AD69" s="205">
        <v>3.2050559999999999</v>
      </c>
      <c r="AE69" s="205">
        <v>3.2437559999999999</v>
      </c>
      <c r="AF69" s="205">
        <v>3.2439239999999998</v>
      </c>
      <c r="AG69" s="205">
        <v>2.9361959999999998</v>
      </c>
    </row>
    <row r="70" spans="1:33" ht="9.9499999999999993" customHeight="1" x14ac:dyDescent="0.2">
      <c r="A70" s="216" t="s">
        <v>303</v>
      </c>
      <c r="B70" s="189" t="s">
        <v>56</v>
      </c>
      <c r="C70" s="203" t="s">
        <v>82</v>
      </c>
      <c r="D70" s="205">
        <v>3.7932785658045787</v>
      </c>
      <c r="E70" s="205"/>
      <c r="F70" s="205"/>
      <c r="G70" s="205"/>
      <c r="H70" s="205"/>
      <c r="I70" s="205">
        <v>3.697745423337202</v>
      </c>
      <c r="J70" s="205">
        <v>3.7710789462521497</v>
      </c>
      <c r="K70" s="205">
        <v>3.9110113278243843</v>
      </c>
      <c r="L70" s="205">
        <v>3.9387025433228695</v>
      </c>
      <c r="M70" s="205">
        <v>3.6755410745224797</v>
      </c>
      <c r="N70" s="205">
        <v>4.0652290000000004</v>
      </c>
      <c r="O70" s="205">
        <v>3.759169</v>
      </c>
      <c r="P70" s="205">
        <v>3.8970980000000002</v>
      </c>
      <c r="Q70" s="205">
        <v>3.7729050000000002</v>
      </c>
      <c r="R70" s="205">
        <v>3.7004959999999998</v>
      </c>
      <c r="S70" s="205">
        <v>3.5140310000000001</v>
      </c>
      <c r="T70" s="205">
        <v>3.4111129999999998</v>
      </c>
      <c r="U70" s="205">
        <v>3.729838</v>
      </c>
      <c r="V70" s="205">
        <v>3.6164700000000001</v>
      </c>
      <c r="W70" s="205">
        <v>3.5307309999999998</v>
      </c>
      <c r="X70" s="205">
        <v>3.6144859999999999</v>
      </c>
      <c r="Y70" s="205">
        <v>3.8613759999999999</v>
      </c>
      <c r="Z70" s="205">
        <v>3.8337460000000001</v>
      </c>
      <c r="AA70" s="205">
        <v>3.7108660000000002</v>
      </c>
      <c r="AB70" s="205">
        <v>3.537264</v>
      </c>
      <c r="AC70" s="205">
        <v>2.9281600000000001</v>
      </c>
      <c r="AD70" s="205">
        <v>2.9874969999999998</v>
      </c>
      <c r="AE70" s="205">
        <v>3.2674949999999998</v>
      </c>
      <c r="AF70" s="205">
        <v>3.1856080000000002</v>
      </c>
      <c r="AG70" s="205">
        <v>3.1757140000000001</v>
      </c>
    </row>
    <row r="71" spans="1:33" ht="9.9499999999999993" customHeight="1" x14ac:dyDescent="0.2">
      <c r="A71" s="216" t="s">
        <v>281</v>
      </c>
      <c r="B71" s="189" t="s">
        <v>56</v>
      </c>
      <c r="C71" s="203">
        <v>3.7596861273711215</v>
      </c>
      <c r="D71" s="205">
        <v>5.4978334585779463</v>
      </c>
      <c r="E71" s="205">
        <v>4.4176923076923078</v>
      </c>
      <c r="F71" s="205">
        <v>4.7316666666666656</v>
      </c>
      <c r="G71" s="205">
        <v>4.2424999999999997</v>
      </c>
      <c r="H71" s="205">
        <v>4.6866666666666665</v>
      </c>
      <c r="I71" s="205">
        <v>5.5408333333333344</v>
      </c>
      <c r="J71" s="205">
        <v>5.4778056010739427</v>
      </c>
      <c r="K71" s="205">
        <v>6.2860282332378405</v>
      </c>
      <c r="L71" s="205">
        <v>6.1705596157413138</v>
      </c>
      <c r="M71" s="205">
        <v>6.1282591848247474</v>
      </c>
      <c r="N71" s="205">
        <v>7.0550519999999999</v>
      </c>
      <c r="O71" s="205">
        <v>7.5782049999999996</v>
      </c>
      <c r="P71" s="205">
        <v>8.0452879999999993</v>
      </c>
      <c r="Q71" s="205">
        <v>6.6680739999999998</v>
      </c>
      <c r="R71" s="205">
        <v>6.6962859999999997</v>
      </c>
      <c r="S71" s="205">
        <v>7.5618910000000001</v>
      </c>
      <c r="T71" s="205">
        <v>7.3379029999999998</v>
      </c>
      <c r="U71" s="205">
        <v>7.5325790000000001</v>
      </c>
      <c r="V71" s="205">
        <v>7.6110790000000001</v>
      </c>
      <c r="W71" s="205">
        <v>7.1513419999999996</v>
      </c>
      <c r="X71" s="205">
        <v>7.5498940000000001</v>
      </c>
      <c r="Y71" s="205">
        <v>6.9280489999999997</v>
      </c>
      <c r="Z71" s="205">
        <v>7.698277</v>
      </c>
      <c r="AA71" s="205">
        <v>7.6181029999999996</v>
      </c>
      <c r="AB71" s="205">
        <v>8.0505589999999998</v>
      </c>
      <c r="AC71" s="205">
        <v>7.1499509999999997</v>
      </c>
      <c r="AD71" s="205">
        <v>9.6922940000000004</v>
      </c>
      <c r="AE71" s="205">
        <v>7.273809</v>
      </c>
      <c r="AF71" s="205">
        <v>9.1726519999999994</v>
      </c>
      <c r="AG71" s="205">
        <v>8.9145459999999996</v>
      </c>
    </row>
    <row r="72" spans="1:33" ht="9.9499999999999993" customHeight="1" x14ac:dyDescent="0.2">
      <c r="A72" s="2" t="s">
        <v>282</v>
      </c>
      <c r="B72" s="189" t="s">
        <v>56</v>
      </c>
      <c r="C72" s="203">
        <v>6.9909195283618502</v>
      </c>
      <c r="D72" s="205">
        <v>9.311508076593892</v>
      </c>
      <c r="E72" s="205">
        <v>8.4024999999999999</v>
      </c>
      <c r="F72" s="205">
        <v>8.24</v>
      </c>
      <c r="G72" s="205">
        <v>8.1330000000000009</v>
      </c>
      <c r="H72" s="205">
        <v>8.8863636363636367</v>
      </c>
      <c r="I72" s="205">
        <v>10.640909090909091</v>
      </c>
      <c r="J72" s="205">
        <v>8.7505276572473374</v>
      </c>
      <c r="K72" s="205">
        <v>8.9682319218555016</v>
      </c>
      <c r="L72" s="205">
        <v>10.006356845234926</v>
      </c>
      <c r="M72" s="205">
        <v>10.13734822719687</v>
      </c>
      <c r="N72" s="205">
        <v>9.7499859999999998</v>
      </c>
      <c r="O72" s="205">
        <v>10.507294</v>
      </c>
      <c r="P72" s="205">
        <v>12.761993</v>
      </c>
      <c r="Q72" s="205">
        <v>10.680797999999999</v>
      </c>
      <c r="R72" s="205">
        <v>11.259971999999999</v>
      </c>
      <c r="S72" s="205">
        <v>10.010894</v>
      </c>
      <c r="T72" s="205">
        <v>11.410081</v>
      </c>
      <c r="U72" s="205">
        <v>10.35117</v>
      </c>
      <c r="V72" s="205">
        <v>9.7140160000000009</v>
      </c>
      <c r="W72" s="205">
        <v>10.764537000000001</v>
      </c>
      <c r="X72" s="205">
        <v>11.997057</v>
      </c>
      <c r="Y72" s="205">
        <v>13.07422</v>
      </c>
      <c r="Z72" s="205">
        <v>13.355611</v>
      </c>
      <c r="AA72" s="205">
        <v>11.900503</v>
      </c>
      <c r="AB72" s="205">
        <v>13.51939</v>
      </c>
      <c r="AC72" s="205">
        <v>9.9273240000000005</v>
      </c>
      <c r="AD72" s="205">
        <v>11.536349</v>
      </c>
      <c r="AE72" s="205">
        <v>11.449377999999999</v>
      </c>
      <c r="AF72" s="205">
        <v>13.405941</v>
      </c>
      <c r="AG72" s="205">
        <v>12.702140999999999</v>
      </c>
    </row>
    <row r="73" spans="1:33" ht="9.9499999999999993" customHeight="1" x14ac:dyDescent="0.2">
      <c r="A73" s="2" t="s">
        <v>283</v>
      </c>
      <c r="B73" s="189" t="s">
        <v>56</v>
      </c>
      <c r="C73" s="203">
        <v>3.4398275269274379</v>
      </c>
      <c r="D73" s="205">
        <v>3.9596143785706781</v>
      </c>
      <c r="E73" s="205">
        <v>3.5939999999999999</v>
      </c>
      <c r="F73" s="205">
        <v>3.4616666666666664</v>
      </c>
      <c r="G73" s="205">
        <v>3.2170000000000001</v>
      </c>
      <c r="H73" s="205">
        <v>3.4604241725999998</v>
      </c>
      <c r="I73" s="205">
        <v>4.0450000000000008</v>
      </c>
      <c r="J73" s="205">
        <v>3.9748353811034018</v>
      </c>
      <c r="K73" s="205">
        <v>4.3581979605793117</v>
      </c>
      <c r="L73" s="205">
        <v>3.8927479975692161</v>
      </c>
      <c r="M73" s="205">
        <v>4.4741006585975551</v>
      </c>
      <c r="N73" s="205">
        <v>4.300319</v>
      </c>
      <c r="O73" s="205">
        <v>3.8563900000000002</v>
      </c>
      <c r="P73" s="205">
        <v>4.7826740000000001</v>
      </c>
      <c r="Q73" s="205">
        <v>4.2197240000000003</v>
      </c>
      <c r="R73" s="205">
        <v>4.225949</v>
      </c>
      <c r="S73" s="205">
        <v>3.9682110000000002</v>
      </c>
      <c r="T73" s="205">
        <v>4.6726650000000003</v>
      </c>
      <c r="U73" s="205">
        <v>4.4051020000000003</v>
      </c>
      <c r="V73" s="205">
        <v>3.9291019999999999</v>
      </c>
      <c r="W73" s="205">
        <v>4.134652</v>
      </c>
      <c r="X73" s="205">
        <v>4.4999029999999998</v>
      </c>
      <c r="Y73" s="205">
        <v>4.6839110000000002</v>
      </c>
      <c r="Z73" s="205">
        <v>4.4221009999999996</v>
      </c>
      <c r="AA73" s="205">
        <v>4.5559500000000002</v>
      </c>
      <c r="AB73" s="205">
        <v>4.4284850000000002</v>
      </c>
      <c r="AC73" s="205">
        <v>4.9232420000000001</v>
      </c>
      <c r="AD73" s="205">
        <v>5.1512900000000004</v>
      </c>
      <c r="AE73" s="205">
        <v>4.637289</v>
      </c>
      <c r="AF73" s="205">
        <v>4.8917310000000001</v>
      </c>
      <c r="AG73" s="205">
        <v>4.4515289999999998</v>
      </c>
    </row>
    <row r="74" spans="1:33" ht="9.9499999999999993" customHeight="1" x14ac:dyDescent="0.2">
      <c r="A74" s="2" t="s">
        <v>201</v>
      </c>
      <c r="B74" s="189" t="s">
        <v>56</v>
      </c>
      <c r="C74" s="203">
        <v>8.3595832441829874</v>
      </c>
      <c r="D74" s="205">
        <v>10.029999999999999</v>
      </c>
      <c r="E74" s="205">
        <v>8.9693333333333314</v>
      </c>
      <c r="F74" s="205">
        <v>9.5124242424242418</v>
      </c>
      <c r="G74" s="205">
        <v>9.4412500000000001</v>
      </c>
      <c r="H74" s="205">
        <v>9.5885865914686281</v>
      </c>
      <c r="I74" s="205">
        <v>9.9846666666666657</v>
      </c>
      <c r="J74" s="205">
        <v>10.516498500474203</v>
      </c>
      <c r="K74" s="205">
        <v>10.956549963092112</v>
      </c>
      <c r="L74" s="205">
        <v>10.574087718491173</v>
      </c>
      <c r="M74" s="205">
        <v>10.832065143950604</v>
      </c>
      <c r="N74" s="205">
        <v>11.218246395878699</v>
      </c>
      <c r="O74" s="205">
        <v>11.653790554718499</v>
      </c>
      <c r="P74" s="205">
        <v>12.011536935979301</v>
      </c>
      <c r="Q74" s="205">
        <v>11.574889779971899</v>
      </c>
      <c r="R74" s="205">
        <v>11.2683198110914</v>
      </c>
      <c r="S74" s="205">
        <v>11.323634958734299</v>
      </c>
      <c r="T74" s="205">
        <v>10.546931024532601</v>
      </c>
      <c r="U74" s="205">
        <v>11.212199255639099</v>
      </c>
      <c r="V74" s="205">
        <v>11.2972275010723</v>
      </c>
      <c r="W74" s="205">
        <v>11.090594693548301</v>
      </c>
      <c r="X74" s="205">
        <v>10.723290453101701</v>
      </c>
      <c r="Y74" s="205">
        <v>11.2691329113332</v>
      </c>
      <c r="Z74" s="205">
        <v>13.1000747225255</v>
      </c>
      <c r="AA74" s="205">
        <v>11.472802727801801</v>
      </c>
      <c r="AB74" s="205">
        <v>10.9723568438072</v>
      </c>
      <c r="AC74" s="205">
        <v>10.619670411920501</v>
      </c>
      <c r="AD74" s="205">
        <v>10.7030840208045</v>
      </c>
      <c r="AE74" s="205">
        <v>10.809319665684599</v>
      </c>
      <c r="AF74" s="205">
        <v>11.833089511955601</v>
      </c>
      <c r="AG74" s="205">
        <v>9.8139324255053904</v>
      </c>
    </row>
    <row r="75" spans="1:33" ht="9.9499999999999993" customHeight="1" x14ac:dyDescent="0.2">
      <c r="A75" s="199" t="s">
        <v>284</v>
      </c>
      <c r="B75" s="200"/>
      <c r="C75" s="200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</row>
    <row r="76" spans="1:33" ht="9.9499999999999993" customHeight="1" x14ac:dyDescent="0.2">
      <c r="A76" s="216" t="s">
        <v>203</v>
      </c>
      <c r="B76" s="189" t="s">
        <v>56</v>
      </c>
      <c r="C76" s="203">
        <v>1.9073995790089546</v>
      </c>
      <c r="D76" s="66">
        <v>1.999317935650641</v>
      </c>
      <c r="E76" s="205">
        <v>1.8949999999999996</v>
      </c>
      <c r="F76" s="205">
        <v>1.881309674182692</v>
      </c>
      <c r="G76" s="205">
        <v>1.7651923076923084</v>
      </c>
      <c r="H76" s="205">
        <v>1.7794048288846152</v>
      </c>
      <c r="I76" s="205">
        <v>2.1130486208365387</v>
      </c>
      <c r="J76" s="205">
        <v>2.1055003572307687</v>
      </c>
      <c r="K76" s="205">
        <v>2.2521168217798992</v>
      </c>
      <c r="L76" s="205">
        <v>2.1579273970985406</v>
      </c>
      <c r="M76" s="205">
        <v>2.0288287870383792</v>
      </c>
      <c r="N76" s="205">
        <v>2.1854019999999998</v>
      </c>
      <c r="O76" s="205">
        <v>2.2081680000000001</v>
      </c>
      <c r="P76" s="205">
        <v>2.2681100000000001</v>
      </c>
      <c r="Q76" s="205">
        <v>1.993609</v>
      </c>
      <c r="R76" s="205">
        <v>2.1881699999999999</v>
      </c>
      <c r="S76" s="205">
        <v>1.966709</v>
      </c>
      <c r="T76" s="205">
        <v>2.000556</v>
      </c>
      <c r="U76" s="205">
        <v>2.3033869999999999</v>
      </c>
      <c r="V76" s="205">
        <v>2.407149</v>
      </c>
      <c r="W76" s="205">
        <v>2.26173</v>
      </c>
      <c r="X76" s="205">
        <v>2.2794219999999998</v>
      </c>
      <c r="Y76" s="205">
        <v>2.3140420000000002</v>
      </c>
      <c r="Z76" s="205">
        <v>2.3479359999999998</v>
      </c>
      <c r="AA76" s="205">
        <v>2.3361040000000002</v>
      </c>
      <c r="AB76" s="205">
        <v>2.0897290000000002</v>
      </c>
      <c r="AC76" s="205">
        <v>1.866976</v>
      </c>
      <c r="AD76" s="205">
        <v>1.999903</v>
      </c>
      <c r="AE76" s="205">
        <v>1.9544820000000001</v>
      </c>
      <c r="AF76" s="205">
        <v>1.9373689999999999</v>
      </c>
      <c r="AG76" s="205">
        <v>1.51345</v>
      </c>
    </row>
    <row r="77" spans="1:33" ht="9.9499999999999993" customHeight="1" x14ac:dyDescent="0.2">
      <c r="A77" s="2" t="s">
        <v>285</v>
      </c>
      <c r="B77" s="189" t="s">
        <v>56</v>
      </c>
      <c r="C77" s="203">
        <v>1.8571358357498982</v>
      </c>
      <c r="D77" s="66">
        <v>2.1958462409863784</v>
      </c>
      <c r="E77" s="205">
        <v>1.8471153846153843</v>
      </c>
      <c r="F77" s="205">
        <v>2.1334826828365396</v>
      </c>
      <c r="G77" s="205">
        <v>2.0342307692307688</v>
      </c>
      <c r="H77" s="205">
        <v>1.9362269447956728</v>
      </c>
      <c r="I77" s="205">
        <v>2.2899277610576925</v>
      </c>
      <c r="J77" s="205">
        <v>2.3613840171057694</v>
      </c>
      <c r="K77" s="205">
        <v>2.3879981927987641</v>
      </c>
      <c r="L77" s="205">
        <v>2.2789749066224161</v>
      </c>
      <c r="M77" s="205">
        <v>1.9645825696312629</v>
      </c>
      <c r="N77" s="205">
        <v>2.7377579999999999</v>
      </c>
      <c r="O77" s="205">
        <v>2.670528</v>
      </c>
      <c r="P77" s="205">
        <v>2.466278</v>
      </c>
      <c r="Q77" s="205">
        <v>2.1222569999999998</v>
      </c>
      <c r="R77" s="205">
        <v>2.2809469999999998</v>
      </c>
      <c r="S77" s="205">
        <v>2.0875300000000001</v>
      </c>
      <c r="T77" s="205">
        <v>2.1096010000000001</v>
      </c>
      <c r="U77" s="205">
        <v>2.3672909999999998</v>
      </c>
      <c r="V77" s="205">
        <v>2.3942510000000001</v>
      </c>
      <c r="W77" s="205">
        <v>2.279093</v>
      </c>
      <c r="X77" s="205">
        <v>2.3446380000000002</v>
      </c>
      <c r="Y77" s="205">
        <v>2.0671119999999998</v>
      </c>
      <c r="Z77" s="205">
        <v>2.330711</v>
      </c>
      <c r="AA77" s="205">
        <v>2.3119499999999999</v>
      </c>
      <c r="AB77" s="205">
        <v>2.120787</v>
      </c>
      <c r="AC77" s="205">
        <v>1.999501</v>
      </c>
      <c r="AD77" s="205">
        <v>2.0147309999999998</v>
      </c>
      <c r="AE77" s="205">
        <v>2.2363430000000002</v>
      </c>
      <c r="AF77" s="205">
        <v>2.2025519999999998</v>
      </c>
      <c r="AG77" s="205">
        <v>1.695873</v>
      </c>
    </row>
    <row r="78" spans="1:33" ht="9.9499999999999993" customHeight="1" x14ac:dyDescent="0.2">
      <c r="A78" s="216" t="s">
        <v>205</v>
      </c>
      <c r="B78" s="189" t="s">
        <v>56</v>
      </c>
      <c r="C78" s="203">
        <v>3.134197725601457</v>
      </c>
      <c r="D78" s="66">
        <v>3.5912859565735205</v>
      </c>
      <c r="E78" s="205">
        <v>2.9474999999999998</v>
      </c>
      <c r="F78" s="205">
        <v>3.3252848482211546</v>
      </c>
      <c r="G78" s="205">
        <v>3.6672549019607836</v>
      </c>
      <c r="H78" s="205">
        <v>3.3573438558302229</v>
      </c>
      <c r="I78" s="205">
        <v>3.4690627406923076</v>
      </c>
      <c r="J78" s="205">
        <v>3.9474512731980309</v>
      </c>
      <c r="K78" s="205">
        <v>3.9378843067202376</v>
      </c>
      <c r="L78" s="205">
        <v>4.2134487903646018</v>
      </c>
      <c r="M78" s="205">
        <v>3.8860381745653387</v>
      </c>
      <c r="N78" s="205">
        <v>4.7987479999999998</v>
      </c>
      <c r="O78" s="205">
        <v>4.8413430000000002</v>
      </c>
      <c r="P78" s="205">
        <v>4.6297750000000004</v>
      </c>
      <c r="Q78" s="205">
        <v>4.2268129999999999</v>
      </c>
      <c r="R78" s="205">
        <v>4.7455559999999997</v>
      </c>
      <c r="S78" s="205">
        <v>4.8621350000000003</v>
      </c>
      <c r="T78" s="205">
        <v>4.0399200000000004</v>
      </c>
      <c r="U78" s="205">
        <v>4.573391</v>
      </c>
      <c r="V78" s="205">
        <v>4.8163780000000003</v>
      </c>
      <c r="W78" s="205">
        <v>4.5934350000000004</v>
      </c>
      <c r="X78" s="205">
        <v>4.1482089999999996</v>
      </c>
      <c r="Y78" s="205">
        <v>4.274203</v>
      </c>
      <c r="Z78" s="205">
        <v>4.2771850000000002</v>
      </c>
      <c r="AA78" s="205">
        <v>4.0391320000000004</v>
      </c>
      <c r="AB78" s="205">
        <v>2.895686</v>
      </c>
      <c r="AC78" s="205">
        <v>2.7214429999999998</v>
      </c>
      <c r="AD78" s="205">
        <v>3.003142</v>
      </c>
      <c r="AE78" s="205">
        <v>3.0866449999999999</v>
      </c>
      <c r="AF78" s="205">
        <v>2.795607</v>
      </c>
      <c r="AG78" s="205">
        <v>2.4380280000000001</v>
      </c>
    </row>
    <row r="79" spans="1:33" ht="9.9499999999999993" customHeight="1" x14ac:dyDescent="0.2">
      <c r="A79" s="2" t="s">
        <v>286</v>
      </c>
      <c r="B79" s="189" t="s">
        <v>56</v>
      </c>
      <c r="C79" s="203">
        <v>3.7337961933651669</v>
      </c>
      <c r="D79" s="66">
        <v>3.4778720279168343</v>
      </c>
      <c r="E79" s="205">
        <v>3.2326923076923082</v>
      </c>
      <c r="F79" s="205">
        <v>3.2901501151682688</v>
      </c>
      <c r="G79" s="205">
        <v>3.1653846153846166</v>
      </c>
      <c r="H79" s="205">
        <v>3.5046035353525293</v>
      </c>
      <c r="I79" s="205">
        <v>3.214307448076672</v>
      </c>
      <c r="J79" s="205">
        <v>3.7147051003213014</v>
      </c>
      <c r="K79" s="205">
        <v>3.6830983576853598</v>
      </c>
      <c r="L79" s="205">
        <v>3.2907543490737994</v>
      </c>
      <c r="M79" s="205">
        <v>3.5987609517768018</v>
      </c>
      <c r="N79" s="205">
        <v>4.2468919999999999</v>
      </c>
      <c r="O79" s="205">
        <v>4.7047400000000001</v>
      </c>
      <c r="P79" s="205">
        <v>4.3195410000000001</v>
      </c>
      <c r="Q79" s="205">
        <v>4.0556559999999999</v>
      </c>
      <c r="R79" s="205">
        <v>4.3400829999999999</v>
      </c>
      <c r="S79" s="205">
        <v>3.6568640000000001</v>
      </c>
      <c r="T79" s="205">
        <v>3.865434</v>
      </c>
      <c r="U79" s="205">
        <v>3.7371500000000002</v>
      </c>
      <c r="V79" s="205">
        <v>3.7608489999999999</v>
      </c>
      <c r="W79" s="205">
        <v>3.7181129999999998</v>
      </c>
      <c r="X79" s="205">
        <v>3.7453699999999999</v>
      </c>
      <c r="Y79" s="205">
        <v>3.9432179999999999</v>
      </c>
      <c r="Z79" s="205">
        <v>3.9445049999999999</v>
      </c>
      <c r="AA79" s="205">
        <v>3.8670879999999999</v>
      </c>
      <c r="AB79" s="205">
        <v>3.6948080000000001</v>
      </c>
      <c r="AC79" s="205">
        <v>3.4772919999999998</v>
      </c>
      <c r="AD79" s="205">
        <v>3.5671499999999998</v>
      </c>
      <c r="AE79" s="205">
        <v>3.897694</v>
      </c>
      <c r="AF79" s="205">
        <v>3.4567700000000001</v>
      </c>
      <c r="AG79" s="205">
        <v>3.1178330000000001</v>
      </c>
    </row>
    <row r="80" spans="1:33" ht="9.9499999999999993" customHeight="1" x14ac:dyDescent="0.2">
      <c r="A80" s="2" t="s">
        <v>207</v>
      </c>
      <c r="B80" s="189" t="s">
        <v>58</v>
      </c>
      <c r="C80" s="203">
        <v>1.3469790670787545</v>
      </c>
      <c r="D80" s="66">
        <v>1.7190751609717794</v>
      </c>
      <c r="E80" s="205">
        <v>1.4540384615384618</v>
      </c>
      <c r="F80" s="205">
        <v>1.3401386740865382</v>
      </c>
      <c r="G80" s="205">
        <v>1.5751923076923076</v>
      </c>
      <c r="H80" s="205">
        <v>1.5853106563164578</v>
      </c>
      <c r="I80" s="205">
        <v>1.7541775108749995</v>
      </c>
      <c r="J80" s="205">
        <v>1.8177373157238808</v>
      </c>
      <c r="K80" s="205">
        <v>1.9598263015094497</v>
      </c>
      <c r="L80" s="205">
        <v>1.7520302684141515</v>
      </c>
      <c r="M80" s="205">
        <v>1.8650817881437496</v>
      </c>
      <c r="N80" s="205">
        <v>1.882036</v>
      </c>
      <c r="O80" s="205">
        <v>1.944426</v>
      </c>
      <c r="P80" s="205">
        <v>1.969848</v>
      </c>
      <c r="Q80" s="205">
        <v>2.0421640000000001</v>
      </c>
      <c r="R80" s="205">
        <v>1.983654</v>
      </c>
      <c r="S80" s="205">
        <v>1.6640299999999999</v>
      </c>
      <c r="T80" s="205">
        <v>1.7086669999999999</v>
      </c>
      <c r="U80" s="205">
        <v>1.7886979999999999</v>
      </c>
      <c r="V80" s="205">
        <v>1.650045</v>
      </c>
      <c r="W80" s="205">
        <v>1.5075510000000001</v>
      </c>
      <c r="X80" s="205">
        <v>1.8046</v>
      </c>
      <c r="Y80" s="205">
        <v>1.7918499999999999</v>
      </c>
      <c r="Z80" s="205">
        <v>2.076038</v>
      </c>
      <c r="AA80" s="205">
        <v>1.989606</v>
      </c>
      <c r="AB80" s="205">
        <v>1.6176779999999999</v>
      </c>
      <c r="AC80" s="205">
        <v>1.6893990000000001</v>
      </c>
      <c r="AD80" s="205">
        <v>1.625589</v>
      </c>
      <c r="AE80" s="205">
        <v>1.569283</v>
      </c>
      <c r="AF80" s="205">
        <v>1.5753459999999999</v>
      </c>
      <c r="AG80" s="205">
        <v>1.518462</v>
      </c>
    </row>
    <row r="81" spans="1:33" ht="9.9499999999999993" customHeight="1" x14ac:dyDescent="0.2">
      <c r="A81" s="2" t="s">
        <v>10</v>
      </c>
      <c r="B81" s="189" t="s">
        <v>56</v>
      </c>
      <c r="C81" s="203">
        <v>3.5501988391403558</v>
      </c>
      <c r="D81" s="66">
        <v>3.9540668027541717</v>
      </c>
      <c r="E81" s="205">
        <v>3.530384615384615</v>
      </c>
      <c r="F81" s="205">
        <v>3.4660938699278838</v>
      </c>
      <c r="G81" s="205">
        <v>3.599615384615384</v>
      </c>
      <c r="H81" s="205">
        <v>3.6017440330016885</v>
      </c>
      <c r="I81" s="205">
        <v>4.147993092989311</v>
      </c>
      <c r="J81" s="205">
        <v>4.1124632822715155</v>
      </c>
      <c r="K81" s="205">
        <v>4.4395892098090375</v>
      </c>
      <c r="L81" s="205">
        <v>3.6267308408485173</v>
      </c>
      <c r="M81" s="205">
        <v>4.2017404044847906</v>
      </c>
      <c r="N81" s="205">
        <v>4.573607</v>
      </c>
      <c r="O81" s="205">
        <v>4.2677480000000001</v>
      </c>
      <c r="P81" s="205">
        <v>4.2793840000000003</v>
      </c>
      <c r="Q81" s="205">
        <v>4.2231569999999996</v>
      </c>
      <c r="R81" s="205">
        <v>4.0857609999999998</v>
      </c>
      <c r="S81" s="205">
        <v>3.5811320000000002</v>
      </c>
      <c r="T81" s="205">
        <v>3.4865940000000002</v>
      </c>
      <c r="U81" s="205">
        <v>3.937983</v>
      </c>
      <c r="V81" s="205">
        <v>3.683935</v>
      </c>
      <c r="W81" s="205">
        <v>3.7295219999999998</v>
      </c>
      <c r="X81" s="205">
        <v>3.8840409999999999</v>
      </c>
      <c r="Y81" s="205">
        <v>4.0914830000000002</v>
      </c>
      <c r="Z81" s="205">
        <v>4.034491</v>
      </c>
      <c r="AA81" s="205">
        <v>4.226947</v>
      </c>
      <c r="AB81" s="205">
        <v>3.9313910000000001</v>
      </c>
      <c r="AC81" s="205">
        <v>4.0884960000000001</v>
      </c>
      <c r="AD81" s="205">
        <v>3.723214</v>
      </c>
      <c r="AE81" s="205">
        <v>4.173171</v>
      </c>
      <c r="AF81" s="205">
        <v>4.1065110000000002</v>
      </c>
      <c r="AG81" s="205">
        <v>3.8054130000000002</v>
      </c>
    </row>
    <row r="82" spans="1:33" ht="9.9499999999999993" customHeight="1" x14ac:dyDescent="0.2">
      <c r="A82" s="217" t="s">
        <v>141</v>
      </c>
      <c r="B82" s="218" t="s">
        <v>58</v>
      </c>
      <c r="C82" s="219">
        <v>1.3890831603581606</v>
      </c>
      <c r="D82" s="220">
        <v>1.6036160414920397</v>
      </c>
      <c r="E82" s="221">
        <v>1.3498076923076925</v>
      </c>
      <c r="F82" s="221">
        <v>1.4330097976826921</v>
      </c>
      <c r="G82" s="221">
        <v>1.424423076923077</v>
      </c>
      <c r="H82" s="221">
        <v>1.5592303928671323</v>
      </c>
      <c r="I82" s="221">
        <v>1.5456528868021968</v>
      </c>
      <c r="J82" s="221">
        <v>1.7059648448067899</v>
      </c>
      <c r="K82" s="221">
        <v>1.7742534941133454</v>
      </c>
      <c r="L82" s="221">
        <v>1.5619884518398512</v>
      </c>
      <c r="M82" s="221">
        <v>1.6449786617420341</v>
      </c>
      <c r="N82" s="221">
        <v>1.698655</v>
      </c>
      <c r="O82" s="221">
        <v>1.7320850000000001</v>
      </c>
      <c r="P82" s="221">
        <v>1.703244</v>
      </c>
      <c r="Q82" s="221">
        <v>1.6855150000000001</v>
      </c>
      <c r="R82" s="221">
        <v>1.6745829999999999</v>
      </c>
      <c r="S82" s="221">
        <v>1.277396</v>
      </c>
      <c r="T82" s="221">
        <v>1.4114949999999999</v>
      </c>
      <c r="U82" s="221">
        <v>1.456366</v>
      </c>
      <c r="V82" s="221">
        <v>1.308673</v>
      </c>
      <c r="W82" s="221">
        <v>1.2108570000000001</v>
      </c>
      <c r="X82" s="221">
        <v>1.352179</v>
      </c>
      <c r="Y82" s="221">
        <v>1.534648</v>
      </c>
      <c r="Z82" s="221">
        <v>1.559552</v>
      </c>
      <c r="AA82" s="221">
        <v>1.4935350000000001</v>
      </c>
      <c r="AB82" s="221">
        <v>1.413905</v>
      </c>
      <c r="AC82" s="221">
        <v>1.3484700000000001</v>
      </c>
      <c r="AD82" s="221">
        <v>1.4063460000000001</v>
      </c>
      <c r="AE82" s="221">
        <v>1.469176</v>
      </c>
      <c r="AF82" s="221">
        <v>1.2755369999999999</v>
      </c>
      <c r="AG82" s="221">
        <v>1.2847839999999999</v>
      </c>
    </row>
    <row r="83" spans="1:33" ht="9.9499999999999993" customHeight="1" x14ac:dyDescent="0.2"/>
    <row r="84" spans="1:33" ht="9.9499999999999993" customHeight="1" x14ac:dyDescent="0.2">
      <c r="A84" s="222" t="s">
        <v>304</v>
      </c>
    </row>
    <row r="85" spans="1:33" ht="9.9499999999999993" customHeight="1" x14ac:dyDescent="0.2">
      <c r="A85" s="223" t="s">
        <v>305</v>
      </c>
    </row>
    <row r="86" spans="1:33" ht="9.9499999999999993" customHeight="1" x14ac:dyDescent="0.2">
      <c r="A86" s="223" t="s">
        <v>306</v>
      </c>
    </row>
    <row r="87" spans="1:33" ht="9.9499999999999993" customHeight="1" x14ac:dyDescent="0.2">
      <c r="A87" s="223" t="s">
        <v>307</v>
      </c>
    </row>
    <row r="88" spans="1:33" ht="9.9499999999999993" customHeight="1" x14ac:dyDescent="0.2">
      <c r="A88" s="223" t="s">
        <v>308</v>
      </c>
    </row>
    <row r="89" spans="1:33" ht="9.9499999999999993" customHeight="1" x14ac:dyDescent="0.2">
      <c r="A89" s="223" t="s">
        <v>309</v>
      </c>
    </row>
    <row r="90" spans="1:33" ht="9.9499999999999993" customHeight="1" x14ac:dyDescent="0.2">
      <c r="A90" s="223" t="s">
        <v>310</v>
      </c>
      <c r="J90" s="205"/>
      <c r="P90" s="205"/>
      <c r="X90" s="205"/>
    </row>
    <row r="91" spans="1:33" ht="12.75" x14ac:dyDescent="0.2">
      <c r="A91" s="224" t="s">
        <v>311</v>
      </c>
      <c r="P91" s="205"/>
      <c r="X91" s="205"/>
    </row>
    <row r="92" spans="1:33" ht="11.25" x14ac:dyDescent="0.2">
      <c r="A92" s="237" t="s">
        <v>18</v>
      </c>
      <c r="P92" s="205"/>
      <c r="X92" s="205"/>
    </row>
    <row r="93" spans="1:33" ht="11.25" x14ac:dyDescent="0.2">
      <c r="A93" s="237" t="s">
        <v>312</v>
      </c>
      <c r="X93" s="205"/>
    </row>
    <row r="94" spans="1:33" ht="9.9499999999999993" customHeight="1" x14ac:dyDescent="0.2">
      <c r="A94" s="237" t="s">
        <v>295</v>
      </c>
      <c r="X94" s="205"/>
    </row>
    <row r="95" spans="1:33" ht="9.9499999999999993" customHeight="1" x14ac:dyDescent="0.2">
      <c r="X95" s="205"/>
    </row>
    <row r="96" spans="1:33" ht="12" customHeight="1" x14ac:dyDescent="0.2">
      <c r="X96" s="205"/>
    </row>
    <row r="97" spans="24:24" ht="12" customHeight="1" x14ac:dyDescent="0.2">
      <c r="X97" s="205"/>
    </row>
    <row r="98" spans="24:24" ht="12" customHeight="1" x14ac:dyDescent="0.2">
      <c r="X98" s="205"/>
    </row>
    <row r="99" spans="24:24" ht="12" customHeight="1" x14ac:dyDescent="0.2">
      <c r="X99" s="205"/>
    </row>
    <row r="100" spans="24:24" ht="12" customHeight="1" x14ac:dyDescent="0.2">
      <c r="X100" s="205"/>
    </row>
    <row r="101" spans="24:24" ht="12" customHeight="1" x14ac:dyDescent="0.2">
      <c r="X101" s="205"/>
    </row>
    <row r="102" spans="24:24" ht="12" customHeight="1" x14ac:dyDescent="0.2">
      <c r="X102" s="205"/>
    </row>
    <row r="103" spans="24:24" ht="12" customHeight="1" x14ac:dyDescent="0.2">
      <c r="X103" s="205"/>
    </row>
    <row r="104" spans="24:24" ht="12" customHeight="1" x14ac:dyDescent="0.2">
      <c r="X104" s="205"/>
    </row>
    <row r="105" spans="24:24" ht="12" customHeight="1" x14ac:dyDescent="0.2">
      <c r="X105" s="205"/>
    </row>
    <row r="106" spans="24:24" ht="12" customHeight="1" x14ac:dyDescent="0.2">
      <c r="X106" s="205"/>
    </row>
    <row r="107" spans="24:24" ht="12" customHeight="1" x14ac:dyDescent="0.2">
      <c r="X107" s="205"/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1488-DDFE-4820-950A-CBACA348508A}">
  <dimension ref="A1:K67"/>
  <sheetViews>
    <sheetView zoomScale="170" zoomScaleNormal="170" zoomScaleSheetLayoutView="75" zoomScalePageLayoutView="170" workbookViewId="0"/>
  </sheetViews>
  <sheetFormatPr baseColWidth="10" defaultColWidth="10.85546875" defaultRowHeight="12" customHeight="1" x14ac:dyDescent="0.2"/>
  <cols>
    <col min="1" max="1" width="25" style="1" customWidth="1"/>
    <col min="2" max="2" width="10.28515625" style="1" customWidth="1"/>
    <col min="3" max="3" width="7.140625" style="1" customWidth="1"/>
    <col min="4" max="6" width="6.42578125" style="1" customWidth="1"/>
    <col min="7" max="7" width="7.140625" style="1" customWidth="1"/>
    <col min="8" max="8" width="4.42578125" style="1" customWidth="1"/>
    <col min="9" max="16384" width="10.85546875" style="1"/>
  </cols>
  <sheetData>
    <row r="1" spans="1:7" ht="12.95" customHeight="1" x14ac:dyDescent="0.2">
      <c r="A1" s="241" t="s">
        <v>153</v>
      </c>
      <c r="B1" s="248"/>
      <c r="C1" s="248"/>
      <c r="D1" s="248"/>
      <c r="E1" s="248"/>
      <c r="F1" s="248"/>
      <c r="G1" s="248"/>
    </row>
    <row r="2" spans="1:7" ht="9.9499999999999993" customHeight="1" x14ac:dyDescent="0.2">
      <c r="A2" s="135" t="s">
        <v>20</v>
      </c>
      <c r="B2" s="136" t="s">
        <v>16</v>
      </c>
      <c r="C2" s="137" t="s">
        <v>85</v>
      </c>
      <c r="D2" s="137">
        <v>2023</v>
      </c>
      <c r="E2" s="137">
        <v>2024</v>
      </c>
      <c r="F2" s="137">
        <v>2025</v>
      </c>
      <c r="G2" s="136" t="s">
        <v>154</v>
      </c>
    </row>
    <row r="3" spans="1:7" ht="9.9499999999999993" customHeight="1" x14ac:dyDescent="0.2">
      <c r="A3" s="23"/>
      <c r="B3" s="23"/>
      <c r="C3" s="138"/>
      <c r="D3" s="139"/>
      <c r="E3" s="139"/>
      <c r="F3" s="139"/>
      <c r="G3" s="140" t="s">
        <v>75</v>
      </c>
    </row>
    <row r="4" spans="1:7" ht="9.9499999999999993" customHeight="1" x14ac:dyDescent="0.2">
      <c r="A4" s="141"/>
      <c r="B4" s="141"/>
      <c r="C4" s="142"/>
      <c r="D4" s="142"/>
      <c r="E4" s="142"/>
      <c r="F4" s="142"/>
      <c r="G4" s="142" t="s">
        <v>21</v>
      </c>
    </row>
    <row r="5" spans="1:7" ht="9.9499999999999993" customHeight="1" x14ac:dyDescent="0.2">
      <c r="A5" s="18" t="s">
        <v>155</v>
      </c>
      <c r="B5" s="143"/>
      <c r="C5" s="53"/>
      <c r="D5" s="53"/>
      <c r="E5" s="53"/>
      <c r="F5" s="53"/>
      <c r="G5" s="18"/>
    </row>
    <row r="6" spans="1:7" ht="9.9499999999999993" customHeight="1" x14ac:dyDescent="0.2">
      <c r="A6" s="1" t="s">
        <v>156</v>
      </c>
      <c r="B6" s="3" t="s">
        <v>157</v>
      </c>
      <c r="C6" s="58" t="s">
        <v>101</v>
      </c>
      <c r="D6" s="58">
        <v>1.9555</v>
      </c>
      <c r="E6" s="58">
        <v>1.93</v>
      </c>
      <c r="F6" s="58">
        <v>1.89</v>
      </c>
      <c r="G6" s="58" t="s">
        <v>101</v>
      </c>
    </row>
    <row r="7" spans="1:7" ht="9.9499999999999993" customHeight="1" x14ac:dyDescent="0.2">
      <c r="A7" s="1" t="s">
        <v>158</v>
      </c>
      <c r="B7" s="3" t="s">
        <v>157</v>
      </c>
      <c r="C7" s="58" t="s">
        <v>101</v>
      </c>
      <c r="D7" s="58">
        <v>1.8602000000000001</v>
      </c>
      <c r="E7" s="58">
        <v>1.86</v>
      </c>
      <c r="F7" s="58">
        <v>1.86</v>
      </c>
      <c r="G7" s="58" t="s">
        <v>101</v>
      </c>
    </row>
    <row r="8" spans="1:7" ht="9.9499999999999993" customHeight="1" x14ac:dyDescent="0.2">
      <c r="A8" s="1" t="s">
        <v>159</v>
      </c>
      <c r="B8" s="3" t="s">
        <v>157</v>
      </c>
      <c r="C8" s="58" t="s">
        <v>101</v>
      </c>
      <c r="D8" s="58">
        <v>1.9555</v>
      </c>
      <c r="E8" s="58">
        <v>1.93</v>
      </c>
      <c r="F8" s="58">
        <v>1.89</v>
      </c>
      <c r="G8" s="58" t="s">
        <v>101</v>
      </c>
    </row>
    <row r="9" spans="1:7" ht="9.9499999999999993" customHeight="1" x14ac:dyDescent="0.2">
      <c r="A9" s="1" t="s">
        <v>160</v>
      </c>
      <c r="B9" s="3" t="s">
        <v>161</v>
      </c>
      <c r="C9" s="58" t="s">
        <v>101</v>
      </c>
      <c r="D9" s="58">
        <v>23.6511</v>
      </c>
      <c r="E9" s="58">
        <v>23.28</v>
      </c>
      <c r="F9" s="58">
        <v>22.76</v>
      </c>
      <c r="G9" s="58" t="s">
        <v>101</v>
      </c>
    </row>
    <row r="10" spans="1:7" ht="9.9499999999999993" customHeight="1" x14ac:dyDescent="0.2">
      <c r="A10" s="1" t="s">
        <v>162</v>
      </c>
      <c r="B10" s="3" t="s">
        <v>161</v>
      </c>
      <c r="C10" s="58" t="s">
        <v>101</v>
      </c>
      <c r="D10" s="58">
        <v>26.952100000000002</v>
      </c>
      <c r="E10" s="58">
        <v>26.46</v>
      </c>
      <c r="F10" s="58">
        <v>26.42</v>
      </c>
      <c r="G10" s="58" t="s">
        <v>101</v>
      </c>
    </row>
    <row r="11" spans="1:7" ht="9.9499999999999993" customHeight="1" x14ac:dyDescent="0.2">
      <c r="A11" s="1" t="s">
        <v>163</v>
      </c>
      <c r="B11" s="3" t="s">
        <v>161</v>
      </c>
      <c r="C11" s="58" t="s">
        <v>101</v>
      </c>
      <c r="D11" s="58">
        <v>21.6587</v>
      </c>
      <c r="E11" s="58">
        <v>21.66</v>
      </c>
      <c r="F11" s="58">
        <v>21.59</v>
      </c>
      <c r="G11" s="58" t="s">
        <v>101</v>
      </c>
    </row>
    <row r="12" spans="1:7" ht="9.9499999999999993" customHeight="1" x14ac:dyDescent="0.2">
      <c r="A12" s="1" t="s">
        <v>164</v>
      </c>
      <c r="B12" s="3" t="s">
        <v>161</v>
      </c>
      <c r="C12" s="58" t="s">
        <v>101</v>
      </c>
      <c r="D12" s="58">
        <v>14.9415</v>
      </c>
      <c r="E12" s="58">
        <v>15.11</v>
      </c>
      <c r="F12" s="58">
        <v>16.03</v>
      </c>
      <c r="G12" s="58" t="s">
        <v>101</v>
      </c>
    </row>
    <row r="13" spans="1:7" ht="9.9499999999999993" customHeight="1" x14ac:dyDescent="0.2">
      <c r="A13" s="1" t="s">
        <v>165</v>
      </c>
      <c r="B13" s="3" t="s">
        <v>161</v>
      </c>
      <c r="C13" s="58" t="s">
        <v>101</v>
      </c>
      <c r="D13" s="58">
        <v>21.92</v>
      </c>
      <c r="E13" s="58">
        <v>22.23</v>
      </c>
      <c r="F13" s="58">
        <v>22.75</v>
      </c>
      <c r="G13" s="58" t="s">
        <v>101</v>
      </c>
    </row>
    <row r="14" spans="1:7" ht="9.9499999999999993" customHeight="1" x14ac:dyDescent="0.2">
      <c r="A14" s="1" t="s">
        <v>166</v>
      </c>
      <c r="B14" s="3" t="s">
        <v>157</v>
      </c>
      <c r="C14" s="58" t="s">
        <v>101</v>
      </c>
      <c r="D14" s="58">
        <v>14.4375</v>
      </c>
      <c r="E14" s="58">
        <v>14.37</v>
      </c>
      <c r="F14" s="58">
        <v>14.53</v>
      </c>
      <c r="G14" s="58" t="s">
        <v>101</v>
      </c>
    </row>
    <row r="15" spans="1:7" ht="9.9499999999999993" customHeight="1" x14ac:dyDescent="0.2">
      <c r="A15" s="1" t="s">
        <v>167</v>
      </c>
      <c r="B15" s="3" t="s">
        <v>161</v>
      </c>
      <c r="C15" s="58" t="s">
        <v>101</v>
      </c>
      <c r="D15" s="58">
        <v>4.6375999999999999</v>
      </c>
      <c r="E15" s="58">
        <v>4.76</v>
      </c>
      <c r="F15" s="58">
        <v>4.58</v>
      </c>
      <c r="G15" s="58" t="s">
        <v>101</v>
      </c>
    </row>
    <row r="16" spans="1:7" ht="9.9499999999999993" customHeight="1" x14ac:dyDescent="0.2">
      <c r="A16" s="18" t="s">
        <v>168</v>
      </c>
      <c r="B16" s="143"/>
      <c r="C16" s="144"/>
      <c r="D16" s="145"/>
      <c r="E16" s="145"/>
      <c r="F16" s="145"/>
      <c r="G16" s="144"/>
    </row>
    <row r="17" spans="1:7" ht="9.9499999999999993" customHeight="1" x14ac:dyDescent="0.2">
      <c r="A17" s="1" t="s">
        <v>169</v>
      </c>
      <c r="B17" s="3" t="s">
        <v>56</v>
      </c>
      <c r="C17" s="146" t="s">
        <v>101</v>
      </c>
      <c r="D17" s="59">
        <v>89.100999999999999</v>
      </c>
      <c r="E17" s="59">
        <v>87.758300000000006</v>
      </c>
      <c r="F17" s="59">
        <v>93.473699999999994</v>
      </c>
      <c r="G17" s="146" t="s">
        <v>101</v>
      </c>
    </row>
    <row r="18" spans="1:7" ht="9.9499999999999993" customHeight="1" x14ac:dyDescent="0.2">
      <c r="A18" s="1" t="s">
        <v>170</v>
      </c>
      <c r="B18" s="3" t="s">
        <v>56</v>
      </c>
      <c r="C18" s="146" t="s">
        <v>101</v>
      </c>
      <c r="D18" s="59">
        <v>55.5764</v>
      </c>
      <c r="E18" s="59">
        <v>55.171199999999999</v>
      </c>
      <c r="F18" s="59">
        <v>55.267800000000001</v>
      </c>
      <c r="G18" s="146" t="s">
        <v>101</v>
      </c>
    </row>
    <row r="19" spans="1:7" ht="9.9499999999999993" customHeight="1" x14ac:dyDescent="0.2">
      <c r="A19" s="60" t="s">
        <v>171</v>
      </c>
      <c r="B19" s="61" t="s">
        <v>56</v>
      </c>
      <c r="C19" s="146" t="s">
        <v>101</v>
      </c>
      <c r="D19" s="59">
        <v>42.9893</v>
      </c>
      <c r="E19" s="59">
        <v>42.691499999999998</v>
      </c>
      <c r="F19" s="59">
        <v>42.782600000000002</v>
      </c>
      <c r="G19" s="146" t="s">
        <v>101</v>
      </c>
    </row>
    <row r="20" spans="1:7" ht="9.9499999999999993" customHeight="1" x14ac:dyDescent="0.2">
      <c r="A20" s="60" t="s">
        <v>172</v>
      </c>
      <c r="B20" s="61" t="s">
        <v>56</v>
      </c>
      <c r="C20" s="146" t="s">
        <v>101</v>
      </c>
      <c r="D20" s="59">
        <v>24.447900000000001</v>
      </c>
      <c r="E20" s="59">
        <v>22.970500000000001</v>
      </c>
      <c r="F20" s="59">
        <v>21.4559</v>
      </c>
      <c r="G20" s="146" t="s">
        <v>101</v>
      </c>
    </row>
    <row r="21" spans="1:7" ht="9.9499999999999993" customHeight="1" x14ac:dyDescent="0.2">
      <c r="A21" s="18" t="s">
        <v>173</v>
      </c>
      <c r="B21" s="143"/>
      <c r="C21" s="147"/>
      <c r="D21" s="147"/>
      <c r="E21" s="147"/>
      <c r="F21" s="147"/>
      <c r="G21" s="147"/>
    </row>
    <row r="22" spans="1:7" ht="9.9499999999999993" customHeight="1" x14ac:dyDescent="0.2">
      <c r="A22" s="1" t="s">
        <v>174</v>
      </c>
      <c r="B22" s="3" t="s">
        <v>56</v>
      </c>
      <c r="C22" s="146" t="s">
        <v>101</v>
      </c>
      <c r="D22" s="59">
        <v>79.579800000000006</v>
      </c>
      <c r="E22" s="59">
        <v>81.052400000000006</v>
      </c>
      <c r="F22" s="59">
        <v>86.3202</v>
      </c>
      <c r="G22" s="146" t="s">
        <v>101</v>
      </c>
    </row>
    <row r="23" spans="1:7" ht="9.9499999999999993" customHeight="1" x14ac:dyDescent="0.2">
      <c r="A23" s="1" t="s">
        <v>175</v>
      </c>
      <c r="B23" s="3" t="s">
        <v>56</v>
      </c>
      <c r="C23" s="146" t="s">
        <v>101</v>
      </c>
      <c r="D23" s="59">
        <v>90.245000000000005</v>
      </c>
      <c r="E23" s="59">
        <v>92.847999999999999</v>
      </c>
      <c r="F23" s="59">
        <v>96.931799999999996</v>
      </c>
      <c r="G23" s="146" t="s">
        <v>101</v>
      </c>
    </row>
    <row r="24" spans="1:7" ht="9.9499999999999993" customHeight="1" x14ac:dyDescent="0.2">
      <c r="A24" s="60" t="s">
        <v>176</v>
      </c>
      <c r="B24" s="61" t="s">
        <v>56</v>
      </c>
      <c r="C24" s="146" t="s">
        <v>101</v>
      </c>
      <c r="D24" s="59">
        <v>96.218699999999998</v>
      </c>
      <c r="E24" s="59">
        <v>105.1113</v>
      </c>
      <c r="F24" s="59">
        <v>93.401700000000005</v>
      </c>
      <c r="G24" s="146" t="s">
        <v>101</v>
      </c>
    </row>
    <row r="25" spans="1:7" ht="9.9499999999999993" customHeight="1" x14ac:dyDescent="0.2">
      <c r="A25" s="18" t="s">
        <v>177</v>
      </c>
      <c r="B25" s="143"/>
      <c r="C25" s="147"/>
      <c r="D25" s="147"/>
      <c r="E25" s="147"/>
      <c r="F25" s="147"/>
      <c r="G25" s="147"/>
    </row>
    <row r="26" spans="1:7" ht="9.9499999999999993" customHeight="1" x14ac:dyDescent="0.2">
      <c r="A26" s="60" t="s">
        <v>178</v>
      </c>
      <c r="B26" s="3" t="s">
        <v>56</v>
      </c>
      <c r="C26" s="146" t="s">
        <v>101</v>
      </c>
      <c r="D26" s="59">
        <v>32.308399999999999</v>
      </c>
      <c r="E26" s="59">
        <v>31.7211</v>
      </c>
      <c r="F26" s="59">
        <v>30.785299999999999</v>
      </c>
      <c r="G26" s="146" t="s">
        <v>101</v>
      </c>
    </row>
    <row r="27" spans="1:7" ht="9.9499999999999993" customHeight="1" x14ac:dyDescent="0.2">
      <c r="A27" s="60" t="s">
        <v>175</v>
      </c>
      <c r="B27" s="3" t="s">
        <v>56</v>
      </c>
      <c r="C27" s="146" t="s">
        <v>101</v>
      </c>
      <c r="D27" s="59">
        <v>35.588500000000003</v>
      </c>
      <c r="E27" s="59">
        <v>37.445900000000002</v>
      </c>
      <c r="F27" s="59">
        <v>38.298499999999997</v>
      </c>
      <c r="G27" s="146" t="s">
        <v>101</v>
      </c>
    </row>
    <row r="28" spans="1:7" ht="9.9499999999999993" customHeight="1" x14ac:dyDescent="0.2">
      <c r="A28" s="18" t="s">
        <v>179</v>
      </c>
      <c r="B28" s="143"/>
      <c r="C28" s="147"/>
      <c r="D28" s="147"/>
      <c r="E28" s="147"/>
      <c r="F28" s="147"/>
      <c r="G28" s="147"/>
    </row>
    <row r="29" spans="1:7" ht="9.6" customHeight="1" x14ac:dyDescent="0.2">
      <c r="A29" s="60" t="s">
        <v>180</v>
      </c>
      <c r="B29" s="61" t="s">
        <v>181</v>
      </c>
      <c r="C29" s="148" t="s">
        <v>101</v>
      </c>
      <c r="D29" s="59">
        <v>1.9143999999999999</v>
      </c>
      <c r="E29" s="59">
        <v>1.8884799999999999</v>
      </c>
      <c r="F29" s="59">
        <v>1.9160299999999999</v>
      </c>
      <c r="G29" s="148" t="s">
        <v>101</v>
      </c>
    </row>
    <row r="30" spans="1:7" ht="9.9499999999999993" customHeight="1" x14ac:dyDescent="0.2">
      <c r="A30" s="1" t="s">
        <v>182</v>
      </c>
      <c r="B30" s="3" t="s">
        <v>181</v>
      </c>
      <c r="C30" s="148" t="s">
        <v>101</v>
      </c>
      <c r="D30" s="59">
        <v>2.1825999999999999</v>
      </c>
      <c r="E30" s="59">
        <v>2.1658900000000001</v>
      </c>
      <c r="F30" s="59">
        <v>2.1609799999999999</v>
      </c>
      <c r="G30" s="148" t="s">
        <v>101</v>
      </c>
    </row>
    <row r="31" spans="1:7" ht="9.9499999999999993" customHeight="1" x14ac:dyDescent="0.2">
      <c r="A31" s="1" t="s">
        <v>183</v>
      </c>
      <c r="B31" s="3" t="s">
        <v>181</v>
      </c>
      <c r="C31" s="148" t="s">
        <v>101</v>
      </c>
      <c r="D31" s="59">
        <v>2.5053799999999997</v>
      </c>
      <c r="E31" s="59">
        <v>2.4123700000000001</v>
      </c>
      <c r="F31" s="59">
        <v>2.58738</v>
      </c>
      <c r="G31" s="148" t="s">
        <v>101</v>
      </c>
    </row>
    <row r="32" spans="1:7" ht="9.9499999999999993" customHeight="1" x14ac:dyDescent="0.2">
      <c r="A32" s="60" t="s">
        <v>184</v>
      </c>
      <c r="B32" s="3" t="s">
        <v>181</v>
      </c>
      <c r="C32" s="148" t="s">
        <v>101</v>
      </c>
      <c r="D32" s="59">
        <v>5.5886200000000006</v>
      </c>
      <c r="E32" s="59">
        <v>5.8333399999999997</v>
      </c>
      <c r="F32" s="59">
        <v>5.5053900000000002</v>
      </c>
      <c r="G32" s="148" t="s">
        <v>101</v>
      </c>
    </row>
    <row r="33" spans="1:11" ht="9.9499999999999993" customHeight="1" x14ac:dyDescent="0.2">
      <c r="A33" s="18" t="s">
        <v>185</v>
      </c>
      <c r="B33" s="143"/>
      <c r="C33" s="147"/>
      <c r="D33" s="147"/>
      <c r="E33" s="147"/>
      <c r="F33" s="147"/>
      <c r="G33" s="147"/>
    </row>
    <row r="34" spans="1:11" ht="9.9499999999999993" customHeight="1" x14ac:dyDescent="0.2">
      <c r="A34" s="60" t="s">
        <v>186</v>
      </c>
      <c r="B34" s="3" t="s">
        <v>56</v>
      </c>
      <c r="C34" s="146" t="s">
        <v>101</v>
      </c>
      <c r="D34" s="106">
        <v>17.443000000000001</v>
      </c>
      <c r="E34" s="106">
        <v>18.229299999999999</v>
      </c>
      <c r="F34" s="106">
        <v>18.403600000000001</v>
      </c>
      <c r="G34" s="146" t="s">
        <v>101</v>
      </c>
    </row>
    <row r="35" spans="1:11" ht="9.9499999999999993" customHeight="1" x14ac:dyDescent="0.2">
      <c r="A35" s="1" t="s">
        <v>187</v>
      </c>
      <c r="B35" s="3" t="s">
        <v>56</v>
      </c>
      <c r="C35" s="146" t="s">
        <v>101</v>
      </c>
      <c r="D35" s="106">
        <v>56.9863</v>
      </c>
      <c r="E35" s="106">
        <v>56.831299999999999</v>
      </c>
      <c r="F35" s="106">
        <v>56.7483</v>
      </c>
      <c r="G35" s="146" t="s">
        <v>101</v>
      </c>
    </row>
    <row r="36" spans="1:11" ht="9.9499999999999993" customHeight="1" x14ac:dyDescent="0.2">
      <c r="A36" s="60" t="s">
        <v>188</v>
      </c>
      <c r="B36" s="61" t="s">
        <v>56</v>
      </c>
      <c r="C36" s="146" t="s">
        <v>101</v>
      </c>
      <c r="D36" s="106">
        <v>17.937000000000001</v>
      </c>
      <c r="E36" s="106">
        <v>16.6769</v>
      </c>
      <c r="F36" s="106">
        <v>16.532</v>
      </c>
      <c r="G36" s="146" t="s">
        <v>101</v>
      </c>
    </row>
    <row r="37" spans="1:11" ht="9.9499999999999993" customHeight="1" x14ac:dyDescent="0.2">
      <c r="A37" s="18" t="s">
        <v>189</v>
      </c>
      <c r="B37" s="143"/>
      <c r="C37" s="147"/>
      <c r="D37" s="147"/>
      <c r="E37" s="147"/>
      <c r="F37" s="147"/>
      <c r="G37" s="149"/>
    </row>
    <row r="38" spans="1:11" ht="9.9499999999999993" customHeight="1" x14ac:dyDescent="0.2">
      <c r="A38" s="1" t="s">
        <v>190</v>
      </c>
      <c r="B38" s="3" t="s">
        <v>73</v>
      </c>
      <c r="C38" s="148" t="s">
        <v>101</v>
      </c>
      <c r="D38" s="8">
        <v>86.66</v>
      </c>
      <c r="E38" s="8">
        <v>86.73</v>
      </c>
      <c r="F38" s="8">
        <v>86.04</v>
      </c>
      <c r="G38" s="146" t="s">
        <v>101</v>
      </c>
      <c r="H38" s="150"/>
      <c r="I38"/>
      <c r="J38"/>
      <c r="K38"/>
    </row>
    <row r="39" spans="1:11" ht="9.9499999999999993" customHeight="1" x14ac:dyDescent="0.2">
      <c r="A39" s="1" t="s">
        <v>191</v>
      </c>
      <c r="B39" s="3" t="s">
        <v>73</v>
      </c>
      <c r="C39" s="148" t="s">
        <v>101</v>
      </c>
      <c r="D39" s="8">
        <v>100.37</v>
      </c>
      <c r="E39" s="8">
        <v>101.45</v>
      </c>
      <c r="F39" s="8">
        <v>100.32</v>
      </c>
      <c r="G39" s="148" t="s">
        <v>101</v>
      </c>
      <c r="H39" s="150"/>
      <c r="J39"/>
      <c r="K39"/>
    </row>
    <row r="40" spans="1:11" ht="9.9499999999999993" customHeight="1" x14ac:dyDescent="0.2">
      <c r="A40" s="18" t="s">
        <v>192</v>
      </c>
      <c r="B40" s="143"/>
      <c r="C40" s="151"/>
      <c r="D40" s="147"/>
      <c r="E40" s="147"/>
      <c r="F40" s="147"/>
      <c r="G40" s="151"/>
      <c r="J40"/>
      <c r="K40"/>
    </row>
    <row r="41" spans="1:11" ht="9.75" customHeight="1" x14ac:dyDescent="0.2">
      <c r="A41" s="1" t="s">
        <v>3</v>
      </c>
      <c r="B41" s="3" t="s">
        <v>56</v>
      </c>
      <c r="C41" s="8">
        <v>3.12</v>
      </c>
      <c r="D41" s="8">
        <v>3.0724260000000001</v>
      </c>
      <c r="E41" s="8">
        <v>3.1925279999999998</v>
      </c>
      <c r="F41" s="8">
        <v>3.1391339999999999</v>
      </c>
      <c r="G41" s="235">
        <f>100 *     (AVERAGE(D41:F41)/C41-1)</f>
        <v>0.47102564102563527</v>
      </c>
      <c r="J41"/>
      <c r="K41"/>
    </row>
    <row r="42" spans="1:11" ht="9.9499999999999993" customHeight="1" x14ac:dyDescent="0.2">
      <c r="A42" s="1" t="s">
        <v>4</v>
      </c>
      <c r="B42" s="3" t="s">
        <v>56</v>
      </c>
      <c r="C42" s="8">
        <v>2.85</v>
      </c>
      <c r="D42" s="8">
        <v>3.0557080000000001</v>
      </c>
      <c r="E42" s="8">
        <v>3.2138300000000002</v>
      </c>
      <c r="F42" s="8">
        <v>3.4824850000000001</v>
      </c>
      <c r="G42" s="235">
        <f>100 *     (AVERAGE(D42:F42)/C42-1)</f>
        <v>14.058748538011724</v>
      </c>
      <c r="H42" s="150"/>
      <c r="J42"/>
      <c r="K42"/>
    </row>
    <row r="43" spans="1:11" ht="9.9499999999999993" customHeight="1" x14ac:dyDescent="0.2">
      <c r="A43" s="1" t="s">
        <v>193</v>
      </c>
      <c r="B43" s="3" t="s">
        <v>56</v>
      </c>
      <c r="C43" s="8">
        <v>3.3</v>
      </c>
      <c r="D43" s="8">
        <v>2.8834900000000001</v>
      </c>
      <c r="E43" s="8">
        <v>3.0423629999999999</v>
      </c>
      <c r="F43" s="8">
        <v>3.142725</v>
      </c>
      <c r="G43" s="235">
        <f>100 *     (AVERAGE(D43:F43)/C43-1)</f>
        <v>-8.3982020202020173</v>
      </c>
      <c r="H43" s="150"/>
      <c r="J43"/>
      <c r="K43"/>
    </row>
    <row r="44" spans="1:11" ht="9.9499999999999993" customHeight="1" x14ac:dyDescent="0.2">
      <c r="A44" s="11" t="s">
        <v>194</v>
      </c>
      <c r="B44" s="3" t="s">
        <v>56</v>
      </c>
      <c r="C44" s="146" t="s">
        <v>101</v>
      </c>
      <c r="D44" s="8">
        <v>3.114331</v>
      </c>
      <c r="E44" s="8">
        <v>3.4980190000000002</v>
      </c>
      <c r="F44" s="8">
        <v>3.5353270000000001</v>
      </c>
      <c r="G44" s="146" t="s">
        <v>101</v>
      </c>
      <c r="H44" s="150"/>
      <c r="J44"/>
      <c r="K44"/>
    </row>
    <row r="45" spans="1:11" ht="9.9499999999999993" customHeight="1" x14ac:dyDescent="0.2">
      <c r="A45" s="152" t="s">
        <v>195</v>
      </c>
      <c r="B45" s="143"/>
      <c r="C45" s="151"/>
      <c r="D45" s="147"/>
      <c r="E45" s="147"/>
      <c r="F45" s="147"/>
      <c r="G45" s="151"/>
      <c r="J45"/>
      <c r="K45"/>
    </row>
    <row r="46" spans="1:11" ht="9.9499999999999993" customHeight="1" x14ac:dyDescent="0.2">
      <c r="A46" s="60" t="s">
        <v>196</v>
      </c>
      <c r="B46" s="3" t="s">
        <v>56</v>
      </c>
      <c r="C46" s="8">
        <v>5.57</v>
      </c>
      <c r="D46" s="8">
        <v>5.7811430000000001</v>
      </c>
      <c r="E46" s="8">
        <v>6.0671590000000002</v>
      </c>
      <c r="F46" s="8">
        <v>5.982024</v>
      </c>
      <c r="G46" s="235">
        <v>7.1139991023339233</v>
      </c>
      <c r="H46" s="150"/>
      <c r="J46"/>
      <c r="K46"/>
    </row>
    <row r="47" spans="1:11" ht="9.9499999999999993" customHeight="1" x14ac:dyDescent="0.2">
      <c r="A47" s="60" t="s">
        <v>197</v>
      </c>
      <c r="B47" s="3" t="s">
        <v>56</v>
      </c>
      <c r="C47" s="8">
        <v>5.64</v>
      </c>
      <c r="D47" s="8">
        <v>6.5551830000000004</v>
      </c>
      <c r="E47" s="8">
        <v>5.64</v>
      </c>
      <c r="F47" s="8">
        <v>6.400442</v>
      </c>
      <c r="G47" s="235">
        <v>9.7639583333333455</v>
      </c>
      <c r="H47" s="150"/>
      <c r="J47"/>
      <c r="K47"/>
    </row>
    <row r="48" spans="1:11" ht="9.9499999999999993" customHeight="1" x14ac:dyDescent="0.2">
      <c r="A48" s="60" t="s">
        <v>198</v>
      </c>
      <c r="B48" s="3" t="s">
        <v>56</v>
      </c>
      <c r="C48" s="8">
        <v>8.48</v>
      </c>
      <c r="D48" s="8">
        <v>10.068401</v>
      </c>
      <c r="E48" s="8">
        <v>10.829432000000001</v>
      </c>
      <c r="F48" s="8">
        <v>11.583969</v>
      </c>
      <c r="G48" s="235">
        <v>27.383154481132067</v>
      </c>
      <c r="H48" s="150"/>
      <c r="J48"/>
      <c r="K48"/>
    </row>
    <row r="49" spans="1:11" ht="9.9499999999999993" customHeight="1" x14ac:dyDescent="0.2">
      <c r="A49" s="1" t="s">
        <v>199</v>
      </c>
      <c r="B49" s="3" t="s">
        <v>56</v>
      </c>
      <c r="C49" s="8">
        <v>12.4</v>
      </c>
      <c r="D49" s="8">
        <v>16.585204000000001</v>
      </c>
      <c r="E49" s="8">
        <v>16.715335</v>
      </c>
      <c r="F49" s="8">
        <v>15.98812</v>
      </c>
      <c r="G49" s="235">
        <v>30.999191532258031</v>
      </c>
      <c r="H49" s="150"/>
      <c r="J49"/>
      <c r="K49"/>
    </row>
    <row r="50" spans="1:11" ht="9.9499999999999993" customHeight="1" x14ac:dyDescent="0.2">
      <c r="A50" s="1" t="s">
        <v>200</v>
      </c>
      <c r="B50" s="3" t="s">
        <v>56</v>
      </c>
      <c r="C50" s="8">
        <v>6.36</v>
      </c>
      <c r="D50" s="8">
        <v>11.000731999999999</v>
      </c>
      <c r="E50" s="8">
        <v>9.5639050000000001</v>
      </c>
      <c r="F50" s="8">
        <v>9.5667519999999993</v>
      </c>
      <c r="G50" s="235">
        <v>52.52964229559749</v>
      </c>
      <c r="H50" s="150"/>
      <c r="J50"/>
      <c r="K50"/>
    </row>
    <row r="51" spans="1:11" ht="9.9499999999999993" customHeight="1" x14ac:dyDescent="0.2">
      <c r="A51" s="1" t="s">
        <v>201</v>
      </c>
      <c r="B51" s="3" t="s">
        <v>56</v>
      </c>
      <c r="C51" s="8">
        <v>16</v>
      </c>
      <c r="D51" s="8">
        <v>12.433790696586399</v>
      </c>
      <c r="E51" s="8">
        <v>13.474644581708899</v>
      </c>
      <c r="F51" s="8">
        <v>13.2772615023333</v>
      </c>
      <c r="G51" s="235">
        <v>-18.36313170702374</v>
      </c>
      <c r="H51" s="150"/>
      <c r="J51"/>
      <c r="K51"/>
    </row>
    <row r="52" spans="1:11" ht="9.9499999999999993" customHeight="1" x14ac:dyDescent="0.2">
      <c r="A52" s="152" t="s">
        <v>202</v>
      </c>
      <c r="B52" s="143"/>
      <c r="C52" s="147"/>
      <c r="D52" s="147"/>
      <c r="E52" s="147"/>
      <c r="F52" s="147"/>
      <c r="G52" s="151"/>
      <c r="H52" s="150"/>
      <c r="J52"/>
      <c r="K52"/>
    </row>
    <row r="53" spans="1:11" ht="9.9499999999999993" customHeight="1" x14ac:dyDescent="0.2">
      <c r="A53" s="1" t="s">
        <v>203</v>
      </c>
      <c r="B53" s="3" t="s">
        <v>56</v>
      </c>
      <c r="C53" s="8">
        <v>3.39</v>
      </c>
      <c r="D53" s="8">
        <v>3.2338429999999998</v>
      </c>
      <c r="E53" s="8">
        <v>3.2160540000000002</v>
      </c>
      <c r="F53" s="8">
        <v>2.9746039999999998</v>
      </c>
      <c r="G53" s="235">
        <f t="shared" ref="G53:G59" si="0">100 *     (AVERAGE(D53:F53)/C53-1)</f>
        <v>-7.3303736479842785</v>
      </c>
      <c r="H53" s="150"/>
      <c r="I53" s="234"/>
      <c r="J53"/>
      <c r="K53"/>
    </row>
    <row r="54" spans="1:11" ht="9.9499999999999993" customHeight="1" x14ac:dyDescent="0.2">
      <c r="A54" s="1" t="s">
        <v>204</v>
      </c>
      <c r="B54" s="3" t="s">
        <v>56</v>
      </c>
      <c r="C54" s="8">
        <v>5.28</v>
      </c>
      <c r="D54" s="8">
        <v>4.9833429999999996</v>
      </c>
      <c r="E54" s="8">
        <v>5.3726609999999999</v>
      </c>
      <c r="F54" s="8">
        <v>5.760599</v>
      </c>
      <c r="G54" s="235">
        <f t="shared" si="0"/>
        <v>1.7462310606060516</v>
      </c>
      <c r="H54" s="150"/>
      <c r="I54" s="234"/>
      <c r="J54"/>
      <c r="K54"/>
    </row>
    <row r="55" spans="1:11" ht="9.9499999999999993" customHeight="1" x14ac:dyDescent="0.2">
      <c r="A55" s="1" t="s">
        <v>205</v>
      </c>
      <c r="B55" s="3" t="s">
        <v>56</v>
      </c>
      <c r="C55" s="8">
        <v>6.16</v>
      </c>
      <c r="D55" s="8">
        <v>5.3861549999999996</v>
      </c>
      <c r="E55" s="8">
        <v>5.3436880000000002</v>
      </c>
      <c r="F55" s="8">
        <v>5.6291909999999996</v>
      </c>
      <c r="G55" s="235">
        <f t="shared" si="0"/>
        <v>-11.477088744588759</v>
      </c>
      <c r="H55" s="150"/>
      <c r="I55" s="234"/>
      <c r="J55"/>
      <c r="K55"/>
    </row>
    <row r="56" spans="1:11" ht="9.9499999999999993" customHeight="1" x14ac:dyDescent="0.2">
      <c r="A56" s="1" t="s">
        <v>206</v>
      </c>
      <c r="B56" s="3" t="s">
        <v>56</v>
      </c>
      <c r="C56" s="8">
        <v>6.28</v>
      </c>
      <c r="D56" s="8">
        <v>6.446815</v>
      </c>
      <c r="E56" s="8">
        <v>6.2595010000000002</v>
      </c>
      <c r="F56" s="8">
        <v>7.4718809999999998</v>
      </c>
      <c r="G56" s="235">
        <f t="shared" si="0"/>
        <v>7.1029564755838548</v>
      </c>
      <c r="H56" s="150"/>
      <c r="I56" s="234"/>
      <c r="J56"/>
      <c r="K56"/>
    </row>
    <row r="57" spans="1:11" ht="9.9499999999999993" customHeight="1" x14ac:dyDescent="0.2">
      <c r="A57" s="1" t="s">
        <v>207</v>
      </c>
      <c r="B57" s="3" t="s">
        <v>58</v>
      </c>
      <c r="C57" s="8">
        <v>2.65</v>
      </c>
      <c r="D57" s="8">
        <v>2.554824</v>
      </c>
      <c r="E57" s="8">
        <v>2.4694539999999998</v>
      </c>
      <c r="F57" s="8">
        <v>2.739744</v>
      </c>
      <c r="G57" s="235">
        <f t="shared" si="0"/>
        <v>-2.3393459119496862</v>
      </c>
      <c r="H57" s="150"/>
      <c r="I57" s="234"/>
      <c r="J57"/>
      <c r="K57"/>
    </row>
    <row r="58" spans="1:11" ht="9.9499999999999993" customHeight="1" x14ac:dyDescent="0.2">
      <c r="A58" s="1" t="s">
        <v>10</v>
      </c>
      <c r="B58" s="3" t="s">
        <v>56</v>
      </c>
      <c r="C58" s="8">
        <v>6.49</v>
      </c>
      <c r="D58" s="8">
        <v>6.7288160000000001</v>
      </c>
      <c r="E58" s="8">
        <v>6.3481670000000001</v>
      </c>
      <c r="F58" s="8">
        <v>6.7586069999999996</v>
      </c>
      <c r="G58" s="235">
        <f t="shared" si="0"/>
        <v>1.8777092963533581</v>
      </c>
      <c r="H58" s="150"/>
      <c r="I58" s="234"/>
      <c r="J58"/>
      <c r="K58"/>
    </row>
    <row r="59" spans="1:11" ht="9.9499999999999993" customHeight="1" x14ac:dyDescent="0.2">
      <c r="A59" s="45" t="s">
        <v>141</v>
      </c>
      <c r="B59" s="6" t="s">
        <v>58</v>
      </c>
      <c r="C59" s="10">
        <v>2.88</v>
      </c>
      <c r="D59" s="153">
        <v>2.2460800000000001</v>
      </c>
      <c r="E59" s="153">
        <v>1.8473349999999999</v>
      </c>
      <c r="F59" s="153">
        <v>1.7051069999999999</v>
      </c>
      <c r="G59" s="236">
        <f t="shared" si="0"/>
        <v>-32.887476851851851</v>
      </c>
      <c r="H59" s="150"/>
      <c r="I59" s="234"/>
      <c r="J59"/>
      <c r="K59"/>
    </row>
    <row r="60" spans="1:11" ht="9.9499999999999993" customHeight="1" x14ac:dyDescent="0.2">
      <c r="B60" s="3"/>
      <c r="C60" s="8"/>
      <c r="D60" s="8"/>
      <c r="E60" s="8"/>
      <c r="F60" s="8"/>
      <c r="G60" s="154"/>
    </row>
    <row r="61" spans="1:11" ht="9.9499999999999993" customHeight="1" x14ac:dyDescent="0.2">
      <c r="A61" s="155" t="s">
        <v>208</v>
      </c>
    </row>
    <row r="62" spans="1:11" ht="9.9499999999999993" customHeight="1" x14ac:dyDescent="0.2">
      <c r="A62" s="155" t="s">
        <v>209</v>
      </c>
    </row>
    <row r="63" spans="1:11" s="11" customFormat="1" ht="9.9499999999999993" customHeight="1" x14ac:dyDescent="0.2">
      <c r="A63" s="238" t="s">
        <v>320</v>
      </c>
      <c r="G63" s="1"/>
    </row>
    <row r="64" spans="1:11" s="11" customFormat="1" ht="9.9499999999999993" customHeight="1" x14ac:dyDescent="0.2">
      <c r="A64" s="113" t="s">
        <v>210</v>
      </c>
      <c r="G64" s="1"/>
    </row>
    <row r="65" spans="1:9" s="11" customFormat="1" ht="9.9499999999999993" customHeight="1" x14ac:dyDescent="0.2">
      <c r="A65" s="113" t="s">
        <v>211</v>
      </c>
      <c r="G65" s="1"/>
    </row>
    <row r="66" spans="1:9" ht="9.9499999999999993" customHeight="1" x14ac:dyDescent="0.2">
      <c r="A66" s="239" t="s">
        <v>212</v>
      </c>
      <c r="B66" s="11"/>
      <c r="C66" s="11"/>
      <c r="D66" s="11"/>
      <c r="E66" s="11"/>
      <c r="F66" s="11"/>
      <c r="H66" s="11"/>
      <c r="I66" s="11"/>
    </row>
    <row r="67" spans="1:9" ht="11.25" x14ac:dyDescent="0.15">
      <c r="A67" s="243" t="s">
        <v>213</v>
      </c>
      <c r="B67" s="243"/>
      <c r="C67" s="243"/>
      <c r="D67" s="243"/>
      <c r="E67" s="243"/>
      <c r="F67" s="243"/>
      <c r="G67" s="243"/>
      <c r="H67" s="11"/>
      <c r="I67" s="11"/>
    </row>
  </sheetData>
  <mergeCells count="1">
    <mergeCell ref="A67:G67"/>
  </mergeCells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D214A-6619-4118-A62C-47688AF4B2A8}">
  <sheetPr>
    <pageSetUpPr fitToPage="1"/>
  </sheetPr>
  <dimension ref="A1:AA71"/>
  <sheetViews>
    <sheetView zoomScale="130" zoomScaleNormal="130" zoomScaleSheetLayoutView="7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0.85546875" defaultRowHeight="12" customHeight="1" x14ac:dyDescent="0.2"/>
  <cols>
    <col min="1" max="1" width="26.85546875" style="60" customWidth="1"/>
    <col min="2" max="2" width="10.28515625" style="60" customWidth="1"/>
    <col min="3" max="17" width="7.140625" style="60" customWidth="1"/>
    <col min="18" max="21" width="8.140625" style="60" customWidth="1"/>
    <col min="22" max="22" width="8.85546875" style="60" customWidth="1"/>
    <col min="23" max="23" width="9.42578125" style="60" customWidth="1"/>
    <col min="24" max="26" width="10.85546875" style="60"/>
    <col min="27" max="27" width="8.85546875" style="60" customWidth="1"/>
    <col min="28" max="16384" width="10.85546875" style="60"/>
  </cols>
  <sheetData>
    <row r="1" spans="1:27" ht="12.95" customHeight="1" x14ac:dyDescent="0.2">
      <c r="A1" s="227" t="s">
        <v>153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27" ht="9.9499999999999993" customHeight="1" x14ac:dyDescent="0.2">
      <c r="A2" s="117" t="s">
        <v>20</v>
      </c>
      <c r="B2" s="118" t="s">
        <v>16</v>
      </c>
      <c r="C2" s="119" t="s">
        <v>85</v>
      </c>
      <c r="D2" s="119">
        <v>2002</v>
      </c>
      <c r="E2" s="119">
        <v>2003</v>
      </c>
      <c r="F2" s="119">
        <v>2004</v>
      </c>
      <c r="G2" s="119">
        <v>2005</v>
      </c>
      <c r="H2" s="119">
        <v>2006</v>
      </c>
      <c r="I2" s="119">
        <v>2007</v>
      </c>
      <c r="J2" s="119">
        <v>2008</v>
      </c>
      <c r="K2" s="119">
        <v>2009</v>
      </c>
      <c r="L2" s="119">
        <v>2010</v>
      </c>
      <c r="M2" s="119">
        <v>2011</v>
      </c>
      <c r="N2" s="119">
        <v>2012</v>
      </c>
      <c r="O2" s="119">
        <v>2013</v>
      </c>
      <c r="P2" s="119">
        <v>2014</v>
      </c>
      <c r="Q2" s="119">
        <v>2015</v>
      </c>
      <c r="R2" s="119">
        <v>2016</v>
      </c>
      <c r="S2" s="119">
        <v>2017</v>
      </c>
      <c r="T2" s="119">
        <v>2018</v>
      </c>
      <c r="U2" s="119">
        <v>2019</v>
      </c>
      <c r="V2" s="119">
        <v>2020</v>
      </c>
      <c r="W2" s="119">
        <v>2021</v>
      </c>
      <c r="X2" s="119">
        <v>2022</v>
      </c>
      <c r="Y2" s="119">
        <v>2023</v>
      </c>
      <c r="Z2" s="119">
        <v>2024</v>
      </c>
      <c r="AA2" s="119">
        <v>2025</v>
      </c>
    </row>
    <row r="3" spans="1:27" ht="9.9499999999999993" customHeight="1" x14ac:dyDescent="0.2">
      <c r="A3" s="121"/>
      <c r="B3" s="121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1:27" ht="9.9499999999999993" customHeight="1" x14ac:dyDescent="0.2">
      <c r="A4" s="124"/>
      <c r="B4" s="124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</row>
    <row r="5" spans="1:27" ht="9.9499999999999993" customHeight="1" x14ac:dyDescent="0.2">
      <c r="A5" s="126" t="s">
        <v>155</v>
      </c>
      <c r="B5" s="127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</row>
    <row r="6" spans="1:27" ht="9.9499999999999993" customHeight="1" x14ac:dyDescent="0.2">
      <c r="A6" s="60" t="s">
        <v>156</v>
      </c>
      <c r="B6" s="61" t="s">
        <v>157</v>
      </c>
      <c r="C6" s="59" t="s">
        <v>82</v>
      </c>
      <c r="D6" s="59" t="s">
        <v>82</v>
      </c>
      <c r="E6" s="59" t="s">
        <v>82</v>
      </c>
      <c r="F6" s="59" t="s">
        <v>82</v>
      </c>
      <c r="G6" s="59" t="s">
        <v>82</v>
      </c>
      <c r="H6" s="59">
        <v>1.7282999999999999</v>
      </c>
      <c r="I6" s="59">
        <v>1.7407999999999999</v>
      </c>
      <c r="J6" s="59">
        <v>1.845</v>
      </c>
      <c r="K6" s="59">
        <v>1.7883</v>
      </c>
      <c r="L6" s="59">
        <v>1.7166999999999999</v>
      </c>
      <c r="M6" s="59">
        <v>1.71</v>
      </c>
      <c r="N6" s="59">
        <v>1.76</v>
      </c>
      <c r="O6" s="59">
        <v>1.76</v>
      </c>
      <c r="P6" s="59">
        <v>1.78</v>
      </c>
      <c r="Q6" s="59">
        <v>1.78</v>
      </c>
      <c r="R6" s="59">
        <v>1.7749999999999999</v>
      </c>
      <c r="S6" s="59">
        <v>1.7707999999999999</v>
      </c>
      <c r="T6" s="59">
        <v>1.79</v>
      </c>
      <c r="U6" s="59">
        <v>1.79</v>
      </c>
      <c r="V6" s="59">
        <v>1.79</v>
      </c>
      <c r="W6" s="59">
        <v>1.79</v>
      </c>
      <c r="X6" s="59">
        <v>1.8731</v>
      </c>
      <c r="Y6" s="59">
        <v>1.9555</v>
      </c>
      <c r="Z6" s="59">
        <v>1.93</v>
      </c>
      <c r="AA6" s="59">
        <v>1.89</v>
      </c>
    </row>
    <row r="7" spans="1:27" ht="9.9499999999999993" customHeight="1" x14ac:dyDescent="0.2">
      <c r="A7" s="60" t="s">
        <v>158</v>
      </c>
      <c r="B7" s="61" t="s">
        <v>157</v>
      </c>
      <c r="C7" s="59" t="s">
        <v>82</v>
      </c>
      <c r="D7" s="59" t="s">
        <v>82</v>
      </c>
      <c r="E7" s="59" t="s">
        <v>82</v>
      </c>
      <c r="F7" s="59" t="s">
        <v>82</v>
      </c>
      <c r="G7" s="59" t="s">
        <v>82</v>
      </c>
      <c r="H7" s="59">
        <v>1.7891999999999999</v>
      </c>
      <c r="I7" s="59">
        <v>1.7967</v>
      </c>
      <c r="J7" s="59">
        <v>1.9067000000000001</v>
      </c>
      <c r="K7" s="59">
        <v>1.8283</v>
      </c>
      <c r="L7" s="59">
        <v>1.7175</v>
      </c>
      <c r="M7" s="59">
        <v>1.7433000000000001</v>
      </c>
      <c r="N7" s="59">
        <v>1.7925</v>
      </c>
      <c r="O7" s="59">
        <v>1.7883</v>
      </c>
      <c r="P7" s="59">
        <v>1.8091999999999999</v>
      </c>
      <c r="Q7" s="59">
        <v>1.7991999999999999</v>
      </c>
      <c r="R7" s="59">
        <v>1.8</v>
      </c>
      <c r="S7" s="59">
        <v>1.8083</v>
      </c>
      <c r="T7" s="59">
        <v>1.82</v>
      </c>
      <c r="U7" s="59">
        <v>1.8017000000000001</v>
      </c>
      <c r="V7" s="59">
        <v>1.8</v>
      </c>
      <c r="W7" s="59">
        <v>1.7891999999999999</v>
      </c>
      <c r="X7" s="59">
        <v>1.8216000000000001</v>
      </c>
      <c r="Y7" s="59">
        <v>1.8602000000000001</v>
      </c>
      <c r="Z7" s="59">
        <v>1.86</v>
      </c>
      <c r="AA7" s="59">
        <v>1.86</v>
      </c>
    </row>
    <row r="8" spans="1:27" ht="9.9499999999999993" customHeight="1" x14ac:dyDescent="0.2">
      <c r="A8" s="60" t="s">
        <v>159</v>
      </c>
      <c r="B8" s="61" t="s">
        <v>157</v>
      </c>
      <c r="C8" s="59" t="s">
        <v>82</v>
      </c>
      <c r="D8" s="59" t="s">
        <v>82</v>
      </c>
      <c r="E8" s="59" t="s">
        <v>82</v>
      </c>
      <c r="F8" s="59" t="s">
        <v>82</v>
      </c>
      <c r="G8" s="59" t="s">
        <v>82</v>
      </c>
      <c r="H8" s="59">
        <v>1.72</v>
      </c>
      <c r="I8" s="59">
        <v>1.7333000000000001</v>
      </c>
      <c r="J8" s="59">
        <v>1.845</v>
      </c>
      <c r="K8" s="59">
        <v>1.7917000000000001</v>
      </c>
      <c r="L8" s="59">
        <v>1.7166999999999999</v>
      </c>
      <c r="M8" s="59">
        <v>1.6924999999999999</v>
      </c>
      <c r="N8" s="59">
        <v>1.73</v>
      </c>
      <c r="O8" s="59">
        <v>1.73</v>
      </c>
      <c r="P8" s="59">
        <v>1.7783</v>
      </c>
      <c r="Q8" s="59">
        <v>1.78</v>
      </c>
      <c r="R8" s="59">
        <v>1.7749999999999999</v>
      </c>
      <c r="S8" s="59">
        <v>1.7707999999999999</v>
      </c>
      <c r="T8" s="59">
        <v>1.79</v>
      </c>
      <c r="U8" s="59">
        <v>1.79</v>
      </c>
      <c r="V8" s="59">
        <v>1.79</v>
      </c>
      <c r="W8" s="59">
        <v>1.79</v>
      </c>
      <c r="X8" s="59">
        <v>1.8731</v>
      </c>
      <c r="Y8" s="59">
        <v>1.9555</v>
      </c>
      <c r="Z8" s="59">
        <v>1.93</v>
      </c>
      <c r="AA8" s="59">
        <v>1.89</v>
      </c>
    </row>
    <row r="9" spans="1:27" ht="9.9499999999999993" customHeight="1" x14ac:dyDescent="0.2">
      <c r="A9" s="60" t="s">
        <v>160</v>
      </c>
      <c r="B9" s="61" t="s">
        <v>161</v>
      </c>
      <c r="C9" s="59" t="s">
        <v>82</v>
      </c>
      <c r="D9" s="59" t="s">
        <v>82</v>
      </c>
      <c r="E9" s="59" t="s">
        <v>82</v>
      </c>
      <c r="F9" s="59" t="s">
        <v>82</v>
      </c>
      <c r="G9" s="59" t="s">
        <v>82</v>
      </c>
      <c r="H9" s="59">
        <v>20.232500000000002</v>
      </c>
      <c r="I9" s="59">
        <v>19.989999999999998</v>
      </c>
      <c r="J9" s="59">
        <v>21.513300000000001</v>
      </c>
      <c r="K9" s="59">
        <v>21.653300000000002</v>
      </c>
      <c r="L9" s="59">
        <v>21.44</v>
      </c>
      <c r="M9" s="59">
        <v>20.607500000000002</v>
      </c>
      <c r="N9" s="59">
        <v>19.212499999999999</v>
      </c>
      <c r="O9" s="59">
        <v>18.93</v>
      </c>
      <c r="P9" s="59">
        <v>19.335799999999999</v>
      </c>
      <c r="Q9" s="59">
        <v>19.773299999999999</v>
      </c>
      <c r="R9" s="59">
        <v>19.793299999999999</v>
      </c>
      <c r="S9" s="59">
        <v>19.921700000000001</v>
      </c>
      <c r="T9" s="59">
        <v>20.4025</v>
      </c>
      <c r="U9" s="59">
        <v>20.4025</v>
      </c>
      <c r="V9" s="59">
        <v>21.074999999999999</v>
      </c>
      <c r="W9" s="59">
        <v>20.477499999999999</v>
      </c>
      <c r="X9" s="59">
        <v>21.942699999999999</v>
      </c>
      <c r="Y9" s="59">
        <v>23.6511</v>
      </c>
      <c r="Z9" s="59">
        <v>23.28</v>
      </c>
      <c r="AA9" s="59">
        <v>22.76</v>
      </c>
    </row>
    <row r="10" spans="1:27" ht="9.9499999999999993" customHeight="1" x14ac:dyDescent="0.2">
      <c r="A10" s="60" t="s">
        <v>162</v>
      </c>
      <c r="B10" s="61" t="s">
        <v>161</v>
      </c>
      <c r="C10" s="59" t="s">
        <v>82</v>
      </c>
      <c r="D10" s="59" t="s">
        <v>82</v>
      </c>
      <c r="E10" s="59" t="s">
        <v>82</v>
      </c>
      <c r="F10" s="59" t="s">
        <v>82</v>
      </c>
      <c r="G10" s="59" t="s">
        <v>82</v>
      </c>
      <c r="H10" s="59">
        <v>20.855</v>
      </c>
      <c r="I10" s="59">
        <v>20.0867</v>
      </c>
      <c r="J10" s="59">
        <v>20.646699999999999</v>
      </c>
      <c r="K10" s="59">
        <v>20.879200000000001</v>
      </c>
      <c r="L10" s="59">
        <v>20.712499999999999</v>
      </c>
      <c r="M10" s="59">
        <v>20.482500000000002</v>
      </c>
      <c r="N10" s="59">
        <v>20.511700000000001</v>
      </c>
      <c r="O10" s="59">
        <v>20.5075</v>
      </c>
      <c r="P10" s="59">
        <v>21.734200000000001</v>
      </c>
      <c r="Q10" s="59">
        <v>21.6342</v>
      </c>
      <c r="R10" s="59">
        <v>21.796700000000001</v>
      </c>
      <c r="S10" s="59">
        <v>21.874199999999998</v>
      </c>
      <c r="T10" s="59">
        <v>22.253299999999999</v>
      </c>
      <c r="U10" s="59">
        <v>22.271699999999999</v>
      </c>
      <c r="V10" s="59">
        <v>22.845800000000001</v>
      </c>
      <c r="W10" s="59">
        <v>22.776700000000002</v>
      </c>
      <c r="X10" s="59">
        <v>24.339099999999998</v>
      </c>
      <c r="Y10" s="59">
        <v>26.952100000000002</v>
      </c>
      <c r="Z10" s="59">
        <v>26.46</v>
      </c>
      <c r="AA10" s="59">
        <v>26.42</v>
      </c>
    </row>
    <row r="11" spans="1:27" ht="9.9499999999999993" customHeight="1" x14ac:dyDescent="0.2">
      <c r="A11" s="60" t="s">
        <v>163</v>
      </c>
      <c r="B11" s="61" t="s">
        <v>161</v>
      </c>
      <c r="C11" s="59" t="s">
        <v>82</v>
      </c>
      <c r="D11" s="59" t="s">
        <v>82</v>
      </c>
      <c r="E11" s="59" t="s">
        <v>82</v>
      </c>
      <c r="F11" s="59" t="s">
        <v>82</v>
      </c>
      <c r="G11" s="59" t="s">
        <v>82</v>
      </c>
      <c r="H11" s="59">
        <v>19.279199999999999</v>
      </c>
      <c r="I11" s="59">
        <v>19.264199999999999</v>
      </c>
      <c r="J11" s="59">
        <v>20.625</v>
      </c>
      <c r="K11" s="59">
        <v>20.997499999999999</v>
      </c>
      <c r="L11" s="59">
        <v>20.795000000000002</v>
      </c>
      <c r="M11" s="59">
        <v>19.763300000000001</v>
      </c>
      <c r="N11" s="59">
        <v>19.66</v>
      </c>
      <c r="O11" s="59">
        <v>19.66</v>
      </c>
      <c r="P11" s="59">
        <v>19.728300000000001</v>
      </c>
      <c r="Q11" s="59">
        <v>19.798300000000001</v>
      </c>
      <c r="R11" s="59">
        <v>19.780799999999999</v>
      </c>
      <c r="S11" s="59">
        <v>19.931699999999999</v>
      </c>
      <c r="T11" s="59">
        <v>21.263300000000001</v>
      </c>
      <c r="U11" s="59">
        <v>21.421700000000001</v>
      </c>
      <c r="V11" s="59">
        <v>21.51</v>
      </c>
      <c r="W11" s="59">
        <v>21.45</v>
      </c>
      <c r="X11" s="59">
        <v>21.446200000000001</v>
      </c>
      <c r="Y11" s="59">
        <v>21.6587</v>
      </c>
      <c r="Z11" s="59">
        <v>21.66</v>
      </c>
      <c r="AA11" s="59">
        <v>21.59</v>
      </c>
    </row>
    <row r="12" spans="1:27" ht="9.9499999999999993" customHeight="1" x14ac:dyDescent="0.2">
      <c r="A12" s="60" t="s">
        <v>164</v>
      </c>
      <c r="B12" s="61" t="s">
        <v>161</v>
      </c>
      <c r="C12" s="59" t="s">
        <v>82</v>
      </c>
      <c r="D12" s="59" t="s">
        <v>82</v>
      </c>
      <c r="E12" s="59" t="s">
        <v>82</v>
      </c>
      <c r="F12" s="59" t="s">
        <v>82</v>
      </c>
      <c r="G12" s="59" t="s">
        <v>82</v>
      </c>
      <c r="H12" s="59">
        <v>16.0611</v>
      </c>
      <c r="I12" s="59">
        <v>16.038900000000002</v>
      </c>
      <c r="J12" s="59">
        <v>17.066700000000001</v>
      </c>
      <c r="K12" s="59">
        <v>16.722200000000001</v>
      </c>
      <c r="L12" s="59">
        <v>16.2333</v>
      </c>
      <c r="M12" s="59">
        <v>15.027799999999999</v>
      </c>
      <c r="N12" s="59">
        <v>15</v>
      </c>
      <c r="O12" s="59">
        <v>14.777799999999999</v>
      </c>
      <c r="P12" s="59">
        <v>14.1722</v>
      </c>
      <c r="Q12" s="59">
        <v>14.0167</v>
      </c>
      <c r="R12" s="59">
        <v>14</v>
      </c>
      <c r="S12" s="59">
        <v>14.027799999999999</v>
      </c>
      <c r="T12" s="59">
        <v>14.2667</v>
      </c>
      <c r="U12" s="59">
        <v>14.333299999999999</v>
      </c>
      <c r="V12" s="59">
        <v>14.5722</v>
      </c>
      <c r="W12" s="59">
        <v>14.6</v>
      </c>
      <c r="X12" s="59">
        <v>14.5642</v>
      </c>
      <c r="Y12" s="59">
        <v>14.9415</v>
      </c>
      <c r="Z12" s="59">
        <v>15.11</v>
      </c>
      <c r="AA12" s="59">
        <v>16.03</v>
      </c>
    </row>
    <row r="13" spans="1:27" ht="9.9499999999999993" customHeight="1" x14ac:dyDescent="0.2">
      <c r="A13" s="60" t="s">
        <v>165</v>
      </c>
      <c r="B13" s="61" t="s">
        <v>161</v>
      </c>
      <c r="C13" s="59" t="s">
        <v>82</v>
      </c>
      <c r="D13" s="59" t="s">
        <v>82</v>
      </c>
      <c r="E13" s="59" t="s">
        <v>82</v>
      </c>
      <c r="F13" s="59" t="s">
        <v>82</v>
      </c>
      <c r="G13" s="59" t="s">
        <v>82</v>
      </c>
      <c r="H13" s="59">
        <v>19.5625</v>
      </c>
      <c r="I13" s="59">
        <v>19.345800000000001</v>
      </c>
      <c r="J13" s="59">
        <v>20.100000000000001</v>
      </c>
      <c r="K13" s="59">
        <v>20.245799999999999</v>
      </c>
      <c r="L13" s="59">
        <v>19.362500000000001</v>
      </c>
      <c r="M13" s="59">
        <v>18.5792</v>
      </c>
      <c r="N13" s="59">
        <v>18.662500000000001</v>
      </c>
      <c r="O13" s="59">
        <v>18.6417</v>
      </c>
      <c r="P13" s="59">
        <v>18.912500000000001</v>
      </c>
      <c r="Q13" s="59">
        <v>18.945799999999998</v>
      </c>
      <c r="R13" s="59">
        <v>18.95</v>
      </c>
      <c r="S13" s="59">
        <v>19.183299999999999</v>
      </c>
      <c r="T13" s="59">
        <v>19.808299999999999</v>
      </c>
      <c r="U13" s="59">
        <v>19.850000000000001</v>
      </c>
      <c r="V13" s="59">
        <v>19.850000000000001</v>
      </c>
      <c r="W13" s="59">
        <v>19.9833</v>
      </c>
      <c r="X13" s="59">
        <v>21.000299999999999</v>
      </c>
      <c r="Y13" s="59">
        <v>21.9251</v>
      </c>
      <c r="Z13" s="59">
        <v>22.23</v>
      </c>
      <c r="AA13" s="59">
        <v>22.75</v>
      </c>
    </row>
    <row r="14" spans="1:27" ht="9.9499999999999993" customHeight="1" x14ac:dyDescent="0.2">
      <c r="A14" s="60" t="s">
        <v>166</v>
      </c>
      <c r="B14" s="61" t="s">
        <v>157</v>
      </c>
      <c r="C14" s="59" t="s">
        <v>82</v>
      </c>
      <c r="D14" s="59" t="s">
        <v>82</v>
      </c>
      <c r="E14" s="59" t="s">
        <v>82</v>
      </c>
      <c r="F14" s="59" t="s">
        <v>82</v>
      </c>
      <c r="G14" s="59" t="s">
        <v>82</v>
      </c>
      <c r="H14" s="59">
        <v>13.1</v>
      </c>
      <c r="I14" s="59">
        <v>13.1</v>
      </c>
      <c r="J14" s="59">
        <v>13.824999999999999</v>
      </c>
      <c r="K14" s="59">
        <v>14.0875</v>
      </c>
      <c r="L14" s="59">
        <v>13.237500000000001</v>
      </c>
      <c r="M14" s="59">
        <v>12.6875</v>
      </c>
      <c r="N14" s="59">
        <v>13.05</v>
      </c>
      <c r="O14" s="59">
        <v>13.05</v>
      </c>
      <c r="P14" s="59">
        <v>13.166700000000001</v>
      </c>
      <c r="Q14" s="59">
        <v>13.15</v>
      </c>
      <c r="R14" s="59">
        <v>13.262499999999999</v>
      </c>
      <c r="S14" s="59">
        <v>13.3583</v>
      </c>
      <c r="T14" s="59">
        <v>13.45</v>
      </c>
      <c r="U14" s="59">
        <v>13.45</v>
      </c>
      <c r="V14" s="59">
        <v>13.45</v>
      </c>
      <c r="W14" s="59">
        <v>13.5375</v>
      </c>
      <c r="X14" s="59">
        <v>13.6807</v>
      </c>
      <c r="Y14" s="59">
        <v>14.4375</v>
      </c>
      <c r="Z14" s="59">
        <v>14.37</v>
      </c>
      <c r="AA14" s="59">
        <v>14.53</v>
      </c>
    </row>
    <row r="15" spans="1:27" ht="9.9499999999999993" customHeight="1" x14ac:dyDescent="0.2">
      <c r="A15" s="60" t="s">
        <v>167</v>
      </c>
      <c r="B15" s="61" t="s">
        <v>161</v>
      </c>
      <c r="C15" s="59" t="s">
        <v>82</v>
      </c>
      <c r="D15" s="59" t="s">
        <v>82</v>
      </c>
      <c r="E15" s="59" t="s">
        <v>82</v>
      </c>
      <c r="F15" s="59" t="s">
        <v>82</v>
      </c>
      <c r="G15" s="59" t="s">
        <v>82</v>
      </c>
      <c r="H15" s="59">
        <v>4.7222</v>
      </c>
      <c r="I15" s="59">
        <v>4.75</v>
      </c>
      <c r="J15" s="59">
        <v>5.1158000000000001</v>
      </c>
      <c r="K15" s="59">
        <v>5.0740999999999996</v>
      </c>
      <c r="L15" s="59">
        <v>4.8380000000000001</v>
      </c>
      <c r="M15" s="59">
        <v>4.8888999999999996</v>
      </c>
      <c r="N15" s="59">
        <v>4.8426</v>
      </c>
      <c r="O15" s="59">
        <v>4.1759000000000004</v>
      </c>
      <c r="P15" s="59">
        <v>4.1435000000000004</v>
      </c>
      <c r="Q15" s="59">
        <v>4.1528</v>
      </c>
      <c r="R15" s="59">
        <v>4.1388999999999996</v>
      </c>
      <c r="S15" s="59">
        <v>4.1712999999999996</v>
      </c>
      <c r="T15" s="59">
        <v>4.4398</v>
      </c>
      <c r="U15" s="59">
        <v>4.4120999999999997</v>
      </c>
      <c r="V15" s="59">
        <v>4.5092999999999996</v>
      </c>
      <c r="W15" s="59">
        <v>4.5556000000000001</v>
      </c>
      <c r="X15" s="59">
        <v>4.5042</v>
      </c>
      <c r="Y15" s="59">
        <v>4.6375999999999999</v>
      </c>
      <c r="Z15" s="59">
        <v>4.76</v>
      </c>
      <c r="AA15" s="59">
        <v>4.58</v>
      </c>
    </row>
    <row r="16" spans="1:27" ht="9.9499999999999993" customHeight="1" x14ac:dyDescent="0.2">
      <c r="A16" s="126" t="s">
        <v>214</v>
      </c>
      <c r="B16" s="127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</row>
    <row r="17" spans="1:27" ht="9.9499999999999993" customHeight="1" x14ac:dyDescent="0.2">
      <c r="A17" s="60" t="s">
        <v>169</v>
      </c>
      <c r="B17" s="61" t="s">
        <v>56</v>
      </c>
      <c r="C17" s="156" t="s">
        <v>82</v>
      </c>
      <c r="D17" s="156" t="s">
        <v>82</v>
      </c>
      <c r="E17" s="156" t="s">
        <v>82</v>
      </c>
      <c r="F17" s="156" t="s">
        <v>82</v>
      </c>
      <c r="G17" s="156" t="s">
        <v>82</v>
      </c>
      <c r="H17" s="156" t="s">
        <v>82</v>
      </c>
      <c r="I17" s="156" t="s">
        <v>82</v>
      </c>
      <c r="J17" s="156" t="s">
        <v>82</v>
      </c>
      <c r="K17" s="156" t="s">
        <v>82</v>
      </c>
      <c r="L17" s="156" t="s">
        <v>82</v>
      </c>
      <c r="M17" s="156">
        <v>70.416666666666671</v>
      </c>
      <c r="N17" s="156">
        <v>71.485069444444434</v>
      </c>
      <c r="O17" s="106">
        <v>75.360069444444449</v>
      </c>
      <c r="P17" s="106">
        <v>78.739999999999995</v>
      </c>
      <c r="Q17" s="106">
        <v>82.38</v>
      </c>
      <c r="R17" s="106">
        <v>85.149318181818174</v>
      </c>
      <c r="S17" s="106">
        <v>87.892803030303014</v>
      </c>
      <c r="T17" s="106">
        <v>90.267000338753391</v>
      </c>
      <c r="U17" s="157">
        <v>92.04558333333334</v>
      </c>
      <c r="V17" s="59">
        <v>78.048000000000002</v>
      </c>
      <c r="W17" s="59">
        <v>79.498999999999995</v>
      </c>
      <c r="X17" s="59">
        <v>84.901200000000003</v>
      </c>
      <c r="Y17" s="59">
        <v>89.100999999999999</v>
      </c>
      <c r="Z17" s="59">
        <v>87.965699999999998</v>
      </c>
      <c r="AA17" s="59">
        <v>93.473699999999994</v>
      </c>
    </row>
    <row r="18" spans="1:27" ht="9.9499999999999993" customHeight="1" x14ac:dyDescent="0.2">
      <c r="A18" s="60" t="s">
        <v>170</v>
      </c>
      <c r="B18" s="61" t="s">
        <v>56</v>
      </c>
      <c r="C18" s="156" t="s">
        <v>82</v>
      </c>
      <c r="D18" s="156" t="s">
        <v>82</v>
      </c>
      <c r="E18" s="156" t="s">
        <v>82</v>
      </c>
      <c r="F18" s="156" t="s">
        <v>82</v>
      </c>
      <c r="G18" s="156" t="s">
        <v>82</v>
      </c>
      <c r="H18" s="156" t="s">
        <v>82</v>
      </c>
      <c r="I18" s="156" t="s">
        <v>82</v>
      </c>
      <c r="J18" s="156" t="s">
        <v>82</v>
      </c>
      <c r="K18" s="156" t="s">
        <v>82</v>
      </c>
      <c r="L18" s="156" t="s">
        <v>82</v>
      </c>
      <c r="M18" s="156">
        <v>49.636363636363633</v>
      </c>
      <c r="N18" s="156">
        <v>50.847727272727276</v>
      </c>
      <c r="O18" s="106">
        <v>53.615151515151524</v>
      </c>
      <c r="P18" s="106">
        <v>54.66</v>
      </c>
      <c r="Q18" s="106">
        <v>54.9</v>
      </c>
      <c r="R18" s="106">
        <v>55.333333333333336</v>
      </c>
      <c r="S18" s="106">
        <v>55.357575757575745</v>
      </c>
      <c r="T18" s="106">
        <v>55.880378787878783</v>
      </c>
      <c r="U18" s="157">
        <v>56.456041666666671</v>
      </c>
      <c r="V18" s="59">
        <v>51.728000000000002</v>
      </c>
      <c r="W18" s="59">
        <v>51.725000000000001</v>
      </c>
      <c r="X18" s="59">
        <v>53.491399999999999</v>
      </c>
      <c r="Y18" s="59">
        <v>55.566099999999999</v>
      </c>
      <c r="Z18" s="59">
        <v>55.122100000000003</v>
      </c>
      <c r="AA18" s="59">
        <v>55.267800000000001</v>
      </c>
    </row>
    <row r="19" spans="1:27" ht="9.9499999999999993" customHeight="1" x14ac:dyDescent="0.2">
      <c r="A19" s="60" t="s">
        <v>171</v>
      </c>
      <c r="B19" s="61" t="s">
        <v>56</v>
      </c>
      <c r="C19" s="156" t="s">
        <v>82</v>
      </c>
      <c r="D19" s="156" t="s">
        <v>82</v>
      </c>
      <c r="E19" s="156" t="s">
        <v>82</v>
      </c>
      <c r="F19" s="156" t="s">
        <v>82</v>
      </c>
      <c r="G19" s="156" t="s">
        <v>82</v>
      </c>
      <c r="H19" s="156" t="s">
        <v>82</v>
      </c>
      <c r="I19" s="156" t="s">
        <v>82</v>
      </c>
      <c r="J19" s="156" t="s">
        <v>82</v>
      </c>
      <c r="K19" s="156" t="s">
        <v>82</v>
      </c>
      <c r="L19" s="156" t="s">
        <v>82</v>
      </c>
      <c r="M19" s="156" t="s">
        <v>82</v>
      </c>
      <c r="N19" s="156" t="s">
        <v>82</v>
      </c>
      <c r="O19" s="156" t="s">
        <v>82</v>
      </c>
      <c r="P19" s="156" t="s">
        <v>82</v>
      </c>
      <c r="Q19" s="156" t="s">
        <v>82</v>
      </c>
      <c r="R19" s="156" t="s">
        <v>82</v>
      </c>
      <c r="S19" s="156" t="s">
        <v>82</v>
      </c>
      <c r="T19" s="156" t="s">
        <v>82</v>
      </c>
      <c r="U19" s="157" t="s">
        <v>82</v>
      </c>
      <c r="V19" s="59">
        <v>42.112000000000002</v>
      </c>
      <c r="W19" s="59">
        <v>39.139000000000003</v>
      </c>
      <c r="X19" s="59">
        <v>31.731999999999999</v>
      </c>
      <c r="Y19" s="59">
        <v>42.9893</v>
      </c>
      <c r="Z19" s="59">
        <v>42.688600000000001</v>
      </c>
      <c r="AA19" s="59">
        <v>42.782600000000002</v>
      </c>
    </row>
    <row r="20" spans="1:27" ht="9.9499999999999993" customHeight="1" x14ac:dyDescent="0.2">
      <c r="A20" s="60" t="s">
        <v>172</v>
      </c>
      <c r="B20" s="61" t="s">
        <v>56</v>
      </c>
      <c r="C20" s="156" t="s">
        <v>82</v>
      </c>
      <c r="D20" s="156" t="s">
        <v>82</v>
      </c>
      <c r="E20" s="156" t="s">
        <v>82</v>
      </c>
      <c r="F20" s="156" t="s">
        <v>82</v>
      </c>
      <c r="G20" s="156" t="s">
        <v>82</v>
      </c>
      <c r="H20" s="156" t="s">
        <v>82</v>
      </c>
      <c r="I20" s="156" t="s">
        <v>82</v>
      </c>
      <c r="J20" s="156" t="s">
        <v>82</v>
      </c>
      <c r="K20" s="156" t="s">
        <v>82</v>
      </c>
      <c r="L20" s="156" t="s">
        <v>82</v>
      </c>
      <c r="M20" s="156" t="s">
        <v>82</v>
      </c>
      <c r="N20" s="156" t="s">
        <v>82</v>
      </c>
      <c r="O20" s="156" t="s">
        <v>82</v>
      </c>
      <c r="P20" s="156" t="s">
        <v>82</v>
      </c>
      <c r="Q20" s="156" t="s">
        <v>82</v>
      </c>
      <c r="R20" s="156" t="s">
        <v>82</v>
      </c>
      <c r="S20" s="156" t="s">
        <v>82</v>
      </c>
      <c r="T20" s="156" t="s">
        <v>82</v>
      </c>
      <c r="U20" s="157" t="s">
        <v>82</v>
      </c>
      <c r="V20" s="59">
        <v>22.521000000000001</v>
      </c>
      <c r="W20" s="59">
        <v>22.748000000000001</v>
      </c>
      <c r="X20" s="59">
        <v>22.9939</v>
      </c>
      <c r="Y20" s="59">
        <v>24.447900000000001</v>
      </c>
      <c r="Z20" s="59">
        <v>22.9693</v>
      </c>
      <c r="AA20" s="59">
        <v>21.4559</v>
      </c>
    </row>
    <row r="21" spans="1:27" ht="9.9499999999999993" customHeight="1" x14ac:dyDescent="0.2">
      <c r="A21" s="126" t="s">
        <v>215</v>
      </c>
      <c r="B21" s="127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</row>
    <row r="22" spans="1:27" ht="9.9499999999999993" customHeight="1" x14ac:dyDescent="0.2">
      <c r="A22" s="60" t="s">
        <v>174</v>
      </c>
      <c r="B22" s="61" t="s">
        <v>56</v>
      </c>
      <c r="C22" s="156" t="s">
        <v>82</v>
      </c>
      <c r="D22" s="156" t="s">
        <v>82</v>
      </c>
      <c r="E22" s="156" t="s">
        <v>82</v>
      </c>
      <c r="F22" s="156" t="s">
        <v>82</v>
      </c>
      <c r="G22" s="156" t="s">
        <v>82</v>
      </c>
      <c r="H22" s="156" t="s">
        <v>82</v>
      </c>
      <c r="I22" s="156" t="s">
        <v>82</v>
      </c>
      <c r="J22" s="156" t="s">
        <v>82</v>
      </c>
      <c r="K22" s="156" t="s">
        <v>82</v>
      </c>
      <c r="L22" s="156" t="s">
        <v>82</v>
      </c>
      <c r="M22" s="156">
        <v>76.215625000000003</v>
      </c>
      <c r="N22" s="156">
        <v>78.899652777777774</v>
      </c>
      <c r="O22" s="106">
        <v>83.722916666666677</v>
      </c>
      <c r="P22" s="106">
        <v>84.21</v>
      </c>
      <c r="Q22" s="106">
        <v>86.29</v>
      </c>
      <c r="R22" s="106">
        <v>86.166319444444426</v>
      </c>
      <c r="S22" s="106">
        <v>84.733333333333334</v>
      </c>
      <c r="T22" s="106">
        <v>87.1875</v>
      </c>
      <c r="U22" s="157">
        <v>91.020833333333329</v>
      </c>
      <c r="V22" s="106" t="s">
        <v>216</v>
      </c>
      <c r="W22" s="106">
        <v>71.105599999999995</v>
      </c>
      <c r="X22" s="59">
        <v>81.035799999999995</v>
      </c>
      <c r="Y22" s="59">
        <v>79.579800000000006</v>
      </c>
      <c r="Z22" s="59">
        <v>81.052400000000006</v>
      </c>
      <c r="AA22" s="59">
        <v>86.3202</v>
      </c>
    </row>
    <row r="23" spans="1:27" ht="9.9499999999999993" customHeight="1" x14ac:dyDescent="0.2">
      <c r="A23" s="60" t="s">
        <v>217</v>
      </c>
      <c r="B23" s="61" t="s">
        <v>56</v>
      </c>
      <c r="C23" s="156" t="s">
        <v>82</v>
      </c>
      <c r="D23" s="156" t="s">
        <v>82</v>
      </c>
      <c r="E23" s="156" t="s">
        <v>82</v>
      </c>
      <c r="F23" s="156" t="s">
        <v>82</v>
      </c>
      <c r="G23" s="156" t="s">
        <v>82</v>
      </c>
      <c r="H23" s="156" t="s">
        <v>82</v>
      </c>
      <c r="I23" s="156" t="s">
        <v>82</v>
      </c>
      <c r="J23" s="156" t="s">
        <v>82</v>
      </c>
      <c r="K23" s="156" t="s">
        <v>82</v>
      </c>
      <c r="L23" s="156" t="s">
        <v>82</v>
      </c>
      <c r="M23" s="156">
        <v>73.882291666666674</v>
      </c>
      <c r="N23" s="156">
        <v>76.476388888888891</v>
      </c>
      <c r="O23" s="106">
        <v>81.115625000000009</v>
      </c>
      <c r="P23" s="106">
        <v>83.43</v>
      </c>
      <c r="Q23" s="106">
        <v>83.64</v>
      </c>
      <c r="R23" s="106">
        <v>83.481597222222234</v>
      </c>
      <c r="S23" s="106">
        <v>85.237499999999997</v>
      </c>
      <c r="T23" s="106">
        <v>87.83750000000002</v>
      </c>
      <c r="U23" s="157">
        <v>91.143749999999997</v>
      </c>
      <c r="V23" s="106" t="s">
        <v>216</v>
      </c>
      <c r="W23" s="106">
        <v>85.844499999999996</v>
      </c>
      <c r="X23" s="59">
        <v>91.966200000000001</v>
      </c>
      <c r="Y23" s="59">
        <v>90.245000000000005</v>
      </c>
      <c r="Z23" s="59">
        <v>92.847999999999999</v>
      </c>
      <c r="AA23" s="59">
        <v>96.931799999999996</v>
      </c>
    </row>
    <row r="24" spans="1:27" ht="9.9499999999999993" customHeight="1" x14ac:dyDescent="0.2">
      <c r="A24" s="60" t="s">
        <v>218</v>
      </c>
      <c r="B24" s="61" t="s">
        <v>56</v>
      </c>
      <c r="C24" s="156" t="s">
        <v>82</v>
      </c>
      <c r="D24" s="156" t="s">
        <v>82</v>
      </c>
      <c r="E24" s="156" t="s">
        <v>82</v>
      </c>
      <c r="F24" s="156" t="s">
        <v>82</v>
      </c>
      <c r="G24" s="156" t="s">
        <v>82</v>
      </c>
      <c r="H24" s="156" t="s">
        <v>82</v>
      </c>
      <c r="I24" s="156" t="s">
        <v>82</v>
      </c>
      <c r="J24" s="156" t="s">
        <v>82</v>
      </c>
      <c r="K24" s="156" t="s">
        <v>82</v>
      </c>
      <c r="L24" s="156" t="s">
        <v>82</v>
      </c>
      <c r="M24" s="156" t="s">
        <v>82</v>
      </c>
      <c r="N24" s="156" t="s">
        <v>82</v>
      </c>
      <c r="O24" s="156" t="s">
        <v>82</v>
      </c>
      <c r="P24" s="156" t="s">
        <v>82</v>
      </c>
      <c r="Q24" s="156" t="s">
        <v>82</v>
      </c>
      <c r="R24" s="156" t="s">
        <v>82</v>
      </c>
      <c r="S24" s="156" t="s">
        <v>82</v>
      </c>
      <c r="T24" s="156" t="s">
        <v>82</v>
      </c>
      <c r="U24" s="157" t="s">
        <v>82</v>
      </c>
      <c r="V24" s="59">
        <v>55.997</v>
      </c>
      <c r="W24" s="59">
        <v>35.1235</v>
      </c>
      <c r="X24" s="59">
        <v>42.0398</v>
      </c>
      <c r="Y24" s="59">
        <v>96.218699999999998</v>
      </c>
      <c r="Z24" s="59">
        <v>105.1113</v>
      </c>
      <c r="AA24" s="59">
        <v>93.401700000000005</v>
      </c>
    </row>
    <row r="25" spans="1:27" ht="9.9499999999999993" customHeight="1" x14ac:dyDescent="0.2">
      <c r="A25" s="126" t="s">
        <v>219</v>
      </c>
      <c r="B25" s="127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</row>
    <row r="26" spans="1:27" ht="9.9499999999999993" customHeight="1" x14ac:dyDescent="0.2">
      <c r="A26" s="60" t="s">
        <v>178</v>
      </c>
      <c r="B26" s="61" t="s">
        <v>56</v>
      </c>
      <c r="C26" s="156" t="s">
        <v>82</v>
      </c>
      <c r="D26" s="156" t="s">
        <v>82</v>
      </c>
      <c r="E26" s="156" t="s">
        <v>82</v>
      </c>
      <c r="F26" s="156" t="s">
        <v>82</v>
      </c>
      <c r="G26" s="156" t="s">
        <v>82</v>
      </c>
      <c r="H26" s="156" t="s">
        <v>82</v>
      </c>
      <c r="I26" s="156" t="s">
        <v>82</v>
      </c>
      <c r="J26" s="156" t="s">
        <v>82</v>
      </c>
      <c r="K26" s="156" t="s">
        <v>82</v>
      </c>
      <c r="L26" s="156" t="s">
        <v>82</v>
      </c>
      <c r="M26" s="156">
        <v>25.295454545454543</v>
      </c>
      <c r="N26" s="156">
        <v>25.935227272727271</v>
      </c>
      <c r="O26" s="106">
        <v>25.443939393939392</v>
      </c>
      <c r="P26" s="106">
        <v>26.05</v>
      </c>
      <c r="Q26" s="106">
        <v>26.61</v>
      </c>
      <c r="R26" s="106">
        <v>26.902777777777782</v>
      </c>
      <c r="S26" s="106">
        <v>26.797395833333336</v>
      </c>
      <c r="T26" s="106">
        <v>26.648538961038962</v>
      </c>
      <c r="U26" s="157">
        <v>26.67385249554367</v>
      </c>
      <c r="V26" s="59">
        <v>26.908999999999999</v>
      </c>
      <c r="W26" s="59">
        <v>26.686</v>
      </c>
      <c r="X26" s="59">
        <v>28.848199999999999</v>
      </c>
      <c r="Y26" s="59">
        <v>32.308399999999999</v>
      </c>
      <c r="Z26" s="59">
        <v>31.7211</v>
      </c>
      <c r="AA26" s="59">
        <v>30.785299999999999</v>
      </c>
    </row>
    <row r="27" spans="1:27" ht="9.9499999999999993" customHeight="1" x14ac:dyDescent="0.2">
      <c r="A27" s="60" t="s">
        <v>175</v>
      </c>
      <c r="B27" s="61" t="s">
        <v>56</v>
      </c>
      <c r="C27" s="156" t="s">
        <v>82</v>
      </c>
      <c r="D27" s="156" t="s">
        <v>82</v>
      </c>
      <c r="E27" s="156" t="s">
        <v>82</v>
      </c>
      <c r="F27" s="156" t="s">
        <v>82</v>
      </c>
      <c r="G27" s="156" t="s">
        <v>82</v>
      </c>
      <c r="H27" s="156" t="s">
        <v>82</v>
      </c>
      <c r="I27" s="156" t="s">
        <v>82</v>
      </c>
      <c r="J27" s="156" t="s">
        <v>82</v>
      </c>
      <c r="K27" s="156" t="s">
        <v>82</v>
      </c>
      <c r="L27" s="156" t="s">
        <v>82</v>
      </c>
      <c r="M27" s="156">
        <v>38.222222222222221</v>
      </c>
      <c r="N27" s="156">
        <v>38.263888888888893</v>
      </c>
      <c r="O27" s="106">
        <v>39.034060846560841</v>
      </c>
      <c r="P27" s="106">
        <v>39.11</v>
      </c>
      <c r="Q27" s="106">
        <v>38.880000000000003</v>
      </c>
      <c r="R27" s="106">
        <v>39.14869791666667</v>
      </c>
      <c r="S27" s="106">
        <v>39.427083333333336</v>
      </c>
      <c r="T27" s="106">
        <v>39.386904761904759</v>
      </c>
      <c r="U27" s="157">
        <v>38.934506302521001</v>
      </c>
      <c r="V27" s="59">
        <v>42.594000000000001</v>
      </c>
      <c r="W27" s="59">
        <v>40.343699999999998</v>
      </c>
      <c r="X27" s="59">
        <v>37.867600000000003</v>
      </c>
      <c r="Y27" s="59">
        <v>35.588500000000003</v>
      </c>
      <c r="Z27" s="59">
        <v>37.445900000000002</v>
      </c>
      <c r="AA27" s="59">
        <v>38.298499999999997</v>
      </c>
    </row>
    <row r="28" spans="1:27" ht="9.9499999999999993" customHeight="1" x14ac:dyDescent="0.2">
      <c r="A28" s="126" t="s">
        <v>220</v>
      </c>
      <c r="B28" s="127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</row>
    <row r="29" spans="1:27" ht="9.9499999999999993" customHeight="1" x14ac:dyDescent="0.2">
      <c r="A29" s="60" t="s">
        <v>180</v>
      </c>
      <c r="B29" s="61" t="s">
        <v>181</v>
      </c>
      <c r="C29" s="156" t="s">
        <v>82</v>
      </c>
      <c r="D29" s="156" t="s">
        <v>82</v>
      </c>
      <c r="E29" s="156" t="s">
        <v>82</v>
      </c>
      <c r="F29" s="156" t="s">
        <v>82</v>
      </c>
      <c r="G29" s="156" t="s">
        <v>82</v>
      </c>
      <c r="H29" s="156" t="s">
        <v>82</v>
      </c>
      <c r="I29" s="156" t="s">
        <v>82</v>
      </c>
      <c r="J29" s="156" t="s">
        <v>82</v>
      </c>
      <c r="K29" s="156" t="s">
        <v>82</v>
      </c>
      <c r="L29" s="156" t="s">
        <v>82</v>
      </c>
      <c r="M29" s="156" t="s">
        <v>82</v>
      </c>
      <c r="N29" s="156" t="s">
        <v>82</v>
      </c>
      <c r="O29" s="156" t="s">
        <v>82</v>
      </c>
      <c r="P29" s="156" t="s">
        <v>82</v>
      </c>
      <c r="Q29" s="156" t="s">
        <v>82</v>
      </c>
      <c r="R29" s="156" t="s">
        <v>82</v>
      </c>
      <c r="S29" s="156" t="s">
        <v>82</v>
      </c>
      <c r="T29" s="156" t="s">
        <v>82</v>
      </c>
      <c r="U29" s="157" t="s">
        <v>82</v>
      </c>
      <c r="V29" s="59">
        <v>2.0033000000000003</v>
      </c>
      <c r="W29" s="59">
        <v>1.9873000000000001</v>
      </c>
      <c r="X29" s="59">
        <v>1.88609</v>
      </c>
      <c r="Y29" s="59">
        <v>1.9143699999999999</v>
      </c>
      <c r="Z29" s="59">
        <v>1.8884799999999999</v>
      </c>
      <c r="AA29" s="59">
        <v>1.9160299999999999</v>
      </c>
    </row>
    <row r="30" spans="1:27" ht="9.9499999999999993" customHeight="1" x14ac:dyDescent="0.2">
      <c r="A30" s="60" t="s">
        <v>182</v>
      </c>
      <c r="B30" s="61" t="s">
        <v>181</v>
      </c>
      <c r="C30" s="158" t="s">
        <v>82</v>
      </c>
      <c r="D30" s="158" t="s">
        <v>82</v>
      </c>
      <c r="E30" s="158" t="s">
        <v>82</v>
      </c>
      <c r="F30" s="158" t="s">
        <v>82</v>
      </c>
      <c r="G30" s="158" t="s">
        <v>82</v>
      </c>
      <c r="H30" s="158" t="s">
        <v>82</v>
      </c>
      <c r="I30" s="158" t="s">
        <v>82</v>
      </c>
      <c r="J30" s="158" t="s">
        <v>82</v>
      </c>
      <c r="K30" s="158" t="s">
        <v>82</v>
      </c>
      <c r="L30" s="158" t="s">
        <v>82</v>
      </c>
      <c r="M30" s="158">
        <v>1.799999999999998</v>
      </c>
      <c r="N30" s="158">
        <v>1.7950040064102544</v>
      </c>
      <c r="O30" s="106">
        <v>1.7106730769230758</v>
      </c>
      <c r="P30" s="106">
        <v>1.8</v>
      </c>
      <c r="Q30" s="106">
        <v>1.95</v>
      </c>
      <c r="R30" s="106">
        <v>2.0039067307692306</v>
      </c>
      <c r="S30" s="106">
        <v>1.9898076923076913</v>
      </c>
      <c r="T30" s="106">
        <v>2.0084134615384621</v>
      </c>
      <c r="U30" s="157">
        <v>2.0537325244200244</v>
      </c>
      <c r="V30" s="59">
        <v>2.1786000000000003</v>
      </c>
      <c r="W30" s="59">
        <v>2.1878000000000002</v>
      </c>
      <c r="X30" s="59">
        <v>2.1612100000000001</v>
      </c>
      <c r="Y30" s="59">
        <v>2.1825999999999999</v>
      </c>
      <c r="Z30" s="59">
        <v>2.1658900000000001</v>
      </c>
      <c r="AA30" s="59">
        <v>2.1609799999999999</v>
      </c>
    </row>
    <row r="31" spans="1:27" ht="9.9499999999999993" customHeight="1" x14ac:dyDescent="0.2">
      <c r="A31" s="60" t="s">
        <v>221</v>
      </c>
      <c r="B31" s="61" t="s">
        <v>181</v>
      </c>
      <c r="C31" s="158" t="s">
        <v>82</v>
      </c>
      <c r="D31" s="158" t="s">
        <v>82</v>
      </c>
      <c r="E31" s="158" t="s">
        <v>82</v>
      </c>
      <c r="F31" s="158" t="s">
        <v>82</v>
      </c>
      <c r="G31" s="158" t="s">
        <v>82</v>
      </c>
      <c r="H31" s="158" t="s">
        <v>82</v>
      </c>
      <c r="I31" s="158" t="s">
        <v>82</v>
      </c>
      <c r="J31" s="158" t="s">
        <v>82</v>
      </c>
      <c r="K31" s="158" t="s">
        <v>82</v>
      </c>
      <c r="L31" s="158" t="s">
        <v>82</v>
      </c>
      <c r="M31" s="158">
        <v>4.6717307692307699</v>
      </c>
      <c r="N31" s="158">
        <v>4.9534675480769224</v>
      </c>
      <c r="O31" s="106">
        <v>5.2298750000000007</v>
      </c>
      <c r="P31" s="106">
        <v>5.31</v>
      </c>
      <c r="Q31" s="106">
        <v>5.3</v>
      </c>
      <c r="R31" s="106">
        <v>5.3824431818181813</v>
      </c>
      <c r="S31" s="106">
        <v>5.4039535984848479</v>
      </c>
      <c r="T31" s="106">
        <v>5.4309319760100996</v>
      </c>
      <c r="U31" s="157">
        <v>5.4419729344729326</v>
      </c>
      <c r="V31" s="59">
        <v>2.3146</v>
      </c>
      <c r="W31" s="59">
        <v>2.60921</v>
      </c>
      <c r="X31" s="59">
        <v>2.46787</v>
      </c>
      <c r="Y31" s="59">
        <v>2.5053799999999997</v>
      </c>
      <c r="Z31" s="59">
        <v>2.4123700000000001</v>
      </c>
      <c r="AA31" s="59">
        <v>2.58738</v>
      </c>
    </row>
    <row r="32" spans="1:27" ht="9.9499999999999993" customHeight="1" x14ac:dyDescent="0.2">
      <c r="A32" s="60" t="s">
        <v>184</v>
      </c>
      <c r="B32" s="61" t="s">
        <v>181</v>
      </c>
      <c r="C32" s="158" t="s">
        <v>82</v>
      </c>
      <c r="D32" s="158" t="s">
        <v>82</v>
      </c>
      <c r="E32" s="158" t="s">
        <v>82</v>
      </c>
      <c r="F32" s="158" t="s">
        <v>82</v>
      </c>
      <c r="G32" s="158" t="s">
        <v>82</v>
      </c>
      <c r="H32" s="158" t="s">
        <v>82</v>
      </c>
      <c r="I32" s="158" t="s">
        <v>82</v>
      </c>
      <c r="J32" s="158" t="s">
        <v>82</v>
      </c>
      <c r="K32" s="158" t="s">
        <v>82</v>
      </c>
      <c r="L32" s="158" t="s">
        <v>82</v>
      </c>
      <c r="M32" s="158">
        <v>2.3202499999999997</v>
      </c>
      <c r="N32" s="158">
        <v>2.2899205031080032</v>
      </c>
      <c r="O32" s="106">
        <v>2.2707840909090926</v>
      </c>
      <c r="P32" s="106">
        <v>2.29</v>
      </c>
      <c r="Q32" s="106">
        <v>2.2599999999999998</v>
      </c>
      <c r="R32" s="106">
        <v>2.2990935069444447</v>
      </c>
      <c r="S32" s="106">
        <v>2.3313439303751808</v>
      </c>
      <c r="T32" s="106">
        <v>2.3283198051948051</v>
      </c>
      <c r="U32" s="157">
        <v>2.3268004987185482</v>
      </c>
      <c r="V32" s="59">
        <v>6.4742000000000006</v>
      </c>
      <c r="W32" s="59">
        <v>6.3563000000000001</v>
      </c>
      <c r="X32" s="59">
        <v>6.5286600000000004</v>
      </c>
      <c r="Y32" s="59">
        <v>5.5886200000000006</v>
      </c>
      <c r="Z32" s="59">
        <v>5.8333399999999997</v>
      </c>
      <c r="AA32" s="59">
        <v>5.5053900000000002</v>
      </c>
    </row>
    <row r="33" spans="1:27" ht="9.9499999999999993" customHeight="1" x14ac:dyDescent="0.2">
      <c r="A33" s="126" t="s">
        <v>222</v>
      </c>
      <c r="B33" s="127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</row>
    <row r="34" spans="1:27" ht="9.9499999999999993" customHeight="1" x14ac:dyDescent="0.2">
      <c r="A34" s="60" t="s">
        <v>186</v>
      </c>
      <c r="B34" s="61" t="s">
        <v>56</v>
      </c>
      <c r="C34" s="156" t="s">
        <v>82</v>
      </c>
      <c r="D34" s="156" t="s">
        <v>82</v>
      </c>
      <c r="E34" s="156" t="s">
        <v>82</v>
      </c>
      <c r="F34" s="156" t="s">
        <v>82</v>
      </c>
      <c r="G34" s="156" t="s">
        <v>82</v>
      </c>
      <c r="H34" s="156" t="s">
        <v>82</v>
      </c>
      <c r="I34" s="156" t="s">
        <v>82</v>
      </c>
      <c r="J34" s="156" t="s">
        <v>82</v>
      </c>
      <c r="K34" s="156" t="s">
        <v>82</v>
      </c>
      <c r="L34" s="156" t="s">
        <v>82</v>
      </c>
      <c r="M34" s="156">
        <v>18.75</v>
      </c>
      <c r="N34" s="156">
        <v>18.65636363636364</v>
      </c>
      <c r="O34" s="106">
        <v>18.693333333333339</v>
      </c>
      <c r="P34" s="106">
        <v>18.739999999999998</v>
      </c>
      <c r="Q34" s="106">
        <v>18.809999999999999</v>
      </c>
      <c r="R34" s="106">
        <v>19.166666666666664</v>
      </c>
      <c r="S34" s="106">
        <v>19.173611111111111</v>
      </c>
      <c r="T34" s="106">
        <v>19.166666666666664</v>
      </c>
      <c r="U34" s="157">
        <v>19.304380341880343</v>
      </c>
      <c r="V34" s="106">
        <v>18.408999999999999</v>
      </c>
      <c r="W34" s="106">
        <v>18.059999999999999</v>
      </c>
      <c r="X34" s="106">
        <v>17.978100000000001</v>
      </c>
      <c r="Y34" s="106">
        <v>17.442900000000002</v>
      </c>
      <c r="Z34" s="106">
        <v>18.229299999999999</v>
      </c>
      <c r="AA34" s="106">
        <v>18.403600000000001</v>
      </c>
    </row>
    <row r="35" spans="1:27" ht="9.9499999999999993" customHeight="1" x14ac:dyDescent="0.2">
      <c r="A35" s="60" t="s">
        <v>187</v>
      </c>
      <c r="B35" s="61" t="s">
        <v>56</v>
      </c>
      <c r="C35" s="156" t="s">
        <v>82</v>
      </c>
      <c r="D35" s="156" t="s">
        <v>82</v>
      </c>
      <c r="E35" s="156" t="s">
        <v>82</v>
      </c>
      <c r="F35" s="156" t="s">
        <v>82</v>
      </c>
      <c r="G35" s="156" t="s">
        <v>82</v>
      </c>
      <c r="H35" s="156" t="s">
        <v>82</v>
      </c>
      <c r="I35" s="156" t="s">
        <v>82</v>
      </c>
      <c r="J35" s="156" t="s">
        <v>82</v>
      </c>
      <c r="K35" s="156" t="s">
        <v>82</v>
      </c>
      <c r="L35" s="156" t="s">
        <v>82</v>
      </c>
      <c r="M35" s="156">
        <v>55.5</v>
      </c>
      <c r="N35" s="156">
        <v>55.544166666666676</v>
      </c>
      <c r="O35" s="106">
        <v>56.558825757575761</v>
      </c>
      <c r="P35" s="106">
        <v>52.99</v>
      </c>
      <c r="Q35" s="106">
        <v>53.47</v>
      </c>
      <c r="R35" s="106">
        <v>53.497348484848487</v>
      </c>
      <c r="S35" s="106">
        <v>54.615530303030312</v>
      </c>
      <c r="T35" s="106">
        <v>54.85</v>
      </c>
      <c r="U35" s="157">
        <v>57.691688948306584</v>
      </c>
      <c r="V35" s="106">
        <v>57.597999999999999</v>
      </c>
      <c r="W35" s="106">
        <v>54.5199</v>
      </c>
      <c r="X35" s="106">
        <v>55.520600000000002</v>
      </c>
      <c r="Y35" s="106">
        <v>56.9863</v>
      </c>
      <c r="Z35" s="106">
        <v>56.831299999999999</v>
      </c>
      <c r="AA35" s="106">
        <v>56.7483</v>
      </c>
    </row>
    <row r="36" spans="1:27" ht="9.9499999999999993" customHeight="1" x14ac:dyDescent="0.2">
      <c r="A36" s="60" t="s">
        <v>188</v>
      </c>
      <c r="B36" s="61" t="s">
        <v>56</v>
      </c>
      <c r="C36" s="156" t="s">
        <v>82</v>
      </c>
      <c r="D36" s="156" t="s">
        <v>82</v>
      </c>
      <c r="E36" s="156" t="s">
        <v>82</v>
      </c>
      <c r="F36" s="156" t="s">
        <v>82</v>
      </c>
      <c r="G36" s="156" t="s">
        <v>82</v>
      </c>
      <c r="H36" s="156" t="s">
        <v>82</v>
      </c>
      <c r="I36" s="156" t="s">
        <v>82</v>
      </c>
      <c r="J36" s="156" t="s">
        <v>82</v>
      </c>
      <c r="K36" s="156" t="s">
        <v>82</v>
      </c>
      <c r="L36" s="156" t="s">
        <v>82</v>
      </c>
      <c r="M36" s="156" t="s">
        <v>82</v>
      </c>
      <c r="N36" s="156" t="s">
        <v>82</v>
      </c>
      <c r="O36" s="156" t="s">
        <v>82</v>
      </c>
      <c r="P36" s="156" t="s">
        <v>82</v>
      </c>
      <c r="Q36" s="156" t="s">
        <v>82</v>
      </c>
      <c r="R36" s="156" t="s">
        <v>82</v>
      </c>
      <c r="S36" s="156" t="s">
        <v>82</v>
      </c>
      <c r="T36" s="156" t="s">
        <v>82</v>
      </c>
      <c r="U36" s="157" t="s">
        <v>82</v>
      </c>
      <c r="V36" s="106">
        <v>22.033999999999999</v>
      </c>
      <c r="W36" s="106">
        <v>21.15</v>
      </c>
      <c r="X36" s="106">
        <v>18.397099999999998</v>
      </c>
      <c r="Y36" s="106">
        <v>17.9373</v>
      </c>
      <c r="Z36" s="106">
        <v>16.6769</v>
      </c>
      <c r="AA36" s="106">
        <v>16.532</v>
      </c>
    </row>
    <row r="37" spans="1:27" ht="9.9499999999999993" customHeight="1" x14ac:dyDescent="0.2">
      <c r="A37" s="126" t="s">
        <v>223</v>
      </c>
      <c r="B37" s="127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</row>
    <row r="38" spans="1:27" ht="9.9499999999999993" customHeight="1" x14ac:dyDescent="0.2">
      <c r="A38" s="60" t="s">
        <v>190</v>
      </c>
      <c r="B38" s="61" t="s">
        <v>73</v>
      </c>
      <c r="C38" s="156" t="s">
        <v>82</v>
      </c>
      <c r="D38" s="156" t="s">
        <v>82</v>
      </c>
      <c r="E38" s="156" t="s">
        <v>82</v>
      </c>
      <c r="F38" s="156" t="s">
        <v>82</v>
      </c>
      <c r="G38" s="156" t="s">
        <v>82</v>
      </c>
      <c r="H38" s="156" t="s">
        <v>82</v>
      </c>
      <c r="I38" s="156" t="s">
        <v>82</v>
      </c>
      <c r="J38" s="156" t="s">
        <v>82</v>
      </c>
      <c r="K38" s="156" t="s">
        <v>82</v>
      </c>
      <c r="L38" s="156" t="s">
        <v>82</v>
      </c>
      <c r="M38" s="156" t="s">
        <v>82</v>
      </c>
      <c r="N38" s="156" t="s">
        <v>82</v>
      </c>
      <c r="O38" s="156" t="s">
        <v>82</v>
      </c>
      <c r="P38" s="156" t="s">
        <v>82</v>
      </c>
      <c r="Q38" s="156" t="s">
        <v>82</v>
      </c>
      <c r="R38" s="156" t="s">
        <v>82</v>
      </c>
      <c r="S38" s="156" t="s">
        <v>82</v>
      </c>
      <c r="T38" s="156" t="s">
        <v>82</v>
      </c>
      <c r="U38" s="156" t="s">
        <v>82</v>
      </c>
      <c r="V38" s="106">
        <v>82.76</v>
      </c>
      <c r="W38" s="106">
        <v>82.58</v>
      </c>
      <c r="X38" s="106">
        <v>82.46</v>
      </c>
      <c r="Y38" s="106">
        <v>86.66</v>
      </c>
      <c r="Z38" s="106">
        <v>86.73</v>
      </c>
      <c r="AA38" s="106">
        <v>86.04</v>
      </c>
    </row>
    <row r="39" spans="1:27" ht="9.9499999999999993" customHeight="1" x14ac:dyDescent="0.2">
      <c r="A39" s="60" t="s">
        <v>191</v>
      </c>
      <c r="B39" s="61" t="s">
        <v>73</v>
      </c>
      <c r="C39" s="156" t="s">
        <v>82</v>
      </c>
      <c r="D39" s="156" t="s">
        <v>82</v>
      </c>
      <c r="E39" s="156" t="s">
        <v>82</v>
      </c>
      <c r="F39" s="156" t="s">
        <v>82</v>
      </c>
      <c r="G39" s="156" t="s">
        <v>82</v>
      </c>
      <c r="H39" s="156" t="s">
        <v>82</v>
      </c>
      <c r="I39" s="156" t="s">
        <v>82</v>
      </c>
      <c r="J39" s="156" t="s">
        <v>82</v>
      </c>
      <c r="K39" s="156" t="s">
        <v>82</v>
      </c>
      <c r="L39" s="156" t="s">
        <v>82</v>
      </c>
      <c r="M39" s="156" t="s">
        <v>82</v>
      </c>
      <c r="N39" s="156" t="s">
        <v>82</v>
      </c>
      <c r="O39" s="156" t="s">
        <v>82</v>
      </c>
      <c r="P39" s="156" t="s">
        <v>82</v>
      </c>
      <c r="Q39" s="156" t="s">
        <v>82</v>
      </c>
      <c r="R39" s="156" t="s">
        <v>82</v>
      </c>
      <c r="S39" s="156" t="s">
        <v>82</v>
      </c>
      <c r="T39" s="156" t="s">
        <v>82</v>
      </c>
      <c r="U39" s="156" t="s">
        <v>82</v>
      </c>
      <c r="V39" s="106">
        <v>96.15</v>
      </c>
      <c r="W39" s="106">
        <v>97.1</v>
      </c>
      <c r="X39" s="106">
        <v>97.74</v>
      </c>
      <c r="Y39" s="106">
        <v>100.37</v>
      </c>
      <c r="Z39" s="106">
        <v>101.45</v>
      </c>
      <c r="AA39" s="106">
        <v>100.32</v>
      </c>
    </row>
    <row r="40" spans="1:27" ht="9.9499999999999993" customHeight="1" x14ac:dyDescent="0.2">
      <c r="A40" s="126" t="s">
        <v>224</v>
      </c>
      <c r="B40" s="127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</row>
    <row r="41" spans="1:27" ht="9.75" customHeight="1" x14ac:dyDescent="0.2">
      <c r="A41" s="60" t="s">
        <v>3</v>
      </c>
      <c r="B41" s="61" t="s">
        <v>56</v>
      </c>
      <c r="C41" s="106">
        <v>3.0555371440000001</v>
      </c>
      <c r="D41" s="106">
        <v>3.2357100000000001</v>
      </c>
      <c r="E41" s="106">
        <v>3.0475524300000001</v>
      </c>
      <c r="F41" s="106">
        <v>2.8833490020000001</v>
      </c>
      <c r="G41" s="106">
        <v>2.7684549999999999</v>
      </c>
      <c r="H41" s="106">
        <v>2.8990580000000001</v>
      </c>
      <c r="I41" s="106">
        <v>3.1917719999999998</v>
      </c>
      <c r="J41" s="106">
        <v>3.087818</v>
      </c>
      <c r="K41" s="106">
        <v>2.9828939999999999</v>
      </c>
      <c r="L41" s="106">
        <v>2.7007569999999999</v>
      </c>
      <c r="M41" s="106">
        <v>2.6679740000000001</v>
      </c>
      <c r="N41" s="106">
        <v>2.894574</v>
      </c>
      <c r="O41" s="106">
        <v>3.0288050000000002</v>
      </c>
      <c r="P41" s="106">
        <v>2.885329</v>
      </c>
      <c r="Q41" s="106">
        <v>2.8780860000000001</v>
      </c>
      <c r="R41" s="106">
        <v>3.2568100000000002</v>
      </c>
      <c r="S41" s="106">
        <v>3.2754080000000001</v>
      </c>
      <c r="T41" s="106">
        <v>3.0604279999999999</v>
      </c>
      <c r="U41" s="106">
        <v>3.2046999999999999</v>
      </c>
      <c r="V41" s="106">
        <v>3.0594760000000001</v>
      </c>
      <c r="W41" s="106">
        <v>2.7285840000000001</v>
      </c>
      <c r="X41" s="106">
        <v>2.6322510000000001</v>
      </c>
      <c r="Y41" s="106">
        <v>3.0724260000000001</v>
      </c>
      <c r="Z41" s="106">
        <v>3.1925279999999998</v>
      </c>
      <c r="AA41" s="106">
        <v>3.1391339999999999</v>
      </c>
    </row>
    <row r="42" spans="1:27" ht="9.9499999999999993" customHeight="1" x14ac:dyDescent="0.2">
      <c r="A42" s="60" t="s">
        <v>4</v>
      </c>
      <c r="B42" s="61" t="s">
        <v>56</v>
      </c>
      <c r="C42" s="106">
        <v>2.8318521539999999</v>
      </c>
      <c r="D42" s="106">
        <v>3.0165299999999999</v>
      </c>
      <c r="E42" s="106">
        <v>2.8288099500000001</v>
      </c>
      <c r="F42" s="106">
        <v>2.6502165120000001</v>
      </c>
      <c r="G42" s="106">
        <v>2.738734</v>
      </c>
      <c r="H42" s="106">
        <v>2.7989739999999999</v>
      </c>
      <c r="I42" s="106">
        <v>3.0980180000000002</v>
      </c>
      <c r="J42" s="106">
        <v>2.9985689999999998</v>
      </c>
      <c r="K42" s="106">
        <v>3.0023749999999998</v>
      </c>
      <c r="L42" s="106">
        <v>2.7708390000000001</v>
      </c>
      <c r="M42" s="106">
        <v>2.667529</v>
      </c>
      <c r="N42" s="106">
        <v>2.8585750000000001</v>
      </c>
      <c r="O42" s="106">
        <v>3.0590570000000001</v>
      </c>
      <c r="P42" s="106">
        <v>2.99702</v>
      </c>
      <c r="Q42" s="106">
        <v>2.929627</v>
      </c>
      <c r="R42" s="106">
        <v>3.2851780000000002</v>
      </c>
      <c r="S42" s="106">
        <v>3.5467840000000002</v>
      </c>
      <c r="T42" s="106">
        <v>3.2418830000000001</v>
      </c>
      <c r="U42" s="106">
        <v>3.2888869999999999</v>
      </c>
      <c r="V42" s="106">
        <v>3.0503680000000002</v>
      </c>
      <c r="W42" s="106">
        <v>2.7093120000000002</v>
      </c>
      <c r="X42" s="106">
        <v>2.6571419999999999</v>
      </c>
      <c r="Y42" s="106">
        <v>3.0557080000000001</v>
      </c>
      <c r="Z42" s="106">
        <v>3.2138300000000002</v>
      </c>
      <c r="AA42" s="106">
        <v>3.4824850000000001</v>
      </c>
    </row>
    <row r="43" spans="1:27" ht="9.9499999999999993" customHeight="1" x14ac:dyDescent="0.2">
      <c r="A43" s="60" t="s">
        <v>193</v>
      </c>
      <c r="B43" s="61" t="s">
        <v>56</v>
      </c>
      <c r="C43" s="106">
        <v>3.1912678963333332</v>
      </c>
      <c r="D43" s="106">
        <v>3.0958999999999999</v>
      </c>
      <c r="E43" s="106">
        <v>3.2663530700000001</v>
      </c>
      <c r="F43" s="106">
        <v>3.2115506190000001</v>
      </c>
      <c r="G43" s="106">
        <v>3.1680039999999998</v>
      </c>
      <c r="H43" s="106">
        <v>2.74085</v>
      </c>
      <c r="I43" s="106">
        <v>3.3720859999999999</v>
      </c>
      <c r="J43" s="106">
        <v>3.0376609999999999</v>
      </c>
      <c r="K43" s="106">
        <v>3.2847179999999998</v>
      </c>
      <c r="L43" s="106">
        <v>2.7517480000000001</v>
      </c>
      <c r="M43" s="106">
        <v>2.6154060000000001</v>
      </c>
      <c r="N43" s="106">
        <v>2.8164250000000002</v>
      </c>
      <c r="O43" s="106">
        <v>3.0366520000000001</v>
      </c>
      <c r="P43" s="106">
        <v>2.9131960000000001</v>
      </c>
      <c r="Q43" s="106">
        <v>2.896871</v>
      </c>
      <c r="R43" s="106">
        <v>3.2927379999999999</v>
      </c>
      <c r="S43" s="106">
        <v>3.4465880000000002</v>
      </c>
      <c r="T43" s="106">
        <v>3.2215120000000002</v>
      </c>
      <c r="U43" s="106">
        <v>3.2765420000000001</v>
      </c>
      <c r="V43" s="106">
        <v>2.9940519999999999</v>
      </c>
      <c r="W43" s="106">
        <v>2.6323560000000001</v>
      </c>
      <c r="X43" s="106">
        <v>2.4424579999999998</v>
      </c>
      <c r="Y43" s="106">
        <v>2.8834900000000001</v>
      </c>
      <c r="Z43" s="106">
        <v>3.0423629999999999</v>
      </c>
      <c r="AA43" s="106">
        <v>3.142725</v>
      </c>
    </row>
    <row r="44" spans="1:27" ht="9.9499999999999993" customHeight="1" x14ac:dyDescent="0.2">
      <c r="A44" s="60" t="s">
        <v>225</v>
      </c>
      <c r="B44" s="61" t="s">
        <v>56</v>
      </c>
      <c r="C44" s="156" t="s">
        <v>82</v>
      </c>
      <c r="D44" s="156" t="s">
        <v>82</v>
      </c>
      <c r="E44" s="156" t="s">
        <v>82</v>
      </c>
      <c r="F44" s="156" t="s">
        <v>82</v>
      </c>
      <c r="G44" s="156" t="s">
        <v>82</v>
      </c>
      <c r="H44" s="106">
        <v>2.877122</v>
      </c>
      <c r="I44" s="106">
        <v>3.4546160000000001</v>
      </c>
      <c r="J44" s="106">
        <v>3.7931110000000001</v>
      </c>
      <c r="K44" s="106">
        <v>3.340417</v>
      </c>
      <c r="L44" s="106">
        <v>3.2484860000000002</v>
      </c>
      <c r="M44" s="106">
        <v>2.841234</v>
      </c>
      <c r="N44" s="106">
        <v>3.1332689999999999</v>
      </c>
      <c r="O44" s="106">
        <v>3.135561</v>
      </c>
      <c r="P44" s="106">
        <v>2.7698100000000001</v>
      </c>
      <c r="Q44" s="106">
        <v>2.97</v>
      </c>
      <c r="R44" s="106">
        <v>3.1382110000000001</v>
      </c>
      <c r="S44" s="106">
        <v>4.0880830000000001</v>
      </c>
      <c r="T44" s="106">
        <v>3.4264039999999998</v>
      </c>
      <c r="U44" s="106">
        <v>3.7641629999999999</v>
      </c>
      <c r="V44" s="106">
        <v>3.3367689999999999</v>
      </c>
      <c r="W44" s="106">
        <v>3.3129400000000002</v>
      </c>
      <c r="X44" s="106">
        <v>3.1723469999999998</v>
      </c>
      <c r="Y44" s="106">
        <v>3.114331</v>
      </c>
      <c r="Z44" s="106">
        <v>3.4980190000000002</v>
      </c>
      <c r="AA44" s="106">
        <v>3.5353270000000001</v>
      </c>
    </row>
    <row r="45" spans="1:27" ht="9.9499999999999993" customHeight="1" x14ac:dyDescent="0.2">
      <c r="A45" s="126" t="s">
        <v>226</v>
      </c>
      <c r="B45" s="127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</row>
    <row r="46" spans="1:27" ht="9.9499999999999993" customHeight="1" x14ac:dyDescent="0.2">
      <c r="A46" s="60" t="s">
        <v>196</v>
      </c>
      <c r="B46" s="61" t="s">
        <v>56</v>
      </c>
      <c r="C46" s="106">
        <v>5.5676349742499998</v>
      </c>
      <c r="D46" s="106">
        <v>5.7785522966850156</v>
      </c>
      <c r="E46" s="106">
        <v>5.5293878888133348</v>
      </c>
      <c r="F46" s="106">
        <v>5.7862830083025418</v>
      </c>
      <c r="G46" s="106">
        <v>5.1763185024456986</v>
      </c>
      <c r="H46" s="106">
        <v>5.2778309999999999</v>
      </c>
      <c r="I46" s="106">
        <v>5.9368910000000001</v>
      </c>
      <c r="J46" s="106">
        <v>5.8747850000000001</v>
      </c>
      <c r="K46" s="106">
        <v>6.0722079999999998</v>
      </c>
      <c r="L46" s="106">
        <v>5.8893199999999997</v>
      </c>
      <c r="M46" s="106">
        <v>5.5384320000000002</v>
      </c>
      <c r="N46" s="106">
        <v>5.8319960000000002</v>
      </c>
      <c r="O46" s="106">
        <v>6.0544700000000002</v>
      </c>
      <c r="P46" s="106">
        <v>6.2789020000000004</v>
      </c>
      <c r="Q46" s="106">
        <v>6.2395639999999997</v>
      </c>
      <c r="R46" s="106">
        <v>6.3992950000000004</v>
      </c>
      <c r="S46" s="106">
        <v>6.6107620000000002</v>
      </c>
      <c r="T46" s="106">
        <v>6.7328749999999999</v>
      </c>
      <c r="U46" s="106">
        <v>6.4675599999999998</v>
      </c>
      <c r="V46" s="106">
        <v>6.3260059999999996</v>
      </c>
      <c r="W46" s="106">
        <v>6.6312150000000001</v>
      </c>
      <c r="X46" s="106">
        <v>6.0346729999999997</v>
      </c>
      <c r="Y46" s="106">
        <v>5.7811430000000001</v>
      </c>
      <c r="Z46" s="106">
        <v>6.0671590000000002</v>
      </c>
      <c r="AA46" s="106">
        <v>5.982024</v>
      </c>
    </row>
    <row r="47" spans="1:27" ht="9.9499999999999993" customHeight="1" x14ac:dyDescent="0.2">
      <c r="A47" s="60" t="s">
        <v>197</v>
      </c>
      <c r="B47" s="61" t="s">
        <v>56</v>
      </c>
      <c r="C47" s="106">
        <v>5.64151724225</v>
      </c>
      <c r="D47" s="106">
        <v>5.95</v>
      </c>
      <c r="E47" s="106">
        <v>5.67</v>
      </c>
      <c r="F47" s="106">
        <v>5.5091796659704002</v>
      </c>
      <c r="G47" s="106">
        <v>5.4348833191192263</v>
      </c>
      <c r="H47" s="106">
        <v>4.8755189999999997</v>
      </c>
      <c r="I47" s="106">
        <v>5.7761899999999997</v>
      </c>
      <c r="J47" s="106">
        <v>5.7852180000000004</v>
      </c>
      <c r="K47" s="106">
        <v>5.9536660000000001</v>
      </c>
      <c r="L47" s="106">
        <v>5.9769839999999999</v>
      </c>
      <c r="M47" s="106">
        <v>5.9532860000000003</v>
      </c>
      <c r="N47" s="106">
        <v>5.918317</v>
      </c>
      <c r="O47" s="106">
        <v>5.8941569999999999</v>
      </c>
      <c r="P47" s="106">
        <v>6.1674220000000002</v>
      </c>
      <c r="Q47" s="106">
        <v>6.3206639999999998</v>
      </c>
      <c r="R47" s="106">
        <v>7.3500170000000002</v>
      </c>
      <c r="S47" s="106">
        <v>6.6571939999999996</v>
      </c>
      <c r="T47" s="106">
        <v>6.6606589999999999</v>
      </c>
      <c r="U47" s="106">
        <v>6.1757369999999998</v>
      </c>
      <c r="V47" s="106">
        <v>6.5013810000000003</v>
      </c>
      <c r="W47" s="106">
        <v>6.2691759999999999</v>
      </c>
      <c r="X47" s="106">
        <v>6.1671240000000003</v>
      </c>
      <c r="Y47" s="106">
        <v>6.5551830000000004</v>
      </c>
      <c r="Z47" s="106">
        <v>5.64</v>
      </c>
      <c r="AA47" s="106">
        <v>6.400442</v>
      </c>
    </row>
    <row r="48" spans="1:27" ht="9.9499999999999993" customHeight="1" x14ac:dyDescent="0.2">
      <c r="A48" s="60" t="s">
        <v>198</v>
      </c>
      <c r="B48" s="61" t="s">
        <v>56</v>
      </c>
      <c r="C48" s="106">
        <v>8.4772088465</v>
      </c>
      <c r="D48" s="106">
        <v>7.2812407133703498</v>
      </c>
      <c r="E48" s="106">
        <v>8.9192871824657107</v>
      </c>
      <c r="F48" s="106">
        <v>9.0573482037549837</v>
      </c>
      <c r="G48" s="106">
        <v>8.6509604581526798</v>
      </c>
      <c r="H48" s="106">
        <v>8.7889979999999994</v>
      </c>
      <c r="I48" s="106">
        <v>11.131576000000001</v>
      </c>
      <c r="J48" s="106">
        <v>11.560682</v>
      </c>
      <c r="K48" s="106">
        <v>12.058740999999999</v>
      </c>
      <c r="L48" s="106">
        <v>8.4890880000000006</v>
      </c>
      <c r="M48" s="106">
        <v>10.666612000000001</v>
      </c>
      <c r="N48" s="106">
        <v>8.9772949999999998</v>
      </c>
      <c r="O48" s="106">
        <v>10.416591</v>
      </c>
      <c r="P48" s="106">
        <v>10.198463</v>
      </c>
      <c r="Q48" s="106">
        <v>10.490833</v>
      </c>
      <c r="R48" s="106">
        <v>10.528641</v>
      </c>
      <c r="S48" s="106">
        <v>9.3351459999999999</v>
      </c>
      <c r="T48" s="106">
        <v>11.396041</v>
      </c>
      <c r="U48" s="106">
        <v>11.508955</v>
      </c>
      <c r="V48" s="106">
        <v>11.652994</v>
      </c>
      <c r="W48" s="106">
        <v>11.297855999999999</v>
      </c>
      <c r="X48" s="106">
        <v>10.726564</v>
      </c>
      <c r="Y48" s="106">
        <v>10.068401</v>
      </c>
      <c r="Z48" s="106">
        <v>10.829432000000001</v>
      </c>
      <c r="AA48" s="106">
        <v>11.583969</v>
      </c>
    </row>
    <row r="49" spans="1:27" ht="9.9499999999999993" customHeight="1" x14ac:dyDescent="0.2">
      <c r="A49" s="60" t="s">
        <v>199</v>
      </c>
      <c r="B49" s="61" t="s">
        <v>56</v>
      </c>
      <c r="C49" s="106">
        <v>12.401782355</v>
      </c>
      <c r="D49" s="106">
        <v>12.97</v>
      </c>
      <c r="E49" s="106">
        <v>12.84</v>
      </c>
      <c r="F49" s="106">
        <v>11.489351340082999</v>
      </c>
      <c r="G49" s="106">
        <v>12.3</v>
      </c>
      <c r="H49" s="106">
        <v>17.603674999999999</v>
      </c>
      <c r="I49" s="106">
        <v>19.94415</v>
      </c>
      <c r="J49" s="106">
        <v>17.863731000000001</v>
      </c>
      <c r="K49" s="106">
        <v>16.899999999999999</v>
      </c>
      <c r="L49" s="106">
        <v>16.676172000000001</v>
      </c>
      <c r="M49" s="106">
        <v>15.801639</v>
      </c>
      <c r="N49" s="106">
        <v>12.795695</v>
      </c>
      <c r="O49" s="106">
        <v>13.953486</v>
      </c>
      <c r="P49" s="106">
        <v>12.499912</v>
      </c>
      <c r="Q49" s="106">
        <v>14.775938</v>
      </c>
      <c r="R49" s="106">
        <v>17.145789000000001</v>
      </c>
      <c r="S49" s="106">
        <v>15.315084000000001</v>
      </c>
      <c r="T49" s="106">
        <v>17.038836</v>
      </c>
      <c r="U49" s="106">
        <v>16.857751</v>
      </c>
      <c r="V49" s="106">
        <v>18.286867999999998</v>
      </c>
      <c r="W49" s="106">
        <v>16.400493999999998</v>
      </c>
      <c r="X49" s="106">
        <v>15.68694</v>
      </c>
      <c r="Y49" s="106">
        <v>16.585204000000001</v>
      </c>
      <c r="Z49" s="106">
        <v>16.715335</v>
      </c>
      <c r="AA49" s="106">
        <v>15.98812</v>
      </c>
    </row>
    <row r="50" spans="1:27" ht="9.9499999999999993" customHeight="1" x14ac:dyDescent="0.2">
      <c r="A50" s="60" t="s">
        <v>200</v>
      </c>
      <c r="B50" s="61" t="s">
        <v>56</v>
      </c>
      <c r="C50" s="106">
        <v>6.356469659250001</v>
      </c>
      <c r="D50" s="106">
        <v>6.35</v>
      </c>
      <c r="E50" s="106">
        <v>6.3464700004902896</v>
      </c>
      <c r="F50" s="106">
        <v>6.5772066368579196</v>
      </c>
      <c r="G50" s="106">
        <v>6.15</v>
      </c>
      <c r="H50" s="106">
        <v>8.5613250000000001</v>
      </c>
      <c r="I50" s="106">
        <v>8.4961880000000001</v>
      </c>
      <c r="J50" s="106">
        <v>11.999999000000001</v>
      </c>
      <c r="K50" s="106">
        <v>9.0804259999999992</v>
      </c>
      <c r="L50" s="106">
        <v>7.5562060000000004</v>
      </c>
      <c r="M50" s="106">
        <v>8.2407880000000002</v>
      </c>
      <c r="N50" s="106">
        <v>8.4996779999999994</v>
      </c>
      <c r="O50" s="106">
        <v>8.7341200000000008</v>
      </c>
      <c r="P50" s="106">
        <v>9.3651529999999994</v>
      </c>
      <c r="Q50" s="106">
        <v>9.8999989999999993</v>
      </c>
      <c r="R50" s="106">
        <v>11.9</v>
      </c>
      <c r="S50" s="106">
        <v>11.627257999999999</v>
      </c>
      <c r="T50" s="106">
        <v>10.423707</v>
      </c>
      <c r="U50" s="106">
        <v>10.688072999999999</v>
      </c>
      <c r="V50" s="106">
        <v>8.8768630000000002</v>
      </c>
      <c r="W50" s="106">
        <v>10.110552999999999</v>
      </c>
      <c r="X50" s="106">
        <v>8.6721520000000005</v>
      </c>
      <c r="Y50" s="106">
        <v>11.000731999999999</v>
      </c>
      <c r="Z50" s="106">
        <v>9.5639050000000001</v>
      </c>
      <c r="AA50" s="106">
        <v>9.5667519999999993</v>
      </c>
    </row>
    <row r="51" spans="1:27" ht="9.9499999999999993" customHeight="1" x14ac:dyDescent="0.2">
      <c r="A51" s="60" t="s">
        <v>201</v>
      </c>
      <c r="B51" s="61" t="s">
        <v>56</v>
      </c>
      <c r="C51" s="106">
        <v>16.003835240000001</v>
      </c>
      <c r="D51" s="106">
        <v>14.1028</v>
      </c>
      <c r="E51" s="106">
        <v>17.459410859999998</v>
      </c>
      <c r="F51" s="106">
        <v>16.449294864484699</v>
      </c>
      <c r="G51" s="106">
        <v>14.199479691305825</v>
      </c>
      <c r="H51" s="106">
        <v>13.688717</v>
      </c>
      <c r="I51" s="106">
        <v>15.507332999999999</v>
      </c>
      <c r="J51" s="106">
        <v>16.467703</v>
      </c>
      <c r="K51" s="106">
        <v>16.997925442714799</v>
      </c>
      <c r="L51" s="106">
        <v>13.595292752888099</v>
      </c>
      <c r="M51" s="106">
        <v>16.393727556764201</v>
      </c>
      <c r="N51" s="106">
        <v>13.776978817010299</v>
      </c>
      <c r="O51" s="106">
        <v>12.369146099054101</v>
      </c>
      <c r="P51" s="106">
        <v>12.5767468279673</v>
      </c>
      <c r="Q51" s="106">
        <v>12.7325037632089</v>
      </c>
      <c r="R51" s="106">
        <v>12.95979097489</v>
      </c>
      <c r="S51" s="106">
        <v>12.5547726133511</v>
      </c>
      <c r="T51" s="106">
        <v>13.3024730756908</v>
      </c>
      <c r="U51" s="106">
        <v>13.8391601323997</v>
      </c>
      <c r="V51" s="106">
        <v>12.698764378826199</v>
      </c>
      <c r="W51" s="106">
        <v>13.2432990262872</v>
      </c>
      <c r="X51" s="106">
        <v>11.384214474396799</v>
      </c>
      <c r="Y51" s="106">
        <v>12.433790696586399</v>
      </c>
      <c r="Z51" s="106">
        <v>13.474644581708899</v>
      </c>
      <c r="AA51" s="106">
        <v>13.2772615023333</v>
      </c>
    </row>
    <row r="52" spans="1:27" ht="9.9499999999999993" customHeight="1" x14ac:dyDescent="0.2">
      <c r="A52" s="126" t="s">
        <v>227</v>
      </c>
      <c r="B52" s="127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</row>
    <row r="53" spans="1:27" ht="9.9499999999999993" customHeight="1" x14ac:dyDescent="0.2">
      <c r="A53" s="60" t="s">
        <v>203</v>
      </c>
      <c r="B53" s="61" t="s">
        <v>56</v>
      </c>
      <c r="C53" s="106">
        <v>3.3874645306666671</v>
      </c>
      <c r="D53" s="106">
        <v>3.63</v>
      </c>
      <c r="E53" s="106">
        <v>3.52</v>
      </c>
      <c r="F53" s="106">
        <v>3.01</v>
      </c>
      <c r="G53" s="106">
        <v>3.12</v>
      </c>
      <c r="H53" s="106">
        <v>3.5850339999999998</v>
      </c>
      <c r="I53" s="106">
        <v>3.7543570000000002</v>
      </c>
      <c r="J53" s="106">
        <v>3.8361679999999998</v>
      </c>
      <c r="K53" s="106">
        <v>3.4217599999999999</v>
      </c>
      <c r="L53" s="106">
        <v>3.3114330000000001</v>
      </c>
      <c r="M53" s="106">
        <v>3.1924649999999999</v>
      </c>
      <c r="N53" s="106">
        <v>3.2278310000000001</v>
      </c>
      <c r="O53" s="106">
        <v>3.5072549999999998</v>
      </c>
      <c r="P53" s="106">
        <v>3.7959459999999998</v>
      </c>
      <c r="Q53" s="106">
        <v>3.9703270000000002</v>
      </c>
      <c r="R53" s="106">
        <v>4.0423249999999999</v>
      </c>
      <c r="S53" s="106">
        <v>4.0042260000000001</v>
      </c>
      <c r="T53" s="106">
        <v>4.1293699999999998</v>
      </c>
      <c r="U53" s="106">
        <v>4.226191</v>
      </c>
      <c r="V53" s="106">
        <v>4.1161919999999999</v>
      </c>
      <c r="W53" s="106">
        <v>3.6377570000000001</v>
      </c>
      <c r="X53" s="106">
        <v>3.4725920000000001</v>
      </c>
      <c r="Y53" s="106">
        <v>3.2338429999999998</v>
      </c>
      <c r="Z53" s="106">
        <v>3.2160540000000002</v>
      </c>
      <c r="AA53" s="106">
        <v>2.9746039999999998</v>
      </c>
    </row>
    <row r="54" spans="1:27" ht="9.9499999999999993" customHeight="1" x14ac:dyDescent="0.2">
      <c r="A54" s="60" t="s">
        <v>204</v>
      </c>
      <c r="B54" s="61" t="s">
        <v>56</v>
      </c>
      <c r="C54" s="106">
        <v>5.2763883850000006</v>
      </c>
      <c r="D54" s="106">
        <v>5.29</v>
      </c>
      <c r="E54" s="106">
        <v>5.66</v>
      </c>
      <c r="F54" s="106">
        <v>4.88</v>
      </c>
      <c r="G54" s="106">
        <v>4.4000000000000004</v>
      </c>
      <c r="H54" s="106">
        <v>5.2629840000000003</v>
      </c>
      <c r="I54" s="106">
        <v>6.3085129999999996</v>
      </c>
      <c r="J54" s="106">
        <v>6.1304429999999996</v>
      </c>
      <c r="K54" s="106">
        <v>5.4284660000000002</v>
      </c>
      <c r="L54" s="106">
        <v>5.1736360000000001</v>
      </c>
      <c r="M54" s="106">
        <v>4.9077770000000003</v>
      </c>
      <c r="N54" s="106">
        <v>5.0487760000000002</v>
      </c>
      <c r="O54" s="106">
        <v>5.6742710000000001</v>
      </c>
      <c r="P54" s="106">
        <v>5.7735700000000003</v>
      </c>
      <c r="Q54" s="106">
        <v>5.8753859999999998</v>
      </c>
      <c r="R54" s="106">
        <v>6.373075</v>
      </c>
      <c r="S54" s="106">
        <v>5.7902290000000001</v>
      </c>
      <c r="T54" s="106">
        <v>5.7502170000000001</v>
      </c>
      <c r="U54" s="106">
        <v>6.354088</v>
      </c>
      <c r="V54" s="106">
        <v>5.4363869999999999</v>
      </c>
      <c r="W54" s="106">
        <v>4.8001290000000001</v>
      </c>
      <c r="X54" s="106">
        <v>4.9246610000000004</v>
      </c>
      <c r="Y54" s="106">
        <v>4.9833429999999996</v>
      </c>
      <c r="Z54" s="106">
        <v>5.3726609999999999</v>
      </c>
      <c r="AA54" s="106">
        <v>5.760599</v>
      </c>
    </row>
    <row r="55" spans="1:27" ht="9.9499999999999993" customHeight="1" x14ac:dyDescent="0.2">
      <c r="A55" s="60" t="s">
        <v>205</v>
      </c>
      <c r="B55" s="61" t="s">
        <v>56</v>
      </c>
      <c r="C55" s="106">
        <v>6.1632807610000002</v>
      </c>
      <c r="D55" s="106">
        <v>6.37</v>
      </c>
      <c r="E55" s="106">
        <v>5.85</v>
      </c>
      <c r="F55" s="106">
        <v>6.27</v>
      </c>
      <c r="G55" s="106">
        <v>6.01</v>
      </c>
      <c r="H55" s="106">
        <v>6.6619479999999998</v>
      </c>
      <c r="I55" s="106">
        <v>7.342632</v>
      </c>
      <c r="J55" s="106">
        <v>7.3903559999999997</v>
      </c>
      <c r="K55" s="106">
        <v>7.1200469999999996</v>
      </c>
      <c r="L55" s="106">
        <v>7.3557119999999996</v>
      </c>
      <c r="M55" s="106">
        <v>7.1251730000000002</v>
      </c>
      <c r="N55" s="106">
        <v>7.0553419999999996</v>
      </c>
      <c r="O55" s="106">
        <v>7.9615239999999998</v>
      </c>
      <c r="P55" s="106">
        <v>8.2767979999999994</v>
      </c>
      <c r="Q55" s="106">
        <v>8.3969810000000003</v>
      </c>
      <c r="R55" s="106">
        <v>8.6320160000000001</v>
      </c>
      <c r="S55" s="106">
        <v>7.8670590000000002</v>
      </c>
      <c r="T55" s="106">
        <v>7.842835</v>
      </c>
      <c r="U55" s="106">
        <v>8.1366700000000005</v>
      </c>
      <c r="V55" s="106">
        <v>7.2001330000000001</v>
      </c>
      <c r="W55" s="106">
        <v>6.4116299999999997</v>
      </c>
      <c r="X55" s="106">
        <v>5.712377</v>
      </c>
      <c r="Y55" s="106">
        <v>5.3861549999999996</v>
      </c>
      <c r="Z55" s="106">
        <v>5.3436880000000002</v>
      </c>
      <c r="AA55" s="106">
        <v>5.6291909999999996</v>
      </c>
    </row>
    <row r="56" spans="1:27" ht="9.9499999999999993" customHeight="1" x14ac:dyDescent="0.2">
      <c r="A56" s="60" t="s">
        <v>228</v>
      </c>
      <c r="B56" s="61" t="s">
        <v>56</v>
      </c>
      <c r="C56" s="106">
        <v>6.2779103223333328</v>
      </c>
      <c r="D56" s="106">
        <v>6.87</v>
      </c>
      <c r="E56" s="106">
        <v>6.22</v>
      </c>
      <c r="F56" s="106">
        <v>5.75</v>
      </c>
      <c r="G56" s="106">
        <v>6.63</v>
      </c>
      <c r="H56" s="106">
        <v>7.16568</v>
      </c>
      <c r="I56" s="106">
        <v>7.6929280000000002</v>
      </c>
      <c r="J56" s="106">
        <v>7.4264609999999998</v>
      </c>
      <c r="K56" s="106">
        <v>7.1844950000000001</v>
      </c>
      <c r="L56" s="106">
        <v>6.8555679999999999</v>
      </c>
      <c r="M56" s="106">
        <v>5.9785370000000002</v>
      </c>
      <c r="N56" s="106">
        <v>5.8190540000000004</v>
      </c>
      <c r="O56" s="106">
        <v>5.8782420000000002</v>
      </c>
      <c r="P56" s="106">
        <v>6.2392979999999998</v>
      </c>
      <c r="Q56" s="106">
        <v>6.2497420000000004</v>
      </c>
      <c r="R56" s="106">
        <v>6.825342</v>
      </c>
      <c r="S56" s="106">
        <v>6.6577349999999997</v>
      </c>
      <c r="T56" s="106">
        <v>7.0225369999999998</v>
      </c>
      <c r="U56" s="106">
        <v>7.0392760000000001</v>
      </c>
      <c r="V56" s="106">
        <v>7.0319799999999999</v>
      </c>
      <c r="W56" s="106">
        <v>6.6164820000000004</v>
      </c>
      <c r="X56" s="106">
        <v>6.1870620000000001</v>
      </c>
      <c r="Y56" s="106">
        <v>6.446815</v>
      </c>
      <c r="Z56" s="106">
        <v>6.2595010000000002</v>
      </c>
      <c r="AA56" s="106">
        <v>7.4718809999999998</v>
      </c>
    </row>
    <row r="57" spans="1:27" ht="9.9499999999999993" customHeight="1" x14ac:dyDescent="0.2">
      <c r="A57" s="60" t="s">
        <v>207</v>
      </c>
      <c r="B57" s="61" t="s">
        <v>58</v>
      </c>
      <c r="C57" s="106">
        <v>2.6462262926666669</v>
      </c>
      <c r="D57" s="106">
        <v>2.4900000000000002</v>
      </c>
      <c r="E57" s="106">
        <v>2.72</v>
      </c>
      <c r="F57" s="106">
        <v>2.73</v>
      </c>
      <c r="G57" s="106">
        <v>2.56</v>
      </c>
      <c r="H57" s="106">
        <v>2.8899520000000001</v>
      </c>
      <c r="I57" s="106">
        <v>3.1448930000000002</v>
      </c>
      <c r="J57" s="106">
        <v>3.0582959999999999</v>
      </c>
      <c r="K57" s="106">
        <v>3.0650819999999999</v>
      </c>
      <c r="L57" s="106">
        <v>2.9224399999999999</v>
      </c>
      <c r="M57" s="106">
        <v>2.5948129999999998</v>
      </c>
      <c r="N57" s="106">
        <v>2.873793</v>
      </c>
      <c r="O57" s="106">
        <v>2.9606140000000001</v>
      </c>
      <c r="P57" s="106">
        <v>2.8746450000000001</v>
      </c>
      <c r="Q57" s="106">
        <v>2.661721</v>
      </c>
      <c r="R57" s="106">
        <v>2.9953400000000001</v>
      </c>
      <c r="S57" s="106">
        <v>2.707198</v>
      </c>
      <c r="T57" s="106">
        <v>2.9708770000000002</v>
      </c>
      <c r="U57" s="106">
        <v>3.0825499999999999</v>
      </c>
      <c r="V57" s="106">
        <v>2.824468</v>
      </c>
      <c r="W57" s="106">
        <v>2.7621859999999998</v>
      </c>
      <c r="X57" s="106">
        <v>2.535793</v>
      </c>
      <c r="Y57" s="106">
        <v>2.554824</v>
      </c>
      <c r="Z57" s="106">
        <v>2.4694539999999998</v>
      </c>
      <c r="AA57" s="106">
        <v>2.739744</v>
      </c>
    </row>
    <row r="58" spans="1:27" ht="9.9499999999999993" customHeight="1" x14ac:dyDescent="0.2">
      <c r="A58" s="60" t="s">
        <v>10</v>
      </c>
      <c r="B58" s="61" t="s">
        <v>56</v>
      </c>
      <c r="C58" s="106">
        <v>6.4847935009999995</v>
      </c>
      <c r="D58" s="106">
        <v>6.74</v>
      </c>
      <c r="E58" s="106">
        <v>6.77</v>
      </c>
      <c r="F58" s="106">
        <v>5.95</v>
      </c>
      <c r="G58" s="106">
        <v>6.66</v>
      </c>
      <c r="H58" s="106">
        <v>6.683084</v>
      </c>
      <c r="I58" s="106">
        <v>6.8911730000000002</v>
      </c>
      <c r="J58" s="106">
        <v>7.1301519999999998</v>
      </c>
      <c r="K58" s="106">
        <v>7.0280870000000002</v>
      </c>
      <c r="L58" s="106">
        <v>6.8958680000000001</v>
      </c>
      <c r="M58" s="106">
        <v>6.494529</v>
      </c>
      <c r="N58" s="106">
        <v>6.7997860000000001</v>
      </c>
      <c r="O58" s="106">
        <v>6.578436</v>
      </c>
      <c r="P58" s="106">
        <v>6.303293</v>
      </c>
      <c r="Q58" s="106">
        <v>6.6889609999999999</v>
      </c>
      <c r="R58" s="106">
        <v>6.7029750000000003</v>
      </c>
      <c r="S58" s="106">
        <v>6.5476239999999999</v>
      </c>
      <c r="T58" s="106">
        <v>6.9342110000000003</v>
      </c>
      <c r="U58" s="106">
        <v>7.7145570000000001</v>
      </c>
      <c r="V58" s="106">
        <v>7.2886290000000002</v>
      </c>
      <c r="W58" s="106">
        <v>7.0500619999999996</v>
      </c>
      <c r="X58" s="106">
        <v>6.2422050000000002</v>
      </c>
      <c r="Y58" s="106">
        <v>6.7288160000000001</v>
      </c>
      <c r="Z58" s="106">
        <v>6.3481670000000001</v>
      </c>
      <c r="AA58" s="106">
        <v>6.7586069999999996</v>
      </c>
    </row>
    <row r="59" spans="1:27" ht="9.9499999999999993" customHeight="1" x14ac:dyDescent="0.2">
      <c r="A59" s="110" t="s">
        <v>141</v>
      </c>
      <c r="B59" s="111" t="s">
        <v>58</v>
      </c>
      <c r="C59" s="112">
        <v>2.8806098100000006</v>
      </c>
      <c r="D59" s="112">
        <v>2.95</v>
      </c>
      <c r="E59" s="112">
        <v>2.93</v>
      </c>
      <c r="F59" s="112">
        <v>2.76</v>
      </c>
      <c r="G59" s="112">
        <v>2.88</v>
      </c>
      <c r="H59" s="112">
        <v>2.7210160000000001</v>
      </c>
      <c r="I59" s="112">
        <v>3.072546</v>
      </c>
      <c r="J59" s="112">
        <v>2.8743150000000002</v>
      </c>
      <c r="K59" s="112">
        <v>2.9622809999999999</v>
      </c>
      <c r="L59" s="112">
        <v>2.7077290000000001</v>
      </c>
      <c r="M59" s="112">
        <v>2.3334589999999999</v>
      </c>
      <c r="N59" s="112">
        <v>2.4552360000000002</v>
      </c>
      <c r="O59" s="112">
        <v>2.5862810000000001</v>
      </c>
      <c r="P59" s="112">
        <v>2.5824259999999999</v>
      </c>
      <c r="Q59" s="112">
        <v>2.381847</v>
      </c>
      <c r="R59" s="112">
        <v>2.429122</v>
      </c>
      <c r="S59" s="112">
        <v>2.455403</v>
      </c>
      <c r="T59" s="112">
        <v>2.5184690000000001</v>
      </c>
      <c r="U59" s="112">
        <v>2.6260650000000001</v>
      </c>
      <c r="V59" s="112">
        <v>2.5390649999999999</v>
      </c>
      <c r="W59" s="112">
        <v>2.2256239999999998</v>
      </c>
      <c r="X59" s="112">
        <v>2.2007819999999998</v>
      </c>
      <c r="Y59" s="112">
        <v>2.2460800000000001</v>
      </c>
      <c r="Z59" s="112">
        <v>1.8473349999999999</v>
      </c>
      <c r="AA59" s="112">
        <v>1.7051069999999999</v>
      </c>
    </row>
    <row r="60" spans="1:27" ht="9.9499999999999993" customHeight="1" x14ac:dyDescent="0.2">
      <c r="B60" s="61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</row>
    <row r="61" spans="1:27" ht="9.9499999999999993" customHeight="1" x14ac:dyDescent="0.25">
      <c r="A61" s="113" t="s">
        <v>229</v>
      </c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</row>
    <row r="62" spans="1:27" ht="9.9499999999999993" customHeight="1" x14ac:dyDescent="0.25">
      <c r="A62" s="113" t="s">
        <v>230</v>
      </c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</row>
    <row r="63" spans="1:27" ht="9.9499999999999993" customHeight="1" x14ac:dyDescent="0.25">
      <c r="A63" s="113" t="s">
        <v>231</v>
      </c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</row>
    <row r="64" spans="1:27" ht="9.9499999999999993" customHeight="1" x14ac:dyDescent="0.25">
      <c r="A64" s="113" t="s">
        <v>232</v>
      </c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</row>
    <row r="65" spans="1:8" ht="9.9499999999999993" customHeight="1" x14ac:dyDescent="0.25">
      <c r="A65" s="113" t="s">
        <v>233</v>
      </c>
      <c r="D65" s="159"/>
      <c r="H65" s="159"/>
    </row>
    <row r="66" spans="1:8" ht="9.9499999999999993" customHeight="1" x14ac:dyDescent="0.25">
      <c r="A66" s="113" t="s">
        <v>234</v>
      </c>
      <c r="D66" s="159"/>
      <c r="H66" s="159"/>
    </row>
    <row r="67" spans="1:8" ht="9.9499999999999993" customHeight="1" x14ac:dyDescent="0.25">
      <c r="A67" s="160" t="s">
        <v>235</v>
      </c>
      <c r="H67" s="159"/>
    </row>
    <row r="68" spans="1:8" ht="12" customHeight="1" x14ac:dyDescent="0.25">
      <c r="A68" s="160" t="s">
        <v>236</v>
      </c>
      <c r="H68" s="159"/>
    </row>
    <row r="69" spans="1:8" ht="12" customHeight="1" x14ac:dyDescent="0.2">
      <c r="A69" s="160" t="s">
        <v>237</v>
      </c>
    </row>
    <row r="70" spans="1:8" ht="12" customHeight="1" x14ac:dyDescent="0.15">
      <c r="A70" s="161" t="s">
        <v>18</v>
      </c>
    </row>
    <row r="71" spans="1:8" ht="12" customHeight="1" x14ac:dyDescent="0.15">
      <c r="A71" s="161" t="s">
        <v>238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 ref="">
    <f:field ref="objname" par="" edit="true" text="AB19_markt_anhang_tabellen_3_12_tab_ppreise_konv_d"/>
    <f:field ref="objsubject" par="" edit="true" text=""/>
    <f:field ref="objcreatedby" par="" text="Bühlmann, Monique, BLW"/>
    <f:field ref="objcreatedat" par="" text="23.12.2018 11:35:41"/>
    <f:field ref="objchangedby" par="" text="Afangbedji, Michel Yawo, BLW"/>
    <f:field ref="objmodifiedat" par="" text="17.09.2019 18:34:09"/>
    <f:field ref="doc_FSCFOLIO_1_1001_FieldDocumentNumber" par="" text=""/>
    <f:field ref="doc_FSCFOLIO_1_1001_FieldSubject" par="" edit="true" text=""/>
    <f:field ref="FSCFOLIO_1_1001_FieldCurrentUser" par="" text="BLW Alessandro Rossi"/>
    <f:field ref="CCAPRECONFIG_15_1001_Objektname" par="" edit="true" text="AB19_markt_anhang_tabellen_3_12_tab_ppreise_konv_d"/>
    <f:field ref="CHPRECONFIG_1_1001_Objektname" par="" edit="true" text="AB19_markt_anhang_tabellen_3_12_tab_ppreise_konv_d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beitsdokumente" ma:contentTypeID="0x0101002F9FFC2F4692C040A9D99914B314900F00242779CB3C7E2A409FF6832E71E7837E" ma:contentTypeVersion="" ma:contentTypeDescription="" ma:contentTypeScope="" ma:versionID="6ec88a0df77a9a6e02f0b71b79f17669">
  <xsd:schema xmlns:xsd="http://www.w3.org/2001/XMLSchema" xmlns:xs="http://www.w3.org/2001/XMLSchema" xmlns:p="http://schemas.microsoft.com/office/2006/metadata/properties" xmlns:ns2="558044cc-f176-4c91-a0e4-bc704674ebff" xmlns:ns3="f5ad5d93-4a2a-405e-907b-cf4548c560e3" targetNamespace="http://schemas.microsoft.com/office/2006/metadata/properties" ma:root="true" ma:fieldsID="f605b01e3e6bf8330d6f745b266c95be" ns2:_="" ns3:_="">
    <xsd:import namespace="558044cc-f176-4c91-a0e4-bc704674ebff"/>
    <xsd:import namespace="f5ad5d93-4a2a-405e-907b-cf4548c560e3"/>
    <xsd:element name="properties">
      <xsd:complexType>
        <xsd:sequence>
          <xsd:element name="documentManagement">
            <xsd:complexType>
              <xsd:all>
                <xsd:element ref="ns2:Dokument_x0020_Version" minOccurs="0"/>
                <xsd:element ref="ns2:Versionsdatum" minOccurs="0"/>
                <xsd:element ref="ns2:Dokument_x0020_Statu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044cc-f176-4c91-a0e4-bc704674ebff" elementFormDefault="qualified">
    <xsd:import namespace="http://schemas.microsoft.com/office/2006/documentManagement/types"/>
    <xsd:import namespace="http://schemas.microsoft.com/office/infopath/2007/PartnerControls"/>
    <xsd:element name="Dokument_x0020_Version" ma:index="8" nillable="true" ma:displayName="Dokument Version" ma:description="Im Dokument angezeigte Version. IMMER MANUELL SETZEN!" ma:internalName="Dokument_x0020_Version">
      <xsd:simpleType>
        <xsd:restriction base="dms:Text">
          <xsd:maxLength value="255"/>
        </xsd:restriction>
      </xsd:simpleType>
    </xsd:element>
    <xsd:element name="Versionsdatum" ma:index="9" nillable="true" ma:displayName="Versionsdatum" ma:description="Im Dokument angezeigtes Versionsdatum. IMMER MANUELL SETZEN!" ma:internalName="Versionsdatum">
      <xsd:simpleType>
        <xsd:restriction base="dms:Text">
          <xsd:maxLength value="255"/>
        </xsd:restriction>
      </xsd:simpleType>
    </xsd:element>
    <xsd:element name="Dokument_x0020_Status" ma:index="10" nillable="true" ma:displayName="Dokument Status" ma:default="Vorlage" ma:format="Dropdown" ma:internalName="Dokument_x0020_Status">
      <xsd:simpleType>
        <xsd:restriction base="dms:Choice">
          <xsd:enumeration value="Vorlage"/>
          <xsd:enumeration value="In Arbeit"/>
          <xsd:enumeration value="In Prüfung"/>
          <xsd:enumeration value="Genehmigt zur Nutzu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d5d93-4a2a-405e-907b-cf4548c560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sdatum xmlns="558044cc-f176-4c91-a0e4-bc704674ebff" xsi:nil="true"/>
    <Dokument_x0020_Status xmlns="558044cc-f176-4c91-a0e4-bc704674ebff">Vorlage</Dokument_x0020_Status>
    <Dokument_x0020_Version xmlns="558044cc-f176-4c91-a0e4-bc704674ebff" xsi:nil="true"/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C86A5D9A-D51E-4672-BFA2-86055633D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044cc-f176-4c91-a0e4-bc704674ebff"/>
    <ds:schemaRef ds:uri="f5ad5d93-4a2a-405e-907b-cf4548c560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007C96-533B-443C-82E6-7DC6883BB8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290779-2212-4678-9502-B574FD57E900}">
  <ds:schemaRefs>
    <ds:schemaRef ds:uri="http://schemas.microsoft.com/office/2006/metadata/properties"/>
    <ds:schemaRef ds:uri="http://schemas.microsoft.com/office/infopath/2007/PartnerControls"/>
    <ds:schemaRef ds:uri="558044cc-f176-4c91-a0e4-bc704674eb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Vergl. Ppreise konv.</vt:lpstr>
      <vt:lpstr>Ppreise konv. Datenreihe</vt:lpstr>
      <vt:lpstr>Vergl. Ppreise Bio</vt:lpstr>
      <vt:lpstr>Ppreise Bio Datenreihe</vt:lpstr>
      <vt:lpstr>Vergl. Kpreise konv.</vt:lpstr>
      <vt:lpstr>Kpreise konv. Datenreihe</vt:lpstr>
      <vt:lpstr>Vergl. Kpreise Bio</vt:lpstr>
      <vt:lpstr>Kpreise Bio Datenreihe</vt:lpstr>
      <vt:lpstr>'Kpreise Bio Datenreihe'!Zone_d_impression</vt:lpstr>
      <vt:lpstr>'Kpreise konv. Datenreihe'!Zone_d_impression</vt:lpstr>
      <vt:lpstr>'Ppreise Bio Datenreihe'!Zone_d_impression</vt:lpstr>
      <vt:lpstr>'Ppreise konv. Datenreihe'!Zone_d_impression</vt:lpstr>
      <vt:lpstr>'Vergl. Kpreise Bio'!Zone_d_impression</vt:lpstr>
      <vt:lpstr>'Vergl. Kpreise konv.'!Zone_d_impression</vt:lpstr>
      <vt:lpstr>'Vergl. Ppreise Bio'!Zone_d_impression</vt:lpstr>
      <vt:lpstr>'Vergl. Ppreise konv.'!Zone_d_impression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2026-10-05T10:07:15Z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COO.2101.101.7.1381241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032.1-00006</vt:lpwstr>
  </property>
  <property fmtid="{D5CDD505-2E9C-101B-9397-08002B2CF9AE}" pid="5" name="FSC#COOELAK@1.1001:FileRefYear">
    <vt:lpwstr>2019</vt:lpwstr>
  </property>
  <property fmtid="{D5CDD505-2E9C-101B-9397-08002B2CF9AE}" pid="6" name="FSC#COOELAK@1.1001:FileRefOrdinal">
    <vt:lpwstr>6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Bühlmann Monique, BLW</vt:lpwstr>
  </property>
  <property fmtid="{D5CDD505-2E9C-101B-9397-08002B2CF9AE}" pid="10" name="FSC#COOELAK@1.1001:OwnerExtension">
    <vt:lpwstr>+41 58 462 59 38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Direktionsbereich Politik, Recht und Ressourcen (DBPRR / BLW)</vt:lpwstr>
  </property>
  <property fmtid="{D5CDD505-2E9C-101B-9397-08002B2CF9AE}" pid="17" name="FSC#COOELAK@1.1001:CreatedAt">
    <vt:lpwstr>23.12.2018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*COO.2101.101.7.1381241*</vt:lpwstr>
  </property>
  <property fmtid="{D5CDD505-2E9C-101B-9397-08002B2CF9AE}" pid="21" name="FSC#COOELAK@1.1001:RefBarCode">
    <vt:lpwstr>*COO.2101.101.7.1381235*</vt:lpwstr>
  </property>
  <property fmtid="{D5CDD505-2E9C-101B-9397-08002B2CF9AE}" pid="22" name="FSC#COOELAK@1.1001:FileRefBarCode">
    <vt:lpwstr>*032.1-00006*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Monique Bühlmann</vt:lpwstr>
  </property>
  <property fmtid="{D5CDD505-2E9C-101B-9397-08002B2CF9AE}" pid="25" name="FSC#EVDCFG@15.1400:FileRespOrg">
    <vt:lpwstr>Kommunikation und Sprachdienste</vt:lpwstr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+41 58 462 59 38</vt:lpwstr>
  </property>
  <property fmtid="{D5CDD505-2E9C-101B-9397-08002B2CF9AE}" pid="31" name="FSC#EVDCFG@15.1400:FileRespEmail">
    <vt:lpwstr>monique.buehlmann@blw.admin.ch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032.1-00006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bln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AB19_markt_anhang_tabellen_3_12_tab_ppreise_konv_d</vt:lpwstr>
  </property>
  <property fmtid="{D5CDD505-2E9C-101B-9397-08002B2CF9AE}" pid="43" name="FSC#EVDCFG@15.1400:FileRespStreet">
    <vt:lpwstr>Schwarzenburgstrasse 165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Sekretariat - DBPRR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Sachbearbeiter/in</vt:lpwstr>
  </property>
  <property fmtid="{D5CDD505-2E9C-101B-9397-08002B2CF9AE}" pid="82" name="FSC#COOELAK@1.1001:CurrentUserEmail">
    <vt:lpwstr>alessandro.rossi@blw.admin.ch</vt:lpwstr>
  </property>
  <property fmtid="{D5CDD505-2E9C-101B-9397-08002B2CF9AE}" pid="83" name="FSC#EVDCFG@15.1400:ActualVersionNumber">
    <vt:lpwstr>10</vt:lpwstr>
  </property>
  <property fmtid="{D5CDD505-2E9C-101B-9397-08002B2CF9AE}" pid="84" name="FSC#EVDCFG@15.1400:ActualVersionCreatedAt">
    <vt:lpwstr>2019-09-16T16:11:42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Bühlmann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Monique</vt:lpwstr>
  </property>
  <property fmtid="{D5CDD505-2E9C-101B-9397-08002B2CF9AE}" pid="99" name="FSC#EVDCFG@15.1400:ResponsibleEditorSurname">
    <vt:lpwstr>Bühlmann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Monique Bühlmann</vt:lpwstr>
  </property>
  <property fmtid="{D5CDD505-2E9C-101B-9397-08002B2CF9AE}" pid="103" name="FSC#ATSTATECFG@1.1001:AgentPhone">
    <vt:lpwstr>+41 58 462 59 38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032.1-00006/00005/00001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ContentTypeId">
    <vt:lpwstr>0x0101002F9FFC2F4692C040A9D99914B314900F00242779CB3C7E2A409FF6832E71E7837E</vt:lpwstr>
  </property>
  <property fmtid="{D5CDD505-2E9C-101B-9397-08002B2CF9AE}" pid="150" name="MSIP_Label_aa112399-b73b-40c1-8af2-919b124b9d91_Enabled">
    <vt:lpwstr>true</vt:lpwstr>
  </property>
  <property fmtid="{D5CDD505-2E9C-101B-9397-08002B2CF9AE}" pid="151" name="MSIP_Label_aa112399-b73b-40c1-8af2-919b124b9d91_SetDate">
    <vt:lpwstr>2025-05-05T13:32:25Z</vt:lpwstr>
  </property>
  <property fmtid="{D5CDD505-2E9C-101B-9397-08002B2CF9AE}" pid="152" name="MSIP_Label_aa112399-b73b-40c1-8af2-919b124b9d91_Method">
    <vt:lpwstr>Privileged</vt:lpwstr>
  </property>
  <property fmtid="{D5CDD505-2E9C-101B-9397-08002B2CF9AE}" pid="153" name="MSIP_Label_aa112399-b73b-40c1-8af2-919b124b9d91_Name">
    <vt:lpwstr>L2</vt:lpwstr>
  </property>
  <property fmtid="{D5CDD505-2E9C-101B-9397-08002B2CF9AE}" pid="154" name="MSIP_Label_aa112399-b73b-40c1-8af2-919b124b9d91_SiteId">
    <vt:lpwstr>6ae27add-8276-4a38-88c1-3a9c1f973767</vt:lpwstr>
  </property>
  <property fmtid="{D5CDD505-2E9C-101B-9397-08002B2CF9AE}" pid="155" name="MSIP_Label_aa112399-b73b-40c1-8af2-919b124b9d91_ActionId">
    <vt:lpwstr>a0d4ddab-cffb-4e2a-a330-6ed973e1c5cb</vt:lpwstr>
  </property>
  <property fmtid="{D5CDD505-2E9C-101B-9397-08002B2CF9AE}" pid="156" name="MSIP_Label_aa112399-b73b-40c1-8af2-919b124b9d91_ContentBits">
    <vt:lpwstr>0</vt:lpwstr>
  </property>
  <property fmtid="{D5CDD505-2E9C-101B-9397-08002B2CF9AE}" pid="157" name="MSIP_Label_aa112399-b73b-40c1-8af2-919b124b9d91_Tag">
    <vt:lpwstr>10, 0, 1, 1</vt:lpwstr>
  </property>
</Properties>
</file>