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sefinekjaer/Desktop/DEA hjemmeside/"/>
    </mc:Choice>
  </mc:AlternateContent>
  <xr:revisionPtr revIDLastSave="0" documentId="8_{9588A055-47C9-0D4D-BF54-E490B56407FF}" xr6:coauthVersionLast="45" xr6:coauthVersionMax="45" xr10:uidLastSave="{00000000-0000-0000-0000-000000000000}"/>
  <bookViews>
    <workbookView xWindow="3060" yWindow="1520" windowWidth="18240" windowHeight="12220" firstSheet="2" activeTab="3" xr2:uid="{00000000-000D-0000-FFFF-FFFF00000000}"/>
  </bookViews>
  <sheets>
    <sheet name="Section 2 - overall" sheetId="4" r:id="rId1"/>
    <sheet name="Section 2 - engaging faculty" sheetId="6" r:id="rId2"/>
    <sheet name="Section 2 - other forms" sheetId="7" r:id="rId3"/>
    <sheet name="Section 2 - gender" sheetId="8" r:id="rId4"/>
    <sheet name="Section 3 - motivations" sheetId="2" r:id="rId5"/>
    <sheet name="Section 4 - barriers" sheetId="3" r:id="rId6"/>
    <sheet name="Section 5 - commercialization" sheetId="9" r:id="rId7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9" l="1"/>
  <c r="O10" i="9"/>
  <c r="N10" i="9"/>
  <c r="M10" i="9"/>
  <c r="L10" i="9"/>
  <c r="O7" i="9"/>
  <c r="O8" i="9"/>
  <c r="N8" i="9"/>
  <c r="M8" i="9"/>
  <c r="L8" i="9"/>
  <c r="Q29" i="9"/>
  <c r="P30" i="9"/>
  <c r="O30" i="9"/>
  <c r="N30" i="9"/>
  <c r="M30" i="9"/>
  <c r="L30" i="9"/>
  <c r="Q30" i="9"/>
  <c r="Q25" i="9"/>
  <c r="P26" i="9"/>
  <c r="O26" i="9"/>
  <c r="N26" i="9"/>
  <c r="M26" i="9"/>
  <c r="L26" i="9"/>
  <c r="Q26" i="9"/>
  <c r="Q20" i="9"/>
  <c r="Q21" i="9"/>
  <c r="P21" i="9"/>
  <c r="O21" i="9"/>
  <c r="N21" i="9"/>
  <c r="M21" i="9"/>
  <c r="L21" i="9"/>
  <c r="O4" i="9"/>
  <c r="O5" i="9"/>
  <c r="N5" i="9"/>
  <c r="M5" i="9"/>
  <c r="L5" i="9"/>
  <c r="I13" i="9"/>
  <c r="I14" i="9"/>
  <c r="E5" i="9"/>
  <c r="D45" i="9"/>
  <c r="D41" i="9"/>
  <c r="D35" i="9"/>
  <c r="D30" i="9"/>
  <c r="D25" i="9"/>
  <c r="E6" i="9"/>
  <c r="F14" i="9"/>
  <c r="B14" i="9"/>
  <c r="G14" i="9"/>
  <c r="C14" i="9"/>
  <c r="H14" i="9"/>
  <c r="D14" i="9"/>
  <c r="E14" i="9"/>
  <c r="D44" i="4"/>
  <c r="D40" i="4"/>
  <c r="D34" i="4"/>
  <c r="D29" i="4"/>
  <c r="D24" i="4"/>
  <c r="D15" i="4"/>
  <c r="E5" i="4"/>
</calcChain>
</file>

<file path=xl/sharedStrings.xml><?xml version="1.0" encoding="utf-8"?>
<sst xmlns="http://schemas.openxmlformats.org/spreadsheetml/2006/main" count="448" uniqueCount="243">
  <si>
    <t>Respondents</t>
  </si>
  <si>
    <t>Significance of difference</t>
  </si>
  <si>
    <t>By academic rank</t>
  </si>
  <si>
    <t xml:space="preserve">Postdoc </t>
  </si>
  <si>
    <t>Assistant Professor</t>
  </si>
  <si>
    <t>Associate Professor</t>
  </si>
  <si>
    <t>Full Professor</t>
  </si>
  <si>
    <t>Emeritus</t>
  </si>
  <si>
    <t>By field of research</t>
  </si>
  <si>
    <t>Natural sciences</t>
  </si>
  <si>
    <t>Engineering and technology</t>
  </si>
  <si>
    <t>Medical and health sciences</t>
  </si>
  <si>
    <t>Agricultural and veterinary sciences</t>
  </si>
  <si>
    <t>Social sciences</t>
  </si>
  <si>
    <t>Arts and humanities</t>
  </si>
  <si>
    <t>STEM</t>
  </si>
  <si>
    <t>SSH</t>
  </si>
  <si>
    <t>By gender</t>
  </si>
  <si>
    <t>Female</t>
  </si>
  <si>
    <t>Male</t>
  </si>
  <si>
    <t>By STEM/SSH and gender</t>
  </si>
  <si>
    <t>No (pct)</t>
  </si>
  <si>
    <t>Yes (pct)</t>
  </si>
  <si>
    <t>Yes (p=0,00)</t>
  </si>
  <si>
    <t>Total responses</t>
  </si>
  <si>
    <t>By STEM vs SSH</t>
  </si>
  <si>
    <t>No (p=0,23)</t>
  </si>
  <si>
    <t>No (p=0,10)</t>
  </si>
  <si>
    <t>No (p=0,52)</t>
  </si>
  <si>
    <t>No (p=0,14)</t>
  </si>
  <si>
    <t>Overall engagement</t>
  </si>
  <si>
    <t xml:space="preserve">No response on engagement activities </t>
  </si>
  <si>
    <t>N</t>
  </si>
  <si>
    <t>Pct.</t>
  </si>
  <si>
    <t>Total</t>
  </si>
  <si>
    <t xml:space="preserve">No engagement activities </t>
  </si>
  <si>
    <t xml:space="preserve">At last one engagement activity </t>
  </si>
  <si>
    <t>Overall level of engagement by conservative measure (assume that no response means no activity)</t>
  </si>
  <si>
    <t>Mode of engagement</t>
  </si>
  <si>
    <t>Conference attendance</t>
  </si>
  <si>
    <t>Informal advice (public partner)</t>
  </si>
  <si>
    <t>Informal advice (private partner)</t>
  </si>
  <si>
    <t>Public lectures</t>
  </si>
  <si>
    <t>Published in popular outlets</t>
  </si>
  <si>
    <t>Joint research (public)</t>
  </si>
  <si>
    <t>Training of employees (public)</t>
  </si>
  <si>
    <t>Contract research (public)</t>
  </si>
  <si>
    <t>Joint research (private)</t>
  </si>
  <si>
    <t>Appearances on TV/radio</t>
  </si>
  <si>
    <t>Contract research (private)</t>
  </si>
  <si>
    <t>Training of employees (private)</t>
  </si>
  <si>
    <t>1-2 times</t>
  </si>
  <si>
    <t>3-5 times</t>
  </si>
  <si>
    <t>Interactions over past two year, as pct of all engaging faculty (N=3428)</t>
  </si>
  <si>
    <t>6-9 times</t>
  </si>
  <si>
    <t>10 times or more</t>
  </si>
  <si>
    <t xml:space="preserve">Interactions over past two year, by main field, as pct of all engaging faculty within main field (STEM N = 2227, SSH N =1201)  </t>
  </si>
  <si>
    <t>Conference attendance SSH</t>
  </si>
  <si>
    <t>Conference attendance STEM</t>
  </si>
  <si>
    <t>Informal advice (public partner) SSH</t>
  </si>
  <si>
    <t>Informal advice (public partner) STEM</t>
  </si>
  <si>
    <t>Informal advice (private partner) SSH</t>
  </si>
  <si>
    <t>Informal advice (private partner) STEM</t>
  </si>
  <si>
    <t>Public lectures SSH</t>
  </si>
  <si>
    <t>Public lectures STEM</t>
  </si>
  <si>
    <t>Published in popular outlets SSH</t>
  </si>
  <si>
    <t>Published in popular outlets STEM</t>
  </si>
  <si>
    <t>Joint research (public) SSH</t>
  </si>
  <si>
    <t>Joint research (public) STEM</t>
  </si>
  <si>
    <t>Training of employees (public) SSH</t>
  </si>
  <si>
    <t>Training of employees (public) STEM</t>
  </si>
  <si>
    <t>Contract research (public) SSH</t>
  </si>
  <si>
    <t>Contract research (public) STEM</t>
  </si>
  <si>
    <t>Joint research (private) SSH</t>
  </si>
  <si>
    <t>Joint research (private) STEM</t>
  </si>
  <si>
    <t>Appearances on TV/radio SSH</t>
  </si>
  <si>
    <t>Appearances on TV/radio STEM</t>
  </si>
  <si>
    <t>Contract research (private) SSH</t>
  </si>
  <si>
    <t>Contract research (private) STEM</t>
  </si>
  <si>
    <t>Training of employees (private) SSH</t>
  </si>
  <si>
    <t>Training of employees (private) STEM</t>
  </si>
  <si>
    <t>Yes (p&lt;0.01)</t>
  </si>
  <si>
    <t>Yes (p=0.02)</t>
  </si>
  <si>
    <t>No (p=0.17)</t>
  </si>
  <si>
    <t>Informal</t>
  </si>
  <si>
    <t>Formal</t>
  </si>
  <si>
    <t>By mode of engagement</t>
  </si>
  <si>
    <t>x</t>
  </si>
  <si>
    <t>Any informal</t>
  </si>
  <si>
    <t>Any formal</t>
  </si>
  <si>
    <t>Public sector</t>
  </si>
  <si>
    <t>Private sector</t>
  </si>
  <si>
    <t>General public</t>
  </si>
  <si>
    <t>By degree of formalization (N=3428; see above table for formal/informal distinction)</t>
  </si>
  <si>
    <t>By sector of engagement partner (N=3428)</t>
  </si>
  <si>
    <t>Any informal SSH</t>
  </si>
  <si>
    <t>Any informal STEM</t>
  </si>
  <si>
    <t>Any formal SSH</t>
  </si>
  <si>
    <t>Any formal STEM</t>
  </si>
  <si>
    <t>Public sector SSH</t>
  </si>
  <si>
    <t>Public sector STEM</t>
  </si>
  <si>
    <t>Private sector SSH</t>
  </si>
  <si>
    <t>Private sector STEM</t>
  </si>
  <si>
    <t>General public SSH</t>
  </si>
  <si>
    <t>General public STEM</t>
  </si>
  <si>
    <t>By degree of formalization (see above table for formal/informal distinction; STEM N = 2227, SSH N =1201)</t>
  </si>
  <si>
    <t>By sector of engagement partner (STEM N = 2227, SSH N =1201)</t>
  </si>
  <si>
    <t>If yes:</t>
  </si>
  <si>
    <t xml:space="preserve">Other forms of interaction, by main field, as pct of all engaging faculty within main field (STEM N = 2227, SSH N =1201)  </t>
  </si>
  <si>
    <t>Advisory board SSH</t>
  </si>
  <si>
    <t>Advisory board STEM</t>
  </si>
  <si>
    <t>Supervised PhD SSH</t>
  </si>
  <si>
    <t>Supervised PhD STEM</t>
  </si>
  <si>
    <t>Consulting government SSH</t>
  </si>
  <si>
    <t>Consulting government STEM</t>
  </si>
  <si>
    <t>Consulting companies SSH</t>
  </si>
  <si>
    <t>Consulting companies STEM</t>
  </si>
  <si>
    <t>Consulting non-profit org. SSH</t>
  </si>
  <si>
    <t>Consulting non-profit org. STEM</t>
  </si>
  <si>
    <t>No (p=0.10)</t>
  </si>
  <si>
    <t>No (p=0.44)</t>
  </si>
  <si>
    <t>Blog SSH</t>
  </si>
  <si>
    <t>Blog STEM</t>
  </si>
  <si>
    <t xml:space="preserve">Interaction by gender, as pct of all engaging faculty by that gender (male N = 2213, female N =1203)  </t>
  </si>
  <si>
    <t>Public sector Women</t>
  </si>
  <si>
    <t>Public sector Men</t>
  </si>
  <si>
    <t>Private sector Women</t>
  </si>
  <si>
    <t>Private sector Men</t>
  </si>
  <si>
    <t>General public Women</t>
  </si>
  <si>
    <t>General public Men</t>
  </si>
  <si>
    <t xml:space="preserve"> </t>
  </si>
  <si>
    <t>No (p=0.96)</t>
  </si>
  <si>
    <t>No (p=0.98)</t>
  </si>
  <si>
    <t>No (p=0.50)</t>
  </si>
  <si>
    <t>Motivations</t>
  </si>
  <si>
    <t>Access additional funding</t>
  </si>
  <si>
    <t>Develop or refine ideas</t>
  </si>
  <si>
    <t>Access equipment etc</t>
  </si>
  <si>
    <t>Test the usefulness</t>
  </si>
  <si>
    <t>Gain non-academic contacts</t>
  </si>
  <si>
    <t>Access knowledge/information</t>
  </si>
  <si>
    <t>Training young researchers</t>
  </si>
  <si>
    <t>Advancing academic career</t>
  </si>
  <si>
    <t>Supplement personal income</t>
  </si>
  <si>
    <t>It is required of me</t>
  </si>
  <si>
    <t>Associate</t>
  </si>
  <si>
    <t>Assistant</t>
  </si>
  <si>
    <t>Postdoc</t>
  </si>
  <si>
    <t>Full</t>
  </si>
  <si>
    <t>Significant differences?</t>
  </si>
  <si>
    <t>No (p=0.68)</t>
  </si>
  <si>
    <t>Yes (p=0.01)</t>
  </si>
  <si>
    <t>Academic rank (excluding emeritus faculty; N=3211)</t>
  </si>
  <si>
    <t>No (p=0.99)</t>
  </si>
  <si>
    <t>No (p=0.36)</t>
  </si>
  <si>
    <t>Women</t>
  </si>
  <si>
    <t>Men</t>
  </si>
  <si>
    <t>Field  (excluding emeritus faculty; N=3211)</t>
  </si>
  <si>
    <t>Gender  (excluding emeritus faculty; N=3201)</t>
  </si>
  <si>
    <t>No (p=0.12)</t>
  </si>
  <si>
    <t>No (p=0.38)</t>
  </si>
  <si>
    <t>No (p=0.18)</t>
  </si>
  <si>
    <t>No (p=0.11)</t>
  </si>
  <si>
    <t>No (p=0.39)</t>
  </si>
  <si>
    <t>Excl. Emeritus faculty</t>
  </si>
  <si>
    <t>Overall</t>
  </si>
  <si>
    <t xml:space="preserve"> (N=3315)</t>
  </si>
  <si>
    <t>(N=3211)</t>
  </si>
  <si>
    <t>Which reasons do you consider important to interact with non-academic organizations? (pct of respondents)</t>
  </si>
  <si>
    <t>Barriers</t>
  </si>
  <si>
    <t>Which barriers and/or deterrents do you face when interacting to non-academic organizations?</t>
  </si>
  <si>
    <t xml:space="preserve"> (N=3047)</t>
  </si>
  <si>
    <t>"It’s difficult to find or get through to suitable, qualified partners"</t>
  </si>
  <si>
    <t>"Conflicting goals in industry and academia make collaboration difficult"</t>
  </si>
  <si>
    <t>"Conflicting time frames in industry and academia make collaboration difficult"</t>
  </si>
  <si>
    <t>"My research is not (sufficiently) relevant for non-academic organizations "</t>
  </si>
  <si>
    <t>"It takes many years to build good, trust-based relationships with partners"</t>
  </si>
  <si>
    <t>"University management does not sufficiently prioritize or reward such activities"</t>
  </si>
  <si>
    <t>"Such activities take too much time away from research and/or teaching activities"</t>
  </si>
  <si>
    <t>"Engaging in such activities sets limits to academic freedom"</t>
  </si>
  <si>
    <t>"Partners may limit or slow down publication of research results"</t>
  </si>
  <si>
    <t>"The benefits from such activities (to my research/career) do not outweigh the costs associated with them"</t>
  </si>
  <si>
    <t>"I don’t know who my research would be relevant for"</t>
  </si>
  <si>
    <t>"Partners have unrealistic and/or unreasonable expectations regarding ownership of IP"</t>
  </si>
  <si>
    <t>"Difficult to agree with partners on division of labor, prioritization of goals and activities and/or expectations of the collaboration"</t>
  </si>
  <si>
    <t>(N=2957)</t>
  </si>
  <si>
    <t>No (p=0.60)</t>
  </si>
  <si>
    <t>No (p=0.16)</t>
  </si>
  <si>
    <t>No (p=0.07)</t>
  </si>
  <si>
    <t>No (p=0.49)</t>
  </si>
  <si>
    <t>Yes (p=0.04)</t>
  </si>
  <si>
    <t>No (0=0.48)</t>
  </si>
  <si>
    <t>No (p=0.13)</t>
  </si>
  <si>
    <t>No (p=0.51)</t>
  </si>
  <si>
    <t>Field  (excluding emeritus faculty; N=2957)</t>
  </si>
  <si>
    <t>Gender  (excluding emeritus faculty; N=2946)</t>
  </si>
  <si>
    <t>No (p=0.15)</t>
  </si>
  <si>
    <t>No (p=0.45)</t>
  </si>
  <si>
    <t>No (p=0.80)</t>
  </si>
  <si>
    <t>No (p=0.09)</t>
  </si>
  <si>
    <t>No (p=0.06)</t>
  </si>
  <si>
    <t>No (p=0.74)</t>
  </si>
  <si>
    <t>No (p=0.29)</t>
  </si>
  <si>
    <t>No (p=0.34)</t>
  </si>
  <si>
    <t>No (p=0.35)</t>
  </si>
  <si>
    <t>No (p=0.08)</t>
  </si>
  <si>
    <t>No (p=0.19)</t>
  </si>
  <si>
    <t>Researchers' involvement in commercialization-oriented activities</t>
  </si>
  <si>
    <t>Have you, at some point in your academic career, been involved in starting a company based on your research?</t>
  </si>
  <si>
    <t>No</t>
  </si>
  <si>
    <t>Yes</t>
  </si>
  <si>
    <t>Not answered</t>
  </si>
  <si>
    <t>If yes: Please indicate the number of businesses you were involved in creating that resulted from your research expertise</t>
  </si>
  <si>
    <t>Number of companies</t>
  </si>
  <si>
    <t>7 or more</t>
  </si>
  <si>
    <t xml:space="preserve">N </t>
  </si>
  <si>
    <t>Excluding emeritus faculty</t>
  </si>
  <si>
    <t>No (p=0,16)</t>
  </si>
  <si>
    <t>No (p=0,09)</t>
  </si>
  <si>
    <t>Tech-transfer office</t>
  </si>
  <si>
    <t>How familiar are you with the services offered by the TTO of your institution?</t>
  </si>
  <si>
    <t>I have used them on at least one occasion</t>
  </si>
  <si>
    <t>Familiar, but I have never used them</t>
  </si>
  <si>
    <t>Not at all</t>
  </si>
  <si>
    <t>Disclosure of an invention</t>
  </si>
  <si>
    <t>Transfer of intellectual property rights</t>
  </si>
  <si>
    <t>Patent applications and grants</t>
  </si>
  <si>
    <t>Licensing, sales or option agreements</t>
  </si>
  <si>
    <t>Start-ups</t>
  </si>
  <si>
    <t>If used on at least one occasion:  What was the purpose of the interaction with the TTO? Tick all that apply.
(N=577)</t>
  </si>
  <si>
    <t xml:space="preserve">The TTO has a stronger bargaining position for royalty shares and other compensation with prospective industry partners than I would have if I acted independently </t>
  </si>
  <si>
    <t>If used on at least one occasion, or familar but never used: The following statements relate to your perception of the TTO of your university. Please provide an answer, even if you have never used the services of the TTO.</t>
  </si>
  <si>
    <t>Strongly agree</t>
  </si>
  <si>
    <t>Agree</t>
  </si>
  <si>
    <t>Neither agree nor disagree</t>
  </si>
  <si>
    <t>Disagree</t>
  </si>
  <si>
    <t>Strongly disagree</t>
  </si>
  <si>
    <t>Total (N/pct)</t>
  </si>
  <si>
    <t xml:space="preserve">The TTO can find higher quality industry partners than I could if searching independently </t>
  </si>
  <si>
    <t xml:space="preserve">The TTO can find industry partners at a lower cost (i.e. less time, energy and other resources) than I could if searching independently </t>
  </si>
  <si>
    <t>By gender:</t>
  </si>
  <si>
    <t>Female: N</t>
  </si>
  <si>
    <t>Male: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</si>
</sst>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/>
    <xf numFmtId="0" fontId="1" fillId="0" borderId="0" xfId="0" applyFont="1" applyAlignment="1">
      <alignment wrapText="1"/>
    </xf>
    <xf numFmtId="0" fontId="4" fillId="0" borderId="0" xfId="0" applyFon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opLeftCell="A22" workbookViewId="0">
      <selection sqref="A1:E44"/>
    </sheetView>
  </sheetViews>
  <sheetFormatPr baseColWidth="10" defaultColWidth="8.83203125" defaultRowHeight="15" x14ac:dyDescent="0.2"/>
  <cols>
    <col min="1" max="1" width="24.83203125" customWidth="1"/>
    <col min="2" max="2" width="15" customWidth="1"/>
    <col min="3" max="3" width="12.1640625" customWidth="1"/>
    <col min="4" max="4" width="16.6640625" customWidth="1"/>
    <col min="5" max="6" width="15.1640625" customWidth="1"/>
  </cols>
  <sheetData>
    <row r="1" spans="1:7" x14ac:dyDescent="0.2">
      <c r="A1" t="s">
        <v>37</v>
      </c>
    </row>
    <row r="3" spans="1:7" ht="57.75" customHeight="1" x14ac:dyDescent="0.2">
      <c r="A3" s="1" t="s">
        <v>30</v>
      </c>
      <c r="B3" s="3" t="s">
        <v>35</v>
      </c>
      <c r="C3" s="3" t="s">
        <v>36</v>
      </c>
      <c r="D3" s="3" t="s">
        <v>31</v>
      </c>
      <c r="E3" s="3" t="s">
        <v>34</v>
      </c>
      <c r="G3" s="3"/>
    </row>
    <row r="4" spans="1:7" x14ac:dyDescent="0.2">
      <c r="A4" t="s">
        <v>32</v>
      </c>
      <c r="B4">
        <v>102</v>
      </c>
      <c r="C4">
        <v>3428</v>
      </c>
      <c r="D4">
        <v>1302</v>
      </c>
      <c r="E4">
        <v>4832</v>
      </c>
    </row>
    <row r="5" spans="1:7" x14ac:dyDescent="0.2">
      <c r="A5" t="s">
        <v>33</v>
      </c>
      <c r="B5">
        <v>2.1</v>
      </c>
      <c r="C5">
        <v>70.900000000000006</v>
      </c>
      <c r="D5">
        <v>27</v>
      </c>
      <c r="E5">
        <f>SUM(B5:D5)</f>
        <v>100</v>
      </c>
    </row>
    <row r="8" spans="1:7" x14ac:dyDescent="0.2">
      <c r="B8" t="s">
        <v>21</v>
      </c>
      <c r="C8" t="s">
        <v>22</v>
      </c>
      <c r="D8" t="s">
        <v>0</v>
      </c>
      <c r="E8" t="s">
        <v>1</v>
      </c>
    </row>
    <row r="9" spans="1:7" x14ac:dyDescent="0.2">
      <c r="A9" s="1" t="s">
        <v>2</v>
      </c>
    </row>
    <row r="10" spans="1:7" x14ac:dyDescent="0.2">
      <c r="A10" t="s">
        <v>3</v>
      </c>
      <c r="B10">
        <v>33</v>
      </c>
      <c r="C10">
        <v>67</v>
      </c>
      <c r="D10">
        <v>1000</v>
      </c>
      <c r="E10" t="s">
        <v>23</v>
      </c>
    </row>
    <row r="11" spans="1:7" x14ac:dyDescent="0.2">
      <c r="A11" t="s">
        <v>4</v>
      </c>
      <c r="B11">
        <v>32</v>
      </c>
      <c r="C11">
        <v>68</v>
      </c>
      <c r="D11">
        <v>696</v>
      </c>
    </row>
    <row r="12" spans="1:7" x14ac:dyDescent="0.2">
      <c r="A12" t="s">
        <v>5</v>
      </c>
      <c r="B12">
        <v>30</v>
      </c>
      <c r="C12">
        <v>70</v>
      </c>
      <c r="D12">
        <v>2017</v>
      </c>
    </row>
    <row r="13" spans="1:7" x14ac:dyDescent="0.2">
      <c r="A13" t="s">
        <v>6</v>
      </c>
      <c r="B13">
        <v>21</v>
      </c>
      <c r="C13">
        <v>79</v>
      </c>
      <c r="D13">
        <v>953</v>
      </c>
    </row>
    <row r="14" spans="1:7" x14ac:dyDescent="0.2">
      <c r="A14" t="s">
        <v>7</v>
      </c>
      <c r="B14">
        <v>29</v>
      </c>
      <c r="C14">
        <v>71</v>
      </c>
      <c r="D14">
        <v>166</v>
      </c>
    </row>
    <row r="15" spans="1:7" x14ac:dyDescent="0.2">
      <c r="A15" s="2" t="s">
        <v>24</v>
      </c>
      <c r="D15" s="2">
        <f>SUM(D10:D14)</f>
        <v>4832</v>
      </c>
    </row>
    <row r="17" spans="1:5" x14ac:dyDescent="0.2">
      <c r="A17" s="1" t="s">
        <v>8</v>
      </c>
    </row>
    <row r="18" spans="1:5" x14ac:dyDescent="0.2">
      <c r="A18" t="s">
        <v>9</v>
      </c>
      <c r="B18">
        <v>28</v>
      </c>
      <c r="C18">
        <v>72</v>
      </c>
      <c r="D18">
        <v>1180</v>
      </c>
      <c r="E18" t="s">
        <v>27</v>
      </c>
    </row>
    <row r="19" spans="1:5" x14ac:dyDescent="0.2">
      <c r="A19" t="s">
        <v>10</v>
      </c>
      <c r="B19">
        <v>31</v>
      </c>
      <c r="C19">
        <v>69</v>
      </c>
      <c r="D19">
        <v>608</v>
      </c>
    </row>
    <row r="20" spans="1:5" x14ac:dyDescent="0.2">
      <c r="A20" t="s">
        <v>11</v>
      </c>
      <c r="B20">
        <v>29</v>
      </c>
      <c r="C20">
        <v>71</v>
      </c>
      <c r="D20">
        <v>1176</v>
      </c>
    </row>
    <row r="21" spans="1:5" x14ac:dyDescent="0.2">
      <c r="A21" t="s">
        <v>12</v>
      </c>
      <c r="B21">
        <v>20</v>
      </c>
      <c r="C21">
        <v>80</v>
      </c>
      <c r="D21">
        <v>149</v>
      </c>
    </row>
    <row r="22" spans="1:5" x14ac:dyDescent="0.2">
      <c r="A22" t="s">
        <v>13</v>
      </c>
      <c r="B22">
        <v>30</v>
      </c>
      <c r="C22">
        <v>70</v>
      </c>
      <c r="D22">
        <v>1106</v>
      </c>
    </row>
    <row r="23" spans="1:5" x14ac:dyDescent="0.2">
      <c r="A23" t="s">
        <v>14</v>
      </c>
      <c r="B23">
        <v>30</v>
      </c>
      <c r="C23">
        <v>70</v>
      </c>
      <c r="D23">
        <v>612</v>
      </c>
    </row>
    <row r="24" spans="1:5" x14ac:dyDescent="0.2">
      <c r="A24" s="2" t="s">
        <v>24</v>
      </c>
      <c r="D24" s="2">
        <f>SUM(D18:D23)</f>
        <v>4831</v>
      </c>
    </row>
    <row r="26" spans="1:5" x14ac:dyDescent="0.2">
      <c r="A26" s="1" t="s">
        <v>25</v>
      </c>
      <c r="D26" s="2"/>
    </row>
    <row r="27" spans="1:5" x14ac:dyDescent="0.2">
      <c r="A27" t="s">
        <v>15</v>
      </c>
      <c r="B27">
        <v>28</v>
      </c>
      <c r="C27">
        <v>72</v>
      </c>
      <c r="D27">
        <v>3113</v>
      </c>
      <c r="E27" t="s">
        <v>26</v>
      </c>
    </row>
    <row r="28" spans="1:5" x14ac:dyDescent="0.2">
      <c r="A28" t="s">
        <v>16</v>
      </c>
      <c r="B28">
        <v>30</v>
      </c>
      <c r="C28">
        <v>70</v>
      </c>
      <c r="D28">
        <v>1718</v>
      </c>
    </row>
    <row r="29" spans="1:5" x14ac:dyDescent="0.2">
      <c r="A29" s="2" t="s">
        <v>24</v>
      </c>
      <c r="D29" s="2">
        <f>SUM(D27:D28)</f>
        <v>4831</v>
      </c>
    </row>
    <row r="31" spans="1:5" x14ac:dyDescent="0.2">
      <c r="A31" s="1" t="s">
        <v>17</v>
      </c>
    </row>
    <row r="32" spans="1:5" x14ac:dyDescent="0.2">
      <c r="A32" t="s">
        <v>18</v>
      </c>
      <c r="B32">
        <v>30</v>
      </c>
      <c r="C32">
        <v>70</v>
      </c>
      <c r="D32">
        <v>1731</v>
      </c>
      <c r="E32" t="s">
        <v>27</v>
      </c>
    </row>
    <row r="33" spans="1:5" x14ac:dyDescent="0.2">
      <c r="A33" t="s">
        <v>19</v>
      </c>
      <c r="B33">
        <v>28</v>
      </c>
      <c r="C33">
        <v>72</v>
      </c>
      <c r="D33">
        <v>3085</v>
      </c>
    </row>
    <row r="34" spans="1:5" x14ac:dyDescent="0.2">
      <c r="A34" s="2" t="s">
        <v>24</v>
      </c>
      <c r="D34" s="2">
        <f>SUM(D32:D33)</f>
        <v>4816</v>
      </c>
    </row>
    <row r="35" spans="1:5" x14ac:dyDescent="0.2">
      <c r="A35" s="2"/>
      <c r="D35" s="2"/>
    </row>
    <row r="36" spans="1:5" x14ac:dyDescent="0.2">
      <c r="A36" s="1" t="s">
        <v>20</v>
      </c>
    </row>
    <row r="37" spans="1:5" x14ac:dyDescent="0.2">
      <c r="A37" s="2" t="s">
        <v>15</v>
      </c>
    </row>
    <row r="38" spans="1:5" x14ac:dyDescent="0.2">
      <c r="A38" t="s">
        <v>18</v>
      </c>
      <c r="B38">
        <v>30</v>
      </c>
      <c r="C38">
        <v>70</v>
      </c>
      <c r="D38">
        <v>1014</v>
      </c>
      <c r="E38" t="s">
        <v>29</v>
      </c>
    </row>
    <row r="39" spans="1:5" x14ac:dyDescent="0.2">
      <c r="A39" t="s">
        <v>19</v>
      </c>
      <c r="B39">
        <v>28</v>
      </c>
      <c r="C39">
        <v>72</v>
      </c>
      <c r="D39">
        <v>2088</v>
      </c>
    </row>
    <row r="40" spans="1:5" x14ac:dyDescent="0.2">
      <c r="A40" s="2" t="s">
        <v>24</v>
      </c>
      <c r="D40" s="2">
        <f>SUM(D38:D39)</f>
        <v>3102</v>
      </c>
    </row>
    <row r="41" spans="1:5" x14ac:dyDescent="0.2">
      <c r="A41" s="2" t="s">
        <v>16</v>
      </c>
    </row>
    <row r="42" spans="1:5" x14ac:dyDescent="0.2">
      <c r="A42" t="s">
        <v>18</v>
      </c>
      <c r="B42">
        <v>31</v>
      </c>
      <c r="C42">
        <v>69</v>
      </c>
      <c r="D42">
        <v>717</v>
      </c>
      <c r="E42" t="s">
        <v>28</v>
      </c>
    </row>
    <row r="43" spans="1:5" x14ac:dyDescent="0.2">
      <c r="A43" t="s">
        <v>19</v>
      </c>
      <c r="B43">
        <v>30</v>
      </c>
      <c r="C43">
        <v>70</v>
      </c>
      <c r="D43">
        <v>996</v>
      </c>
    </row>
    <row r="44" spans="1:5" x14ac:dyDescent="0.2">
      <c r="A44" s="2" t="s">
        <v>24</v>
      </c>
      <c r="D44" s="2">
        <f>SUM(D42:D43)</f>
        <v>1713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0"/>
  <sheetViews>
    <sheetView workbookViewId="0">
      <selection activeCell="A23" sqref="A23:C26"/>
    </sheetView>
  </sheetViews>
  <sheetFormatPr baseColWidth="10" defaultColWidth="8.83203125" defaultRowHeight="15" x14ac:dyDescent="0.2"/>
  <cols>
    <col min="1" max="1" width="35" customWidth="1"/>
  </cols>
  <sheetData>
    <row r="1" spans="1:10" x14ac:dyDescent="0.2">
      <c r="A1" s="1" t="s">
        <v>53</v>
      </c>
    </row>
    <row r="2" spans="1:10" x14ac:dyDescent="0.2">
      <c r="B2" t="s">
        <v>21</v>
      </c>
      <c r="C2" t="s">
        <v>22</v>
      </c>
      <c r="D2" s="2" t="s">
        <v>107</v>
      </c>
      <c r="E2" s="2"/>
      <c r="F2" s="2"/>
      <c r="G2" s="2"/>
      <c r="H2" s="2"/>
    </row>
    <row r="3" spans="1:10" x14ac:dyDescent="0.2">
      <c r="A3" s="1" t="s">
        <v>86</v>
      </c>
      <c r="D3" s="2" t="s">
        <v>51</v>
      </c>
      <c r="E3" s="2" t="s">
        <v>52</v>
      </c>
      <c r="F3" s="2" t="s">
        <v>54</v>
      </c>
      <c r="G3" s="2" t="s">
        <v>55</v>
      </c>
      <c r="H3" s="2"/>
      <c r="I3" s="2" t="s">
        <v>84</v>
      </c>
      <c r="J3" s="2" t="s">
        <v>85</v>
      </c>
    </row>
    <row r="4" spans="1:10" x14ac:dyDescent="0.2">
      <c r="A4" t="s">
        <v>39</v>
      </c>
      <c r="B4">
        <v>29</v>
      </c>
      <c r="C4">
        <v>71</v>
      </c>
      <c r="D4" s="2">
        <v>39</v>
      </c>
      <c r="E4" s="2">
        <v>22</v>
      </c>
      <c r="F4" s="2">
        <v>6</v>
      </c>
      <c r="G4" s="2">
        <v>4</v>
      </c>
      <c r="H4" s="2"/>
      <c r="I4" t="s">
        <v>87</v>
      </c>
    </row>
    <row r="5" spans="1:10" x14ac:dyDescent="0.2">
      <c r="A5" t="s">
        <v>40</v>
      </c>
      <c r="B5">
        <v>31</v>
      </c>
      <c r="C5">
        <v>69</v>
      </c>
      <c r="D5" s="2">
        <v>25</v>
      </c>
      <c r="E5" s="2">
        <v>20</v>
      </c>
      <c r="F5" s="2">
        <v>8</v>
      </c>
      <c r="G5" s="2">
        <v>17</v>
      </c>
      <c r="H5" s="2"/>
      <c r="I5" t="s">
        <v>87</v>
      </c>
    </row>
    <row r="6" spans="1:10" x14ac:dyDescent="0.2">
      <c r="A6" t="s">
        <v>41</v>
      </c>
      <c r="B6">
        <v>36</v>
      </c>
      <c r="C6">
        <v>64</v>
      </c>
      <c r="D6" s="2">
        <v>27</v>
      </c>
      <c r="E6" s="2">
        <v>20</v>
      </c>
      <c r="F6" s="2">
        <v>7</v>
      </c>
      <c r="G6" s="2">
        <v>11</v>
      </c>
      <c r="H6" s="2"/>
      <c r="I6" t="s">
        <v>87</v>
      </c>
    </row>
    <row r="7" spans="1:10" x14ac:dyDescent="0.2">
      <c r="A7" t="s">
        <v>42</v>
      </c>
      <c r="B7">
        <v>40</v>
      </c>
      <c r="C7">
        <v>60</v>
      </c>
      <c r="D7" s="2">
        <v>28</v>
      </c>
      <c r="E7" s="2">
        <v>18</v>
      </c>
      <c r="F7" s="2">
        <v>6</v>
      </c>
      <c r="G7" s="2">
        <v>9</v>
      </c>
      <c r="H7" s="2"/>
      <c r="I7" t="s">
        <v>87</v>
      </c>
    </row>
    <row r="8" spans="1:10" x14ac:dyDescent="0.2">
      <c r="A8" t="s">
        <v>43</v>
      </c>
      <c r="B8">
        <v>44</v>
      </c>
      <c r="C8">
        <v>56</v>
      </c>
      <c r="D8" s="2">
        <v>30</v>
      </c>
      <c r="E8" s="2">
        <v>15</v>
      </c>
      <c r="F8" s="2">
        <v>4</v>
      </c>
      <c r="G8" s="2">
        <v>6</v>
      </c>
      <c r="H8" s="2"/>
      <c r="I8" t="s">
        <v>87</v>
      </c>
    </row>
    <row r="9" spans="1:10" x14ac:dyDescent="0.2">
      <c r="A9" s="4" t="s">
        <v>44</v>
      </c>
      <c r="B9" s="4">
        <v>48</v>
      </c>
      <c r="C9" s="4">
        <v>52</v>
      </c>
      <c r="D9" s="2">
        <v>33</v>
      </c>
      <c r="E9" s="2">
        <v>14</v>
      </c>
      <c r="F9" s="2">
        <v>2</v>
      </c>
      <c r="G9" s="2">
        <v>3</v>
      </c>
      <c r="H9" s="2"/>
      <c r="J9" t="s">
        <v>87</v>
      </c>
    </row>
    <row r="10" spans="1:10" x14ac:dyDescent="0.2">
      <c r="A10" t="s">
        <v>45</v>
      </c>
      <c r="B10" s="4">
        <v>56</v>
      </c>
      <c r="C10" s="4">
        <v>44</v>
      </c>
      <c r="D10" s="2">
        <v>24</v>
      </c>
      <c r="E10" s="2">
        <v>12</v>
      </c>
      <c r="F10" s="2">
        <v>4</v>
      </c>
      <c r="G10" s="2">
        <v>4</v>
      </c>
      <c r="H10" s="2"/>
      <c r="J10" t="s">
        <v>87</v>
      </c>
    </row>
    <row r="11" spans="1:10" x14ac:dyDescent="0.2">
      <c r="A11" t="s">
        <v>46</v>
      </c>
      <c r="B11" s="4">
        <v>58</v>
      </c>
      <c r="C11" s="4">
        <v>42</v>
      </c>
      <c r="D11" s="2">
        <v>30</v>
      </c>
      <c r="E11" s="2">
        <v>9</v>
      </c>
      <c r="F11" s="2">
        <v>2</v>
      </c>
      <c r="G11" s="2">
        <v>2</v>
      </c>
      <c r="H11" s="2"/>
      <c r="J11" t="s">
        <v>87</v>
      </c>
    </row>
    <row r="12" spans="1:10" x14ac:dyDescent="0.2">
      <c r="A12" t="s">
        <v>47</v>
      </c>
      <c r="B12" s="4">
        <v>58</v>
      </c>
      <c r="C12" s="4">
        <v>42</v>
      </c>
      <c r="D12" s="2">
        <v>30</v>
      </c>
      <c r="E12" s="2">
        <v>8</v>
      </c>
      <c r="F12" s="2">
        <v>2</v>
      </c>
      <c r="G12" s="2">
        <v>2</v>
      </c>
      <c r="H12" s="2"/>
      <c r="J12" t="s">
        <v>87</v>
      </c>
    </row>
    <row r="13" spans="1:10" x14ac:dyDescent="0.2">
      <c r="A13" t="s">
        <v>48</v>
      </c>
      <c r="B13" s="4">
        <v>64</v>
      </c>
      <c r="C13" s="4">
        <v>36</v>
      </c>
      <c r="D13" s="2">
        <v>21</v>
      </c>
      <c r="E13" s="2">
        <v>8</v>
      </c>
      <c r="F13" s="2">
        <v>3</v>
      </c>
      <c r="G13" s="2">
        <v>4</v>
      </c>
      <c r="H13" s="2"/>
      <c r="I13" t="s">
        <v>87</v>
      </c>
    </row>
    <row r="14" spans="1:10" x14ac:dyDescent="0.2">
      <c r="A14" t="s">
        <v>49</v>
      </c>
      <c r="B14" s="4">
        <v>67</v>
      </c>
      <c r="C14" s="4">
        <v>33</v>
      </c>
      <c r="D14" s="2">
        <v>25</v>
      </c>
      <c r="E14" s="2">
        <v>6</v>
      </c>
      <c r="F14" s="2">
        <v>1</v>
      </c>
      <c r="G14" s="2">
        <v>1</v>
      </c>
      <c r="H14" s="2"/>
      <c r="J14" t="s">
        <v>87</v>
      </c>
    </row>
    <row r="15" spans="1:10" x14ac:dyDescent="0.2">
      <c r="A15" t="s">
        <v>50</v>
      </c>
      <c r="B15" s="4">
        <v>72</v>
      </c>
      <c r="C15" s="4">
        <v>28</v>
      </c>
      <c r="D15" s="2">
        <v>18</v>
      </c>
      <c r="E15" s="2">
        <v>7</v>
      </c>
      <c r="F15" s="2">
        <v>1</v>
      </c>
      <c r="G15" s="2">
        <v>2</v>
      </c>
      <c r="H15" s="2"/>
      <c r="J15" t="s">
        <v>87</v>
      </c>
    </row>
    <row r="17" spans="1:4" x14ac:dyDescent="0.2">
      <c r="A17" s="1" t="s">
        <v>93</v>
      </c>
    </row>
    <row r="18" spans="1:4" x14ac:dyDescent="0.2">
      <c r="A18" s="1"/>
      <c r="B18" t="s">
        <v>21</v>
      </c>
      <c r="C18" t="s">
        <v>22</v>
      </c>
    </row>
    <row r="19" spans="1:4" x14ac:dyDescent="0.2">
      <c r="A19" t="s">
        <v>88</v>
      </c>
      <c r="B19">
        <v>4</v>
      </c>
      <c r="C19">
        <v>96</v>
      </c>
    </row>
    <row r="20" spans="1:4" x14ac:dyDescent="0.2">
      <c r="A20" t="s">
        <v>89</v>
      </c>
      <c r="B20">
        <v>18</v>
      </c>
      <c r="C20">
        <v>82</v>
      </c>
    </row>
    <row r="22" spans="1:4" x14ac:dyDescent="0.2">
      <c r="A22" s="1" t="s">
        <v>94</v>
      </c>
    </row>
    <row r="23" spans="1:4" x14ac:dyDescent="0.2">
      <c r="A23" s="1"/>
      <c r="B23" t="s">
        <v>21</v>
      </c>
      <c r="C23" t="s">
        <v>22</v>
      </c>
    </row>
    <row r="24" spans="1:4" x14ac:dyDescent="0.2">
      <c r="A24" t="s">
        <v>90</v>
      </c>
      <c r="B24">
        <v>20</v>
      </c>
      <c r="C24">
        <v>80</v>
      </c>
    </row>
    <row r="25" spans="1:4" x14ac:dyDescent="0.2">
      <c r="A25" t="s">
        <v>91</v>
      </c>
      <c r="B25">
        <v>27</v>
      </c>
      <c r="C25">
        <v>73</v>
      </c>
    </row>
    <row r="26" spans="1:4" x14ac:dyDescent="0.2">
      <c r="A26" t="s">
        <v>92</v>
      </c>
      <c r="B26">
        <v>11</v>
      </c>
      <c r="C26">
        <v>89</v>
      </c>
    </row>
    <row r="28" spans="1:4" x14ac:dyDescent="0.2">
      <c r="A28" s="1" t="s">
        <v>56</v>
      </c>
    </row>
    <row r="29" spans="1:4" x14ac:dyDescent="0.2">
      <c r="A29" s="1" t="s">
        <v>38</v>
      </c>
    </row>
    <row r="30" spans="1:4" x14ac:dyDescent="0.2">
      <c r="B30" t="s">
        <v>21</v>
      </c>
      <c r="C30" t="s">
        <v>22</v>
      </c>
      <c r="D30" t="s">
        <v>1</v>
      </c>
    </row>
    <row r="31" spans="1:4" x14ac:dyDescent="0.2">
      <c r="A31" t="s">
        <v>57</v>
      </c>
      <c r="B31">
        <v>26</v>
      </c>
      <c r="C31">
        <v>74</v>
      </c>
      <c r="D31" t="s">
        <v>81</v>
      </c>
    </row>
    <row r="32" spans="1:4" x14ac:dyDescent="0.2">
      <c r="A32" t="s">
        <v>58</v>
      </c>
      <c r="B32">
        <v>31</v>
      </c>
      <c r="C32">
        <v>69</v>
      </c>
    </row>
    <row r="33" spans="1:4" x14ac:dyDescent="0.2">
      <c r="A33" t="s">
        <v>59</v>
      </c>
      <c r="B33">
        <v>33</v>
      </c>
      <c r="C33">
        <v>67</v>
      </c>
      <c r="D33" t="s">
        <v>82</v>
      </c>
    </row>
    <row r="34" spans="1:4" x14ac:dyDescent="0.2">
      <c r="A34" t="s">
        <v>60</v>
      </c>
      <c r="B34">
        <v>29</v>
      </c>
      <c r="C34">
        <v>71</v>
      </c>
    </row>
    <row r="35" spans="1:4" x14ac:dyDescent="0.2">
      <c r="A35" t="s">
        <v>61</v>
      </c>
      <c r="B35">
        <v>37</v>
      </c>
      <c r="C35">
        <v>63</v>
      </c>
      <c r="D35" t="s">
        <v>83</v>
      </c>
    </row>
    <row r="36" spans="1:4" x14ac:dyDescent="0.2">
      <c r="A36" t="s">
        <v>62</v>
      </c>
      <c r="B36">
        <v>35</v>
      </c>
      <c r="C36">
        <v>65</v>
      </c>
    </row>
    <row r="37" spans="1:4" x14ac:dyDescent="0.2">
      <c r="A37" t="s">
        <v>63</v>
      </c>
      <c r="B37">
        <v>28</v>
      </c>
      <c r="C37">
        <v>72</v>
      </c>
      <c r="D37" t="s">
        <v>81</v>
      </c>
    </row>
    <row r="38" spans="1:4" x14ac:dyDescent="0.2">
      <c r="A38" t="s">
        <v>64</v>
      </c>
      <c r="B38">
        <v>46</v>
      </c>
      <c r="C38">
        <v>54</v>
      </c>
    </row>
    <row r="39" spans="1:4" x14ac:dyDescent="0.2">
      <c r="A39" t="s">
        <v>65</v>
      </c>
      <c r="B39">
        <v>33</v>
      </c>
      <c r="C39">
        <v>67</v>
      </c>
      <c r="D39" t="s">
        <v>81</v>
      </c>
    </row>
    <row r="40" spans="1:4" x14ac:dyDescent="0.2">
      <c r="A40" t="s">
        <v>66</v>
      </c>
      <c r="B40">
        <v>49</v>
      </c>
      <c r="C40">
        <v>51</v>
      </c>
    </row>
    <row r="41" spans="1:4" x14ac:dyDescent="0.2">
      <c r="A41" s="4" t="s">
        <v>67</v>
      </c>
      <c r="B41" s="4">
        <v>62</v>
      </c>
      <c r="C41" s="4">
        <v>38</v>
      </c>
      <c r="D41" t="s">
        <v>81</v>
      </c>
    </row>
    <row r="42" spans="1:4" x14ac:dyDescent="0.2">
      <c r="A42" s="4" t="s">
        <v>68</v>
      </c>
      <c r="B42" s="4">
        <v>40</v>
      </c>
      <c r="C42" s="4">
        <v>60</v>
      </c>
    </row>
    <row r="43" spans="1:4" x14ac:dyDescent="0.2">
      <c r="A43" t="s">
        <v>69</v>
      </c>
      <c r="B43" s="4">
        <v>66</v>
      </c>
      <c r="C43" s="4">
        <v>34</v>
      </c>
      <c r="D43" t="s">
        <v>81</v>
      </c>
    </row>
    <row r="44" spans="1:4" x14ac:dyDescent="0.2">
      <c r="A44" t="s">
        <v>70</v>
      </c>
      <c r="B44" s="4">
        <v>51</v>
      </c>
      <c r="C44" s="4">
        <v>49</v>
      </c>
    </row>
    <row r="45" spans="1:4" x14ac:dyDescent="0.2">
      <c r="A45" t="s">
        <v>71</v>
      </c>
      <c r="B45" s="4">
        <v>63</v>
      </c>
      <c r="C45" s="4">
        <v>37</v>
      </c>
      <c r="D45" t="s">
        <v>81</v>
      </c>
    </row>
    <row r="46" spans="1:4" x14ac:dyDescent="0.2">
      <c r="A46" t="s">
        <v>72</v>
      </c>
      <c r="B46" s="4">
        <v>56</v>
      </c>
      <c r="C46" s="4">
        <v>44</v>
      </c>
    </row>
    <row r="47" spans="1:4" x14ac:dyDescent="0.2">
      <c r="A47" t="s">
        <v>73</v>
      </c>
      <c r="B47" s="4">
        <v>71</v>
      </c>
      <c r="C47" s="4">
        <v>29</v>
      </c>
      <c r="D47" t="s">
        <v>81</v>
      </c>
    </row>
    <row r="48" spans="1:4" x14ac:dyDescent="0.2">
      <c r="A48" t="s">
        <v>74</v>
      </c>
      <c r="B48" s="4">
        <v>52</v>
      </c>
      <c r="C48" s="4">
        <v>48</v>
      </c>
    </row>
    <row r="49" spans="1:4" x14ac:dyDescent="0.2">
      <c r="A49" t="s">
        <v>75</v>
      </c>
      <c r="B49" s="4">
        <v>50</v>
      </c>
      <c r="C49" s="4">
        <v>50</v>
      </c>
      <c r="D49" t="s">
        <v>81</v>
      </c>
    </row>
    <row r="50" spans="1:4" x14ac:dyDescent="0.2">
      <c r="A50" t="s">
        <v>76</v>
      </c>
      <c r="B50" s="4">
        <v>32</v>
      </c>
      <c r="C50" s="4">
        <v>28</v>
      </c>
    </row>
    <row r="51" spans="1:4" x14ac:dyDescent="0.2">
      <c r="A51" t="s">
        <v>77</v>
      </c>
      <c r="B51" s="4">
        <v>73</v>
      </c>
      <c r="C51" s="4">
        <v>27</v>
      </c>
      <c r="D51" t="s">
        <v>81</v>
      </c>
    </row>
    <row r="52" spans="1:4" x14ac:dyDescent="0.2">
      <c r="A52" t="s">
        <v>78</v>
      </c>
      <c r="B52" s="4">
        <v>64</v>
      </c>
      <c r="C52" s="4">
        <v>36</v>
      </c>
    </row>
    <row r="53" spans="1:4" x14ac:dyDescent="0.2">
      <c r="A53" t="s">
        <v>79</v>
      </c>
      <c r="B53" s="4">
        <v>76</v>
      </c>
      <c r="C53" s="4">
        <v>24</v>
      </c>
      <c r="D53" t="s">
        <v>81</v>
      </c>
    </row>
    <row r="54" spans="1:4" x14ac:dyDescent="0.2">
      <c r="A54" t="s">
        <v>80</v>
      </c>
      <c r="B54" s="4">
        <v>70</v>
      </c>
      <c r="C54" s="4">
        <v>30</v>
      </c>
    </row>
    <row r="56" spans="1:4" x14ac:dyDescent="0.2">
      <c r="A56" s="1" t="s">
        <v>105</v>
      </c>
    </row>
    <row r="57" spans="1:4" x14ac:dyDescent="0.2">
      <c r="A57" s="1"/>
      <c r="B57" t="s">
        <v>21</v>
      </c>
      <c r="C57" t="s">
        <v>22</v>
      </c>
      <c r="D57" t="s">
        <v>1</v>
      </c>
    </row>
    <row r="58" spans="1:4" x14ac:dyDescent="0.2">
      <c r="A58" t="s">
        <v>95</v>
      </c>
      <c r="B58">
        <v>2</v>
      </c>
      <c r="C58">
        <v>98</v>
      </c>
      <c r="D58" t="s">
        <v>81</v>
      </c>
    </row>
    <row r="59" spans="1:4" x14ac:dyDescent="0.2">
      <c r="A59" t="s">
        <v>96</v>
      </c>
      <c r="B59">
        <v>5</v>
      </c>
      <c r="C59">
        <v>95</v>
      </c>
    </row>
    <row r="60" spans="1:4" x14ac:dyDescent="0.2">
      <c r="A60" t="s">
        <v>97</v>
      </c>
      <c r="B60">
        <v>27</v>
      </c>
      <c r="C60">
        <v>73</v>
      </c>
      <c r="D60" t="s">
        <v>81</v>
      </c>
    </row>
    <row r="61" spans="1:4" x14ac:dyDescent="0.2">
      <c r="A61" t="s">
        <v>98</v>
      </c>
      <c r="B61">
        <v>13</v>
      </c>
      <c r="C61">
        <v>87</v>
      </c>
    </row>
    <row r="63" spans="1:4" x14ac:dyDescent="0.2">
      <c r="A63" s="1" t="s">
        <v>106</v>
      </c>
    </row>
    <row r="64" spans="1:4" x14ac:dyDescent="0.2">
      <c r="A64" s="1"/>
      <c r="B64" t="s">
        <v>21</v>
      </c>
      <c r="C64" t="s">
        <v>22</v>
      </c>
      <c r="D64" t="s">
        <v>1</v>
      </c>
    </row>
    <row r="65" spans="1:4" x14ac:dyDescent="0.2">
      <c r="A65" t="s">
        <v>99</v>
      </c>
      <c r="B65">
        <v>23</v>
      </c>
      <c r="C65">
        <v>77</v>
      </c>
      <c r="D65" t="s">
        <v>81</v>
      </c>
    </row>
    <row r="66" spans="1:4" x14ac:dyDescent="0.2">
      <c r="A66" t="s">
        <v>100</v>
      </c>
      <c r="B66">
        <v>18</v>
      </c>
      <c r="C66">
        <v>82</v>
      </c>
    </row>
    <row r="67" spans="1:4" x14ac:dyDescent="0.2">
      <c r="A67" t="s">
        <v>101</v>
      </c>
      <c r="B67">
        <v>30</v>
      </c>
      <c r="C67">
        <v>70</v>
      </c>
      <c r="D67" t="s">
        <v>81</v>
      </c>
    </row>
    <row r="68" spans="1:4" x14ac:dyDescent="0.2">
      <c r="A68" t="s">
        <v>102</v>
      </c>
      <c r="B68">
        <v>25</v>
      </c>
      <c r="C68">
        <v>75</v>
      </c>
    </row>
    <row r="69" spans="1:4" x14ac:dyDescent="0.2">
      <c r="A69" t="s">
        <v>103</v>
      </c>
      <c r="B69">
        <v>6</v>
      </c>
      <c r="C69">
        <v>94</v>
      </c>
      <c r="D69" t="s">
        <v>81</v>
      </c>
    </row>
    <row r="70" spans="1:4" x14ac:dyDescent="0.2">
      <c r="A70" t="s">
        <v>104</v>
      </c>
      <c r="B70">
        <v>14</v>
      </c>
      <c r="C70">
        <v>86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workbookViewId="0">
      <selection sqref="A1:F16"/>
    </sheetView>
  </sheetViews>
  <sheetFormatPr baseColWidth="10" defaultColWidth="8.83203125" defaultRowHeight="15" x14ac:dyDescent="0.2"/>
  <cols>
    <col min="1" max="1" width="31.33203125" customWidth="1"/>
  </cols>
  <sheetData>
    <row r="1" spans="1:4" x14ac:dyDescent="0.2">
      <c r="A1" s="1" t="s">
        <v>108</v>
      </c>
    </row>
    <row r="2" spans="1:4" x14ac:dyDescent="0.2">
      <c r="A2" s="1" t="s">
        <v>38</v>
      </c>
    </row>
    <row r="3" spans="1:4" x14ac:dyDescent="0.2">
      <c r="B3" t="s">
        <v>21</v>
      </c>
      <c r="C3" t="s">
        <v>22</v>
      </c>
      <c r="D3" t="s">
        <v>1</v>
      </c>
    </row>
    <row r="4" spans="1:4" x14ac:dyDescent="0.2">
      <c r="A4" t="s">
        <v>109</v>
      </c>
      <c r="B4">
        <v>53</v>
      </c>
      <c r="C4">
        <v>47</v>
      </c>
      <c r="D4" t="s">
        <v>119</v>
      </c>
    </row>
    <row r="5" spans="1:4" x14ac:dyDescent="0.2">
      <c r="A5" t="s">
        <v>110</v>
      </c>
      <c r="B5">
        <v>56</v>
      </c>
      <c r="C5">
        <v>44</v>
      </c>
    </row>
    <row r="6" spans="1:4" x14ac:dyDescent="0.2">
      <c r="A6" t="s">
        <v>111</v>
      </c>
      <c r="B6">
        <v>76</v>
      </c>
      <c r="C6">
        <v>24</v>
      </c>
      <c r="D6" t="s">
        <v>81</v>
      </c>
    </row>
    <row r="7" spans="1:4" x14ac:dyDescent="0.2">
      <c r="A7" t="s">
        <v>112</v>
      </c>
      <c r="B7">
        <v>68</v>
      </c>
      <c r="C7">
        <v>32</v>
      </c>
    </row>
    <row r="8" spans="1:4" x14ac:dyDescent="0.2">
      <c r="A8" t="s">
        <v>113</v>
      </c>
      <c r="B8">
        <v>71</v>
      </c>
      <c r="C8">
        <v>29</v>
      </c>
      <c r="D8" t="s">
        <v>81</v>
      </c>
    </row>
    <row r="9" spans="1:4" x14ac:dyDescent="0.2">
      <c r="A9" t="s">
        <v>114</v>
      </c>
      <c r="B9">
        <v>75</v>
      </c>
      <c r="C9">
        <v>25</v>
      </c>
    </row>
    <row r="10" spans="1:4" x14ac:dyDescent="0.2">
      <c r="A10" t="s">
        <v>115</v>
      </c>
      <c r="B10">
        <v>78</v>
      </c>
      <c r="C10">
        <v>22</v>
      </c>
      <c r="D10" t="s">
        <v>120</v>
      </c>
    </row>
    <row r="11" spans="1:4" x14ac:dyDescent="0.2">
      <c r="A11" t="s">
        <v>116</v>
      </c>
      <c r="B11">
        <v>79</v>
      </c>
      <c r="C11">
        <v>21</v>
      </c>
    </row>
    <row r="12" spans="1:4" x14ac:dyDescent="0.2">
      <c r="A12" t="s">
        <v>117</v>
      </c>
      <c r="B12">
        <v>79</v>
      </c>
      <c r="C12">
        <v>21</v>
      </c>
      <c r="D12" t="s">
        <v>81</v>
      </c>
    </row>
    <row r="13" spans="1:4" x14ac:dyDescent="0.2">
      <c r="A13" t="s">
        <v>118</v>
      </c>
      <c r="B13">
        <v>85</v>
      </c>
      <c r="C13">
        <v>15</v>
      </c>
    </row>
    <row r="15" spans="1:4" x14ac:dyDescent="0.2">
      <c r="A15" t="s">
        <v>121</v>
      </c>
      <c r="B15">
        <v>77</v>
      </c>
      <c r="C15">
        <v>23</v>
      </c>
      <c r="D15" t="s">
        <v>81</v>
      </c>
    </row>
    <row r="16" spans="1:4" x14ac:dyDescent="0.2">
      <c r="A16" t="s">
        <v>122</v>
      </c>
      <c r="B16">
        <v>83</v>
      </c>
      <c r="C16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tabSelected="1" workbookViewId="0">
      <selection activeCell="G9" sqref="G9"/>
    </sheetView>
  </sheetViews>
  <sheetFormatPr baseColWidth="10" defaultColWidth="8.83203125" defaultRowHeight="15" x14ac:dyDescent="0.2"/>
  <cols>
    <col min="1" max="1" width="25.33203125" customWidth="1"/>
  </cols>
  <sheetData>
    <row r="1" spans="1:4" x14ac:dyDescent="0.2">
      <c r="A1" s="1" t="s">
        <v>123</v>
      </c>
    </row>
    <row r="2" spans="1:4" x14ac:dyDescent="0.2">
      <c r="A2" s="1" t="s">
        <v>38</v>
      </c>
    </row>
    <row r="3" spans="1:4" x14ac:dyDescent="0.2">
      <c r="A3" s="1"/>
      <c r="B3" t="s">
        <v>21</v>
      </c>
      <c r="C3" t="s">
        <v>22</v>
      </c>
      <c r="D3" t="s">
        <v>1</v>
      </c>
    </row>
    <row r="4" spans="1:4" x14ac:dyDescent="0.2">
      <c r="A4" s="1" t="s">
        <v>16</v>
      </c>
    </row>
    <row r="5" spans="1:4" x14ac:dyDescent="0.2">
      <c r="A5" t="s">
        <v>124</v>
      </c>
      <c r="B5">
        <v>22</v>
      </c>
      <c r="C5">
        <v>78</v>
      </c>
      <c r="D5" t="s">
        <v>120</v>
      </c>
    </row>
    <row r="6" spans="1:4" x14ac:dyDescent="0.2">
      <c r="A6" t="s">
        <v>125</v>
      </c>
      <c r="B6">
        <v>24</v>
      </c>
      <c r="C6">
        <v>76</v>
      </c>
      <c r="D6" t="s">
        <v>130</v>
      </c>
    </row>
    <row r="7" spans="1:4" x14ac:dyDescent="0.2">
      <c r="A7" t="s">
        <v>126</v>
      </c>
      <c r="B7">
        <v>30</v>
      </c>
      <c r="C7">
        <v>70</v>
      </c>
      <c r="D7" t="s">
        <v>131</v>
      </c>
    </row>
    <row r="8" spans="1:4" x14ac:dyDescent="0.2">
      <c r="A8" t="s">
        <v>127</v>
      </c>
      <c r="B8">
        <v>30</v>
      </c>
      <c r="C8">
        <v>70</v>
      </c>
    </row>
    <row r="9" spans="1:4" x14ac:dyDescent="0.2">
      <c r="A9" t="s">
        <v>128</v>
      </c>
      <c r="B9">
        <v>6</v>
      </c>
      <c r="C9">
        <v>94</v>
      </c>
      <c r="D9" t="s">
        <v>133</v>
      </c>
    </row>
    <row r="10" spans="1:4" x14ac:dyDescent="0.2">
      <c r="A10" t="s">
        <v>129</v>
      </c>
      <c r="B10">
        <v>7</v>
      </c>
      <c r="C10">
        <v>93</v>
      </c>
      <c r="D10" t="s">
        <v>130</v>
      </c>
    </row>
    <row r="12" spans="1:4" x14ac:dyDescent="0.2">
      <c r="A12" s="1" t="s">
        <v>15</v>
      </c>
    </row>
    <row r="13" spans="1:4" x14ac:dyDescent="0.2">
      <c r="A13" t="s">
        <v>124</v>
      </c>
      <c r="B13">
        <v>18</v>
      </c>
      <c r="C13">
        <v>82</v>
      </c>
      <c r="D13" t="s">
        <v>132</v>
      </c>
    </row>
    <row r="14" spans="1:4" x14ac:dyDescent="0.2">
      <c r="A14" t="s">
        <v>125</v>
      </c>
      <c r="B14">
        <v>18</v>
      </c>
      <c r="C14">
        <v>82</v>
      </c>
      <c r="D14" t="s">
        <v>130</v>
      </c>
    </row>
    <row r="15" spans="1:4" x14ac:dyDescent="0.2">
      <c r="A15" t="s">
        <v>126</v>
      </c>
      <c r="B15">
        <v>29</v>
      </c>
      <c r="C15">
        <v>71</v>
      </c>
      <c r="D15" t="s">
        <v>81</v>
      </c>
    </row>
    <row r="16" spans="1:4" x14ac:dyDescent="0.2">
      <c r="A16" t="s">
        <v>127</v>
      </c>
      <c r="B16">
        <v>23</v>
      </c>
      <c r="C16">
        <v>77</v>
      </c>
    </row>
    <row r="17" spans="1:4" x14ac:dyDescent="0.2">
      <c r="A17" t="s">
        <v>128</v>
      </c>
      <c r="B17">
        <v>17</v>
      </c>
      <c r="C17">
        <v>83</v>
      </c>
      <c r="D17" t="s">
        <v>82</v>
      </c>
    </row>
    <row r="18" spans="1:4" x14ac:dyDescent="0.2">
      <c r="A18" t="s">
        <v>129</v>
      </c>
      <c r="B18">
        <v>13</v>
      </c>
      <c r="C18">
        <v>87</v>
      </c>
      <c r="D18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8"/>
  <sheetViews>
    <sheetView workbookViewId="0">
      <selection activeCell="I30" sqref="I30"/>
    </sheetView>
  </sheetViews>
  <sheetFormatPr baseColWidth="10" defaultColWidth="8.83203125" defaultRowHeight="15" x14ac:dyDescent="0.2"/>
  <cols>
    <col min="1" max="1" width="28.83203125" customWidth="1"/>
    <col min="2" max="3" width="12.33203125" customWidth="1"/>
    <col min="5" max="5" width="8.33203125" customWidth="1"/>
    <col min="6" max="6" width="10" customWidth="1"/>
    <col min="8" max="8" width="6" customWidth="1"/>
    <col min="12" max="12" width="6.83203125" customWidth="1"/>
    <col min="13" max="13" width="6.6640625" customWidth="1"/>
    <col min="17" max="17" width="8.33203125" customWidth="1"/>
    <col min="18" max="18" width="6.33203125" customWidth="1"/>
  </cols>
  <sheetData>
    <row r="1" spans="1:9" x14ac:dyDescent="0.2">
      <c r="A1" s="1" t="s">
        <v>134</v>
      </c>
      <c r="B1" t="s">
        <v>168</v>
      </c>
    </row>
    <row r="2" spans="1:9" x14ac:dyDescent="0.2">
      <c r="A2" s="1"/>
    </row>
    <row r="3" spans="1:9" x14ac:dyDescent="0.2">
      <c r="A3" s="1"/>
      <c r="B3" s="1" t="s">
        <v>165</v>
      </c>
      <c r="C3" s="1" t="s">
        <v>164</v>
      </c>
      <c r="E3" s="1" t="s">
        <v>152</v>
      </c>
    </row>
    <row r="4" spans="1:9" x14ac:dyDescent="0.2">
      <c r="B4" t="s">
        <v>166</v>
      </c>
      <c r="C4" t="s">
        <v>167</v>
      </c>
      <c r="E4" t="s">
        <v>147</v>
      </c>
      <c r="F4" t="s">
        <v>146</v>
      </c>
      <c r="G4" t="s">
        <v>145</v>
      </c>
      <c r="H4" t="s">
        <v>148</v>
      </c>
      <c r="I4" t="s">
        <v>149</v>
      </c>
    </row>
    <row r="5" spans="1:9" x14ac:dyDescent="0.2">
      <c r="A5" t="s">
        <v>135</v>
      </c>
      <c r="B5">
        <v>74</v>
      </c>
      <c r="C5">
        <v>74</v>
      </c>
      <c r="E5">
        <v>81</v>
      </c>
      <c r="F5">
        <v>76</v>
      </c>
      <c r="G5">
        <v>71</v>
      </c>
      <c r="H5">
        <v>74</v>
      </c>
      <c r="I5" t="s">
        <v>81</v>
      </c>
    </row>
    <row r="6" spans="1:9" x14ac:dyDescent="0.2">
      <c r="A6" t="s">
        <v>136</v>
      </c>
      <c r="B6">
        <v>60</v>
      </c>
      <c r="C6">
        <v>60</v>
      </c>
      <c r="E6">
        <v>61</v>
      </c>
      <c r="F6">
        <v>61</v>
      </c>
      <c r="G6">
        <v>60</v>
      </c>
      <c r="H6">
        <v>59</v>
      </c>
      <c r="I6" t="s">
        <v>150</v>
      </c>
    </row>
    <row r="7" spans="1:9" x14ac:dyDescent="0.2">
      <c r="A7" t="s">
        <v>137</v>
      </c>
      <c r="B7">
        <v>50</v>
      </c>
      <c r="C7">
        <v>51</v>
      </c>
      <c r="E7">
        <v>67</v>
      </c>
      <c r="F7">
        <v>54</v>
      </c>
      <c r="G7">
        <v>46</v>
      </c>
      <c r="H7">
        <v>42</v>
      </c>
      <c r="I7" t="s">
        <v>81</v>
      </c>
    </row>
    <row r="8" spans="1:9" x14ac:dyDescent="0.2">
      <c r="A8" t="s">
        <v>138</v>
      </c>
      <c r="B8">
        <v>47</v>
      </c>
      <c r="C8">
        <v>48</v>
      </c>
      <c r="E8">
        <v>54</v>
      </c>
      <c r="F8">
        <v>47</v>
      </c>
      <c r="G8">
        <v>47</v>
      </c>
      <c r="H8">
        <v>46</v>
      </c>
      <c r="I8" t="s">
        <v>151</v>
      </c>
    </row>
    <row r="9" spans="1:9" x14ac:dyDescent="0.2">
      <c r="A9" t="s">
        <v>139</v>
      </c>
      <c r="B9">
        <v>46</v>
      </c>
      <c r="C9">
        <v>46</v>
      </c>
      <c r="E9">
        <v>41</v>
      </c>
      <c r="F9">
        <v>48</v>
      </c>
      <c r="G9">
        <v>48</v>
      </c>
      <c r="H9">
        <v>44</v>
      </c>
      <c r="I9" t="s">
        <v>151</v>
      </c>
    </row>
    <row r="10" spans="1:9" x14ac:dyDescent="0.2">
      <c r="A10" t="s">
        <v>140</v>
      </c>
      <c r="B10">
        <v>40</v>
      </c>
      <c r="C10">
        <v>40</v>
      </c>
      <c r="E10">
        <v>41</v>
      </c>
      <c r="F10">
        <v>41</v>
      </c>
      <c r="G10">
        <v>40</v>
      </c>
      <c r="H10">
        <v>40</v>
      </c>
      <c r="I10" t="s">
        <v>153</v>
      </c>
    </row>
    <row r="11" spans="1:9" x14ac:dyDescent="0.2">
      <c r="A11" t="s">
        <v>141</v>
      </c>
      <c r="B11">
        <v>35</v>
      </c>
      <c r="C11">
        <v>35</v>
      </c>
      <c r="E11">
        <v>31</v>
      </c>
      <c r="F11">
        <v>29</v>
      </c>
      <c r="G11">
        <v>35</v>
      </c>
      <c r="H11">
        <v>43</v>
      </c>
      <c r="I11" t="s">
        <v>81</v>
      </c>
    </row>
    <row r="12" spans="1:9" x14ac:dyDescent="0.2">
      <c r="A12" t="s">
        <v>142</v>
      </c>
      <c r="B12">
        <v>22</v>
      </c>
      <c r="C12">
        <v>23</v>
      </c>
      <c r="E12">
        <v>36</v>
      </c>
      <c r="F12">
        <v>34</v>
      </c>
      <c r="G12">
        <v>19</v>
      </c>
      <c r="H12">
        <v>10</v>
      </c>
      <c r="I12" t="s">
        <v>81</v>
      </c>
    </row>
    <row r="13" spans="1:9" x14ac:dyDescent="0.2">
      <c r="A13" t="s">
        <v>143</v>
      </c>
      <c r="B13">
        <v>19</v>
      </c>
      <c r="C13">
        <v>19</v>
      </c>
      <c r="E13">
        <v>20</v>
      </c>
      <c r="F13">
        <v>21</v>
      </c>
      <c r="G13">
        <v>18</v>
      </c>
      <c r="H13">
        <v>19</v>
      </c>
      <c r="I13" t="s">
        <v>154</v>
      </c>
    </row>
    <row r="14" spans="1:9" x14ac:dyDescent="0.2">
      <c r="A14" t="s">
        <v>144</v>
      </c>
      <c r="B14">
        <v>17</v>
      </c>
      <c r="C14">
        <v>17</v>
      </c>
      <c r="E14">
        <v>9</v>
      </c>
      <c r="F14">
        <v>11</v>
      </c>
      <c r="G14">
        <v>20</v>
      </c>
      <c r="H14">
        <v>23</v>
      </c>
      <c r="I14" t="s">
        <v>81</v>
      </c>
    </row>
    <row r="17" spans="1:9" x14ac:dyDescent="0.2">
      <c r="A17" s="1"/>
      <c r="B17" s="1" t="s">
        <v>157</v>
      </c>
      <c r="G17" s="1" t="s">
        <v>158</v>
      </c>
    </row>
    <row r="18" spans="1:9" x14ac:dyDescent="0.2">
      <c r="B18" t="s">
        <v>16</v>
      </c>
      <c r="C18" t="s">
        <v>15</v>
      </c>
      <c r="D18" t="s">
        <v>149</v>
      </c>
      <c r="G18" t="s">
        <v>155</v>
      </c>
      <c r="H18" t="s">
        <v>156</v>
      </c>
      <c r="I18" t="s">
        <v>149</v>
      </c>
    </row>
    <row r="19" spans="1:9" x14ac:dyDescent="0.2">
      <c r="A19" t="s">
        <v>135</v>
      </c>
      <c r="B19">
        <v>67</v>
      </c>
      <c r="C19">
        <v>79</v>
      </c>
      <c r="D19" t="s">
        <v>81</v>
      </c>
      <c r="G19">
        <v>72</v>
      </c>
      <c r="H19">
        <v>76</v>
      </c>
      <c r="I19" t="s">
        <v>151</v>
      </c>
    </row>
    <row r="20" spans="1:9" x14ac:dyDescent="0.2">
      <c r="A20" t="s">
        <v>136</v>
      </c>
      <c r="B20">
        <v>64</v>
      </c>
      <c r="C20">
        <v>58</v>
      </c>
      <c r="D20" t="s">
        <v>81</v>
      </c>
      <c r="G20">
        <v>65</v>
      </c>
      <c r="H20">
        <v>57</v>
      </c>
      <c r="I20" t="s">
        <v>81</v>
      </c>
    </row>
    <row r="21" spans="1:9" x14ac:dyDescent="0.2">
      <c r="A21" t="s">
        <v>137</v>
      </c>
      <c r="B21">
        <v>37</v>
      </c>
      <c r="C21">
        <v>58</v>
      </c>
      <c r="D21" t="s">
        <v>81</v>
      </c>
      <c r="G21">
        <v>53</v>
      </c>
      <c r="H21">
        <v>50</v>
      </c>
      <c r="I21" t="s">
        <v>159</v>
      </c>
    </row>
    <row r="22" spans="1:9" x14ac:dyDescent="0.2">
      <c r="A22" t="s">
        <v>138</v>
      </c>
      <c r="B22">
        <v>43</v>
      </c>
      <c r="C22">
        <v>50</v>
      </c>
      <c r="D22" t="s">
        <v>81</v>
      </c>
      <c r="G22">
        <v>49</v>
      </c>
      <c r="H22">
        <v>47</v>
      </c>
      <c r="I22" t="s">
        <v>160</v>
      </c>
    </row>
    <row r="23" spans="1:9" x14ac:dyDescent="0.2">
      <c r="A23" t="s">
        <v>139</v>
      </c>
      <c r="B23">
        <v>62</v>
      </c>
      <c r="C23">
        <v>37</v>
      </c>
      <c r="D23" t="s">
        <v>81</v>
      </c>
      <c r="G23">
        <v>51</v>
      </c>
      <c r="H23">
        <v>43</v>
      </c>
      <c r="I23" t="s">
        <v>81</v>
      </c>
    </row>
    <row r="24" spans="1:9" x14ac:dyDescent="0.2">
      <c r="A24" t="s">
        <v>140</v>
      </c>
      <c r="B24">
        <v>51</v>
      </c>
      <c r="C24">
        <v>35</v>
      </c>
      <c r="D24" t="s">
        <v>81</v>
      </c>
      <c r="G24">
        <v>45</v>
      </c>
      <c r="H24">
        <v>38</v>
      </c>
      <c r="I24" t="s">
        <v>81</v>
      </c>
    </row>
    <row r="25" spans="1:9" x14ac:dyDescent="0.2">
      <c r="A25" t="s">
        <v>141</v>
      </c>
      <c r="B25">
        <v>27</v>
      </c>
      <c r="C25">
        <v>40</v>
      </c>
      <c r="D25" t="s">
        <v>81</v>
      </c>
      <c r="G25">
        <v>34</v>
      </c>
      <c r="H25">
        <v>36</v>
      </c>
      <c r="I25" t="s">
        <v>161</v>
      </c>
    </row>
    <row r="26" spans="1:9" x14ac:dyDescent="0.2">
      <c r="A26" t="s">
        <v>142</v>
      </c>
      <c r="B26">
        <v>19</v>
      </c>
      <c r="C26">
        <v>25</v>
      </c>
      <c r="D26" t="s">
        <v>81</v>
      </c>
      <c r="G26">
        <v>25</v>
      </c>
      <c r="H26">
        <v>22</v>
      </c>
      <c r="I26" t="s">
        <v>162</v>
      </c>
    </row>
    <row r="27" spans="1:9" x14ac:dyDescent="0.2">
      <c r="A27" t="s">
        <v>143</v>
      </c>
      <c r="B27">
        <v>27</v>
      </c>
      <c r="C27">
        <v>15</v>
      </c>
      <c r="D27" t="s">
        <v>81</v>
      </c>
      <c r="G27">
        <v>13</v>
      </c>
      <c r="H27">
        <v>22</v>
      </c>
      <c r="I27" t="s">
        <v>81</v>
      </c>
    </row>
    <row r="28" spans="1:9" x14ac:dyDescent="0.2">
      <c r="A28" t="s">
        <v>144</v>
      </c>
      <c r="B28">
        <v>20</v>
      </c>
      <c r="C28">
        <v>15</v>
      </c>
      <c r="D28" t="s">
        <v>81</v>
      </c>
      <c r="G28">
        <v>16</v>
      </c>
      <c r="H28">
        <v>17</v>
      </c>
      <c r="I28" t="s">
        <v>163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34"/>
  <sheetViews>
    <sheetView topLeftCell="A16" workbookViewId="0">
      <selection activeCell="B20" sqref="B20"/>
    </sheetView>
  </sheetViews>
  <sheetFormatPr baseColWidth="10" defaultColWidth="8.83203125" defaultRowHeight="15" x14ac:dyDescent="0.2"/>
  <cols>
    <col min="1" max="1" width="73.33203125" customWidth="1"/>
    <col min="2" max="2" width="9.83203125" customWidth="1"/>
    <col min="9" max="9" width="13.1640625" customWidth="1"/>
  </cols>
  <sheetData>
    <row r="1" spans="1:9" x14ac:dyDescent="0.2">
      <c r="A1" s="1" t="s">
        <v>169</v>
      </c>
      <c r="B1" s="1" t="s">
        <v>170</v>
      </c>
    </row>
    <row r="2" spans="1:9" x14ac:dyDescent="0.2">
      <c r="A2" s="1"/>
    </row>
    <row r="3" spans="1:9" x14ac:dyDescent="0.2">
      <c r="A3" s="1"/>
      <c r="B3" s="1" t="s">
        <v>165</v>
      </c>
      <c r="C3" s="1" t="s">
        <v>164</v>
      </c>
      <c r="E3" s="1" t="s">
        <v>152</v>
      </c>
    </row>
    <row r="4" spans="1:9" x14ac:dyDescent="0.2">
      <c r="B4" t="s">
        <v>171</v>
      </c>
      <c r="C4" t="s">
        <v>185</v>
      </c>
      <c r="E4" t="s">
        <v>147</v>
      </c>
      <c r="F4" t="s">
        <v>146</v>
      </c>
      <c r="G4" t="s">
        <v>145</v>
      </c>
      <c r="H4" t="s">
        <v>148</v>
      </c>
      <c r="I4" s="6" t="s">
        <v>149</v>
      </c>
    </row>
    <row r="5" spans="1:9" x14ac:dyDescent="0.2">
      <c r="A5" t="s">
        <v>173</v>
      </c>
      <c r="B5">
        <v>41</v>
      </c>
      <c r="C5">
        <v>42</v>
      </c>
      <c r="E5">
        <v>43</v>
      </c>
      <c r="F5">
        <v>42</v>
      </c>
      <c r="G5">
        <v>41</v>
      </c>
      <c r="H5">
        <v>40</v>
      </c>
      <c r="I5" s="5" t="s">
        <v>186</v>
      </c>
    </row>
    <row r="6" spans="1:9" x14ac:dyDescent="0.2">
      <c r="A6" t="s">
        <v>174</v>
      </c>
      <c r="B6">
        <v>33</v>
      </c>
      <c r="C6">
        <v>33</v>
      </c>
      <c r="E6">
        <v>30</v>
      </c>
      <c r="F6">
        <v>33</v>
      </c>
      <c r="G6">
        <v>34</v>
      </c>
      <c r="H6">
        <v>35</v>
      </c>
      <c r="I6" s="5" t="s">
        <v>187</v>
      </c>
    </row>
    <row r="7" spans="1:9" x14ac:dyDescent="0.2">
      <c r="A7" t="s">
        <v>172</v>
      </c>
      <c r="B7">
        <v>31</v>
      </c>
      <c r="C7">
        <v>32</v>
      </c>
      <c r="E7">
        <v>39</v>
      </c>
      <c r="F7">
        <v>31</v>
      </c>
      <c r="G7">
        <v>31</v>
      </c>
      <c r="H7">
        <v>28</v>
      </c>
      <c r="I7" s="5" t="s">
        <v>81</v>
      </c>
    </row>
    <row r="8" spans="1:9" x14ac:dyDescent="0.2">
      <c r="A8" t="s">
        <v>175</v>
      </c>
      <c r="B8">
        <v>28</v>
      </c>
      <c r="C8">
        <v>27</v>
      </c>
      <c r="E8">
        <v>36</v>
      </c>
      <c r="F8">
        <v>31</v>
      </c>
      <c r="G8">
        <v>24</v>
      </c>
      <c r="H8">
        <v>23</v>
      </c>
      <c r="I8" s="5" t="s">
        <v>81</v>
      </c>
    </row>
    <row r="9" spans="1:9" x14ac:dyDescent="0.2">
      <c r="A9" t="s">
        <v>176</v>
      </c>
      <c r="B9">
        <v>28</v>
      </c>
      <c r="C9">
        <v>28</v>
      </c>
      <c r="E9">
        <v>25</v>
      </c>
      <c r="F9">
        <v>26</v>
      </c>
      <c r="G9">
        <v>30</v>
      </c>
      <c r="H9">
        <v>30</v>
      </c>
      <c r="I9" s="5" t="s">
        <v>188</v>
      </c>
    </row>
    <row r="10" spans="1:9" x14ac:dyDescent="0.2">
      <c r="A10" t="s">
        <v>177</v>
      </c>
      <c r="B10">
        <v>27</v>
      </c>
      <c r="C10">
        <v>27</v>
      </c>
      <c r="E10">
        <v>26</v>
      </c>
      <c r="F10">
        <v>28</v>
      </c>
      <c r="G10">
        <v>27</v>
      </c>
      <c r="H10">
        <v>25</v>
      </c>
      <c r="I10" s="5" t="s">
        <v>189</v>
      </c>
    </row>
    <row r="11" spans="1:9" x14ac:dyDescent="0.2">
      <c r="A11" t="s">
        <v>178</v>
      </c>
      <c r="B11">
        <v>26</v>
      </c>
      <c r="C11">
        <v>27</v>
      </c>
      <c r="E11">
        <v>23</v>
      </c>
      <c r="F11">
        <v>30</v>
      </c>
      <c r="G11">
        <v>28</v>
      </c>
      <c r="H11">
        <v>27</v>
      </c>
      <c r="I11" s="5" t="s">
        <v>190</v>
      </c>
    </row>
    <row r="12" spans="1:9" x14ac:dyDescent="0.2">
      <c r="A12" t="s">
        <v>179</v>
      </c>
      <c r="B12">
        <v>23</v>
      </c>
      <c r="C12">
        <v>23</v>
      </c>
      <c r="E12">
        <v>24</v>
      </c>
      <c r="F12">
        <v>24</v>
      </c>
      <c r="G12">
        <v>24</v>
      </c>
      <c r="H12">
        <v>21</v>
      </c>
      <c r="I12" s="5" t="s">
        <v>191</v>
      </c>
    </row>
    <row r="13" spans="1:9" x14ac:dyDescent="0.2">
      <c r="A13" t="s">
        <v>180</v>
      </c>
      <c r="B13">
        <v>22</v>
      </c>
      <c r="C13">
        <v>22</v>
      </c>
      <c r="E13">
        <v>28</v>
      </c>
      <c r="F13">
        <v>24</v>
      </c>
      <c r="G13">
        <v>19</v>
      </c>
      <c r="H13">
        <v>20</v>
      </c>
      <c r="I13" s="5" t="s">
        <v>81</v>
      </c>
    </row>
    <row r="14" spans="1:9" x14ac:dyDescent="0.2">
      <c r="A14" t="s">
        <v>181</v>
      </c>
      <c r="B14">
        <v>16</v>
      </c>
      <c r="C14">
        <v>16</v>
      </c>
      <c r="E14">
        <v>11</v>
      </c>
      <c r="F14">
        <v>17</v>
      </c>
      <c r="G14">
        <v>18</v>
      </c>
      <c r="H14">
        <v>18</v>
      </c>
      <c r="I14" s="5" t="s">
        <v>81</v>
      </c>
    </row>
    <row r="15" spans="1:9" x14ac:dyDescent="0.2">
      <c r="A15" t="s">
        <v>182</v>
      </c>
      <c r="B15">
        <v>14</v>
      </c>
      <c r="C15">
        <v>14</v>
      </c>
      <c r="E15">
        <v>27</v>
      </c>
      <c r="F15">
        <v>17</v>
      </c>
      <c r="G15">
        <v>11</v>
      </c>
      <c r="H15">
        <v>5</v>
      </c>
      <c r="I15" s="5" t="s">
        <v>81</v>
      </c>
    </row>
    <row r="16" spans="1:9" x14ac:dyDescent="0.2">
      <c r="A16" t="s">
        <v>183</v>
      </c>
      <c r="B16">
        <v>14</v>
      </c>
      <c r="C16">
        <v>13</v>
      </c>
      <c r="E16">
        <v>15</v>
      </c>
      <c r="F16">
        <v>13</v>
      </c>
      <c r="G16">
        <v>12</v>
      </c>
      <c r="H16">
        <v>15</v>
      </c>
      <c r="I16" s="5" t="s">
        <v>192</v>
      </c>
    </row>
    <row r="17" spans="1:9" x14ac:dyDescent="0.2">
      <c r="A17" t="s">
        <v>184</v>
      </c>
      <c r="B17">
        <v>12</v>
      </c>
      <c r="C17">
        <v>12</v>
      </c>
      <c r="E17">
        <v>13</v>
      </c>
      <c r="F17">
        <v>12</v>
      </c>
      <c r="G17">
        <v>11</v>
      </c>
      <c r="H17">
        <v>11</v>
      </c>
      <c r="I17" s="5" t="s">
        <v>193</v>
      </c>
    </row>
    <row r="20" spans="1:9" x14ac:dyDescent="0.2">
      <c r="A20" s="1"/>
      <c r="B20" s="1" t="s">
        <v>194</v>
      </c>
      <c r="G20" s="1" t="s">
        <v>195</v>
      </c>
    </row>
    <row r="21" spans="1:9" x14ac:dyDescent="0.2">
      <c r="B21" t="s">
        <v>16</v>
      </c>
      <c r="C21" t="s">
        <v>15</v>
      </c>
      <c r="D21" t="s">
        <v>149</v>
      </c>
      <c r="G21" t="s">
        <v>155</v>
      </c>
      <c r="H21" t="s">
        <v>156</v>
      </c>
      <c r="I21" t="s">
        <v>149</v>
      </c>
    </row>
    <row r="22" spans="1:9" x14ac:dyDescent="0.2">
      <c r="A22" t="s">
        <v>173</v>
      </c>
      <c r="B22">
        <v>40</v>
      </c>
      <c r="C22">
        <v>43</v>
      </c>
      <c r="D22" t="s">
        <v>196</v>
      </c>
      <c r="G22">
        <v>42</v>
      </c>
      <c r="H22">
        <v>42</v>
      </c>
      <c r="I22" t="s">
        <v>197</v>
      </c>
    </row>
    <row r="23" spans="1:9" x14ac:dyDescent="0.2">
      <c r="A23" t="s">
        <v>174</v>
      </c>
      <c r="B23">
        <v>36</v>
      </c>
      <c r="C23">
        <v>31</v>
      </c>
      <c r="D23" t="s">
        <v>81</v>
      </c>
      <c r="G23">
        <v>33</v>
      </c>
      <c r="H23">
        <v>33</v>
      </c>
      <c r="I23" t="s">
        <v>198</v>
      </c>
    </row>
    <row r="24" spans="1:9" x14ac:dyDescent="0.2">
      <c r="A24" t="s">
        <v>172</v>
      </c>
      <c r="B24">
        <v>28</v>
      </c>
      <c r="C24">
        <v>34</v>
      </c>
      <c r="D24" t="s">
        <v>81</v>
      </c>
      <c r="G24">
        <v>31</v>
      </c>
      <c r="H24">
        <v>35</v>
      </c>
      <c r="I24" t="s">
        <v>199</v>
      </c>
    </row>
    <row r="25" spans="1:9" x14ac:dyDescent="0.2">
      <c r="A25" t="s">
        <v>175</v>
      </c>
      <c r="B25">
        <v>22</v>
      </c>
      <c r="C25">
        <v>30</v>
      </c>
      <c r="D25" t="s">
        <v>81</v>
      </c>
      <c r="G25">
        <v>25</v>
      </c>
      <c r="H25">
        <v>29</v>
      </c>
      <c r="I25" t="s">
        <v>200</v>
      </c>
    </row>
    <row r="26" spans="1:9" x14ac:dyDescent="0.2">
      <c r="A26" t="s">
        <v>176</v>
      </c>
      <c r="B26">
        <v>28</v>
      </c>
      <c r="C26">
        <v>29</v>
      </c>
      <c r="D26" t="s">
        <v>201</v>
      </c>
      <c r="G26">
        <v>27</v>
      </c>
      <c r="H26">
        <v>29</v>
      </c>
      <c r="I26" t="s">
        <v>202</v>
      </c>
    </row>
    <row r="27" spans="1:9" x14ac:dyDescent="0.2">
      <c r="A27" t="s">
        <v>177</v>
      </c>
      <c r="B27">
        <v>34</v>
      </c>
      <c r="C27">
        <v>23</v>
      </c>
      <c r="D27" t="s">
        <v>81</v>
      </c>
      <c r="G27">
        <v>30</v>
      </c>
      <c r="H27">
        <v>25</v>
      </c>
      <c r="I27" t="s">
        <v>81</v>
      </c>
    </row>
    <row r="28" spans="1:9" x14ac:dyDescent="0.2">
      <c r="A28" t="s">
        <v>178</v>
      </c>
      <c r="B28">
        <v>40</v>
      </c>
      <c r="C28">
        <v>20</v>
      </c>
      <c r="D28" t="s">
        <v>81</v>
      </c>
      <c r="G28">
        <v>26</v>
      </c>
      <c r="H28">
        <v>27</v>
      </c>
      <c r="I28" t="s">
        <v>203</v>
      </c>
    </row>
    <row r="29" spans="1:9" x14ac:dyDescent="0.2">
      <c r="A29" t="s">
        <v>179</v>
      </c>
      <c r="B29">
        <v>21</v>
      </c>
      <c r="C29">
        <v>25</v>
      </c>
      <c r="D29" t="s">
        <v>151</v>
      </c>
      <c r="G29">
        <v>22</v>
      </c>
      <c r="H29">
        <v>24</v>
      </c>
      <c r="I29" t="s">
        <v>204</v>
      </c>
    </row>
    <row r="30" spans="1:9" x14ac:dyDescent="0.2">
      <c r="A30" t="s">
        <v>180</v>
      </c>
      <c r="B30">
        <v>13</v>
      </c>
      <c r="C30">
        <v>26</v>
      </c>
      <c r="D30" t="s">
        <v>81</v>
      </c>
      <c r="G30">
        <v>19</v>
      </c>
      <c r="H30">
        <v>23</v>
      </c>
      <c r="I30" t="s">
        <v>81</v>
      </c>
    </row>
    <row r="31" spans="1:9" x14ac:dyDescent="0.2">
      <c r="A31" t="s">
        <v>181</v>
      </c>
      <c r="B31">
        <v>24</v>
      </c>
      <c r="C31">
        <v>13</v>
      </c>
      <c r="D31" t="s">
        <v>81</v>
      </c>
      <c r="G31">
        <v>14</v>
      </c>
      <c r="H31">
        <v>17</v>
      </c>
      <c r="I31" t="s">
        <v>190</v>
      </c>
    </row>
    <row r="32" spans="1:9" x14ac:dyDescent="0.2">
      <c r="A32" t="s">
        <v>182</v>
      </c>
      <c r="B32">
        <v>10</v>
      </c>
      <c r="C32">
        <v>16</v>
      </c>
      <c r="D32" t="s">
        <v>81</v>
      </c>
      <c r="G32">
        <v>15</v>
      </c>
      <c r="H32">
        <v>13</v>
      </c>
      <c r="I32" t="s">
        <v>205</v>
      </c>
    </row>
    <row r="33" spans="1:9" x14ac:dyDescent="0.2">
      <c r="A33" t="s">
        <v>183</v>
      </c>
      <c r="B33">
        <v>8</v>
      </c>
      <c r="C33">
        <v>16</v>
      </c>
      <c r="D33" t="s">
        <v>81</v>
      </c>
      <c r="G33">
        <v>11</v>
      </c>
      <c r="H33">
        <v>15</v>
      </c>
      <c r="I33" t="s">
        <v>81</v>
      </c>
    </row>
    <row r="34" spans="1:9" x14ac:dyDescent="0.2">
      <c r="A34" t="s">
        <v>184</v>
      </c>
      <c r="B34">
        <v>13</v>
      </c>
      <c r="C34">
        <v>11</v>
      </c>
      <c r="D34" t="s">
        <v>206</v>
      </c>
      <c r="G34">
        <v>13</v>
      </c>
      <c r="H34">
        <v>11</v>
      </c>
      <c r="I34" t="s">
        <v>206</v>
      </c>
    </row>
  </sheetData>
  <pageMargins left="0.7" right="0.7" top="0.75" bottom="0.75" header="0.3" footer="0.3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5"/>
  <sheetViews>
    <sheetView topLeftCell="B1" workbookViewId="0">
      <selection activeCell="Q8" sqref="Q8"/>
    </sheetView>
  </sheetViews>
  <sheetFormatPr baseColWidth="10" defaultColWidth="8.83203125" defaultRowHeight="15" x14ac:dyDescent="0.2"/>
  <cols>
    <col min="1" max="1" width="24" customWidth="1"/>
    <col min="4" max="4" width="9.1640625" customWidth="1"/>
    <col min="5" max="5" width="5.83203125" customWidth="1"/>
    <col min="6" max="6" width="6.6640625" customWidth="1"/>
    <col min="7" max="7" width="5.6640625" customWidth="1"/>
    <col min="11" max="11" width="38.83203125" customWidth="1"/>
    <col min="12" max="12" width="11" customWidth="1"/>
    <col min="13" max="13" width="11.6640625" customWidth="1"/>
    <col min="14" max="16" width="10.6640625" bestFit="1" customWidth="1"/>
    <col min="17" max="17" width="11.6640625" bestFit="1" customWidth="1"/>
  </cols>
  <sheetData>
    <row r="1" spans="1:16" x14ac:dyDescent="0.2">
      <c r="A1" s="9" t="s">
        <v>207</v>
      </c>
      <c r="K1" s="9" t="s">
        <v>219</v>
      </c>
    </row>
    <row r="3" spans="1:16" ht="71.25" customHeight="1" x14ac:dyDescent="0.2">
      <c r="A3" s="8" t="s">
        <v>208</v>
      </c>
      <c r="K3" s="8" t="s">
        <v>220</v>
      </c>
      <c r="L3" s="3" t="s">
        <v>221</v>
      </c>
      <c r="M3" s="3" t="s">
        <v>222</v>
      </c>
      <c r="N3" s="3" t="s">
        <v>223</v>
      </c>
      <c r="O3" s="3" t="s">
        <v>34</v>
      </c>
    </row>
    <row r="4" spans="1:16" ht="30" customHeight="1" x14ac:dyDescent="0.2">
      <c r="B4" s="3" t="s">
        <v>209</v>
      </c>
      <c r="C4" s="3" t="s">
        <v>210</v>
      </c>
      <c r="D4" s="3" t="s">
        <v>211</v>
      </c>
      <c r="E4" s="3" t="s">
        <v>34</v>
      </c>
      <c r="K4" t="s">
        <v>32</v>
      </c>
      <c r="L4">
        <v>577</v>
      </c>
      <c r="M4">
        <v>599</v>
      </c>
      <c r="N4">
        <v>1071</v>
      </c>
      <c r="O4">
        <f>SUM(L4:N4)</f>
        <v>2247</v>
      </c>
    </row>
    <row r="5" spans="1:16" x14ac:dyDescent="0.2">
      <c r="A5" t="s">
        <v>32</v>
      </c>
      <c r="B5">
        <v>3055</v>
      </c>
      <c r="C5">
        <v>451</v>
      </c>
      <c r="D5">
        <v>1326</v>
      </c>
      <c r="E5">
        <f>SUM(B5:D5)</f>
        <v>4832</v>
      </c>
      <c r="K5" t="s">
        <v>33</v>
      </c>
      <c r="L5" s="7">
        <f>L4/$O4*100</f>
        <v>25.678682688028481</v>
      </c>
      <c r="M5" s="7">
        <f t="shared" ref="M5:O5" si="0">M4/$O4*100</f>
        <v>26.657765910102359</v>
      </c>
      <c r="N5" s="7">
        <f t="shared" si="0"/>
        <v>47.663551401869157</v>
      </c>
      <c r="O5" s="7">
        <f t="shared" si="0"/>
        <v>100</v>
      </c>
    </row>
    <row r="6" spans="1:16" x14ac:dyDescent="0.2">
      <c r="A6" t="s">
        <v>33</v>
      </c>
      <c r="B6">
        <v>63.2</v>
      </c>
      <c r="C6">
        <v>9.3000000000000007</v>
      </c>
      <c r="D6">
        <v>27.4</v>
      </c>
      <c r="E6">
        <f>SUM(B6:D6)</f>
        <v>99.9</v>
      </c>
      <c r="K6" t="s">
        <v>240</v>
      </c>
    </row>
    <row r="7" spans="1:16" x14ac:dyDescent="0.2">
      <c r="K7" t="s">
        <v>241</v>
      </c>
      <c r="L7">
        <v>137</v>
      </c>
      <c r="M7">
        <v>193</v>
      </c>
      <c r="N7">
        <v>381</v>
      </c>
      <c r="O7">
        <f>SUM(L7:N7)</f>
        <v>711</v>
      </c>
      <c r="P7" t="s">
        <v>1</v>
      </c>
    </row>
    <row r="8" spans="1:16" x14ac:dyDescent="0.2">
      <c r="K8" t="s">
        <v>33</v>
      </c>
      <c r="L8" s="7">
        <f>L7/$O7*100</f>
        <v>19.268635724331926</v>
      </c>
      <c r="M8" s="7">
        <f t="shared" ref="M8" si="1">M7/$O7*100</f>
        <v>27.144866385372712</v>
      </c>
      <c r="N8" s="7">
        <f t="shared" ref="N8" si="2">N7/$O7*100</f>
        <v>53.586497890295362</v>
      </c>
      <c r="O8" s="7">
        <f t="shared" ref="O8" si="3">O7/$O7*100</f>
        <v>100</v>
      </c>
    </row>
    <row r="9" spans="1:16" x14ac:dyDescent="0.2">
      <c r="K9" t="s">
        <v>242</v>
      </c>
      <c r="L9">
        <v>438</v>
      </c>
      <c r="M9">
        <v>406</v>
      </c>
      <c r="N9">
        <v>684</v>
      </c>
      <c r="O9">
        <f>SUM(L9:N9)</f>
        <v>1528</v>
      </c>
      <c r="P9" t="s">
        <v>23</v>
      </c>
    </row>
    <row r="10" spans="1:16" x14ac:dyDescent="0.2">
      <c r="K10" t="s">
        <v>33</v>
      </c>
      <c r="L10" s="7">
        <f>L9/$O9*100</f>
        <v>28.664921465968586</v>
      </c>
      <c r="M10" s="7">
        <f t="shared" ref="M10" si="4">M9/$O9*100</f>
        <v>26.570680628272253</v>
      </c>
      <c r="N10" s="7">
        <f t="shared" ref="N10" si="5">N9/$O9*100</f>
        <v>44.764397905759161</v>
      </c>
      <c r="O10" s="7">
        <f t="shared" ref="O10" si="6">O9/$O9*100</f>
        <v>100</v>
      </c>
    </row>
    <row r="11" spans="1:16" ht="90.75" customHeight="1" x14ac:dyDescent="0.2">
      <c r="A11" s="8" t="s">
        <v>212</v>
      </c>
      <c r="K11" s="8" t="s">
        <v>229</v>
      </c>
      <c r="L11" t="s">
        <v>32</v>
      </c>
      <c r="M11" t="s">
        <v>33</v>
      </c>
    </row>
    <row r="12" spans="1:16" ht="18.75" customHeight="1" x14ac:dyDescent="0.2">
      <c r="A12" t="s">
        <v>213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 t="s">
        <v>214</v>
      </c>
      <c r="I12" t="s">
        <v>34</v>
      </c>
      <c r="K12" s="10" t="s">
        <v>224</v>
      </c>
      <c r="L12">
        <v>310</v>
      </c>
      <c r="M12">
        <v>54</v>
      </c>
    </row>
    <row r="13" spans="1:16" ht="18" customHeight="1" x14ac:dyDescent="0.2">
      <c r="A13" t="s">
        <v>215</v>
      </c>
      <c r="B13">
        <v>304</v>
      </c>
      <c r="C13">
        <v>88</v>
      </c>
      <c r="D13">
        <v>29</v>
      </c>
      <c r="E13">
        <v>5</v>
      </c>
      <c r="F13">
        <v>4</v>
      </c>
      <c r="G13">
        <v>3</v>
      </c>
      <c r="H13">
        <v>6</v>
      </c>
      <c r="I13">
        <f>SUM(B13:H13)</f>
        <v>439</v>
      </c>
      <c r="K13" s="10" t="s">
        <v>225</v>
      </c>
      <c r="L13">
        <v>262</v>
      </c>
      <c r="M13">
        <v>45</v>
      </c>
    </row>
    <row r="14" spans="1:16" ht="17" x14ac:dyDescent="0.2">
      <c r="A14" t="s">
        <v>33</v>
      </c>
      <c r="B14" s="7">
        <f>B13/$I13*100</f>
        <v>69.248291571753981</v>
      </c>
      <c r="C14" s="7">
        <f t="shared" ref="C14:I14" si="7">C13/$I13*100</f>
        <v>20.045558086560362</v>
      </c>
      <c r="D14" s="7">
        <f t="shared" si="7"/>
        <v>6.6059225512528474</v>
      </c>
      <c r="E14" s="7">
        <f t="shared" si="7"/>
        <v>1.1389521640091116</v>
      </c>
      <c r="F14" s="7">
        <f t="shared" si="7"/>
        <v>0.91116173120728927</v>
      </c>
      <c r="G14" s="7">
        <f t="shared" si="7"/>
        <v>0.68337129840546695</v>
      </c>
      <c r="H14" s="7">
        <f t="shared" si="7"/>
        <v>1.3667425968109339</v>
      </c>
      <c r="I14" s="7">
        <f t="shared" si="7"/>
        <v>100</v>
      </c>
      <c r="K14" s="10" t="s">
        <v>226</v>
      </c>
      <c r="L14">
        <v>363</v>
      </c>
      <c r="M14">
        <v>63</v>
      </c>
    </row>
    <row r="15" spans="1:16" ht="17" x14ac:dyDescent="0.2">
      <c r="K15" s="10" t="s">
        <v>227</v>
      </c>
      <c r="L15">
        <v>140</v>
      </c>
      <c r="M15">
        <v>26</v>
      </c>
    </row>
    <row r="16" spans="1:16" ht="17" x14ac:dyDescent="0.2">
      <c r="K16" s="10" t="s">
        <v>228</v>
      </c>
      <c r="L16">
        <v>122</v>
      </c>
      <c r="M16">
        <v>21</v>
      </c>
    </row>
    <row r="17" spans="1:17" ht="16" x14ac:dyDescent="0.2">
      <c r="K17" s="10"/>
    </row>
    <row r="18" spans="1:17" ht="80" x14ac:dyDescent="0.2">
      <c r="A18" s="8" t="s">
        <v>208</v>
      </c>
      <c r="K18" s="8" t="s">
        <v>231</v>
      </c>
      <c r="L18" s="3" t="s">
        <v>236</v>
      </c>
      <c r="M18" s="3" t="s">
        <v>235</v>
      </c>
      <c r="N18" s="3" t="s">
        <v>234</v>
      </c>
      <c r="O18" s="3" t="s">
        <v>233</v>
      </c>
      <c r="P18" s="3" t="s">
        <v>232</v>
      </c>
      <c r="Q18" s="3" t="s">
        <v>237</v>
      </c>
    </row>
    <row r="19" spans="1:17" ht="15.75" customHeight="1" x14ac:dyDescent="0.2">
      <c r="A19" t="s">
        <v>216</v>
      </c>
      <c r="B19" t="s">
        <v>21</v>
      </c>
      <c r="C19" t="s">
        <v>22</v>
      </c>
      <c r="D19" t="s">
        <v>0</v>
      </c>
      <c r="E19" t="s">
        <v>1</v>
      </c>
      <c r="K19" s="11" t="s">
        <v>230</v>
      </c>
    </row>
    <row r="20" spans="1:17" ht="15" customHeight="1" x14ac:dyDescent="0.2">
      <c r="A20" s="1" t="s">
        <v>2</v>
      </c>
      <c r="K20" s="11"/>
      <c r="L20">
        <v>55</v>
      </c>
      <c r="M20">
        <v>75</v>
      </c>
      <c r="N20">
        <v>390</v>
      </c>
      <c r="O20">
        <v>492</v>
      </c>
      <c r="P20">
        <v>175</v>
      </c>
      <c r="Q20">
        <f>SUM(L20:P20)</f>
        <v>1187</v>
      </c>
    </row>
    <row r="21" spans="1:17" ht="15" customHeight="1" x14ac:dyDescent="0.2">
      <c r="A21" t="s">
        <v>3</v>
      </c>
      <c r="B21">
        <v>94</v>
      </c>
      <c r="C21">
        <v>6</v>
      </c>
      <c r="D21">
        <v>703</v>
      </c>
      <c r="E21" t="s">
        <v>23</v>
      </c>
      <c r="K21" s="11"/>
      <c r="L21" s="7">
        <f>L20/$Q20*100</f>
        <v>4.6335299073294021</v>
      </c>
      <c r="M21" s="7">
        <f t="shared" ref="M21:Q21" si="8">M20/$Q20*100</f>
        <v>6.3184498736310015</v>
      </c>
      <c r="N21" s="7">
        <f t="shared" si="8"/>
        <v>32.855939342881214</v>
      </c>
      <c r="O21" s="7">
        <f t="shared" si="8"/>
        <v>41.449031171019378</v>
      </c>
      <c r="P21" s="7">
        <f t="shared" si="8"/>
        <v>14.743049705139006</v>
      </c>
      <c r="Q21" s="7">
        <f t="shared" si="8"/>
        <v>100</v>
      </c>
    </row>
    <row r="22" spans="1:17" x14ac:dyDescent="0.2">
      <c r="A22" t="s">
        <v>4</v>
      </c>
      <c r="B22">
        <v>90</v>
      </c>
      <c r="C22">
        <v>10</v>
      </c>
      <c r="D22">
        <v>494</v>
      </c>
      <c r="K22" s="11"/>
    </row>
    <row r="23" spans="1:17" x14ac:dyDescent="0.2">
      <c r="A23" t="s">
        <v>5</v>
      </c>
      <c r="B23">
        <v>87</v>
      </c>
      <c r="C23">
        <v>13</v>
      </c>
      <c r="D23">
        <v>1435</v>
      </c>
      <c r="K23" s="11"/>
    </row>
    <row r="24" spans="1:17" x14ac:dyDescent="0.2">
      <c r="A24" t="s">
        <v>6</v>
      </c>
      <c r="B24">
        <v>80</v>
      </c>
      <c r="C24">
        <v>20</v>
      </c>
      <c r="D24">
        <v>752</v>
      </c>
    </row>
    <row r="25" spans="1:17" ht="15.75" customHeight="1" x14ac:dyDescent="0.2">
      <c r="A25" s="2" t="s">
        <v>24</v>
      </c>
      <c r="D25" s="2">
        <f>SUM(D21:D24)</f>
        <v>3384</v>
      </c>
      <c r="K25" s="11" t="s">
        <v>238</v>
      </c>
      <c r="L25">
        <v>150</v>
      </c>
      <c r="M25">
        <v>264</v>
      </c>
      <c r="N25">
        <v>485</v>
      </c>
      <c r="O25">
        <v>240</v>
      </c>
      <c r="P25">
        <v>51</v>
      </c>
      <c r="Q25">
        <f>SUM(L25:P25)</f>
        <v>1190</v>
      </c>
    </row>
    <row r="26" spans="1:17" x14ac:dyDescent="0.2">
      <c r="K26" s="11"/>
      <c r="L26" s="7">
        <f t="shared" ref="L26" si="9">L25/$Q25*100</f>
        <v>12.605042016806722</v>
      </c>
      <c r="M26" s="7">
        <f t="shared" ref="M26" si="10">M25/$Q25*100</f>
        <v>22.184873949579831</v>
      </c>
      <c r="N26" s="7">
        <f t="shared" ref="N26" si="11">N25/$Q25*100</f>
        <v>40.756302521008401</v>
      </c>
      <c r="O26" s="7">
        <f t="shared" ref="O26" si="12">O25/$Q25*100</f>
        <v>20.168067226890756</v>
      </c>
      <c r="P26" s="7">
        <f t="shared" ref="P26" si="13">P25/$Q25*100</f>
        <v>4.2857142857142856</v>
      </c>
      <c r="Q26" s="7">
        <f t="shared" ref="Q26" si="14">Q25/$Q25*100</f>
        <v>100</v>
      </c>
    </row>
    <row r="27" spans="1:17" x14ac:dyDescent="0.2">
      <c r="A27" s="1" t="s">
        <v>25</v>
      </c>
      <c r="D27" s="2"/>
      <c r="K27" s="11"/>
    </row>
    <row r="28" spans="1:17" x14ac:dyDescent="0.2">
      <c r="A28" t="s">
        <v>15</v>
      </c>
      <c r="B28">
        <v>87</v>
      </c>
      <c r="C28">
        <v>13</v>
      </c>
      <c r="D28">
        <v>2284</v>
      </c>
      <c r="E28" t="s">
        <v>217</v>
      </c>
    </row>
    <row r="29" spans="1:17" ht="15.75" customHeight="1" x14ac:dyDescent="0.2">
      <c r="A29" t="s">
        <v>16</v>
      </c>
      <c r="B29">
        <v>88</v>
      </c>
      <c r="C29">
        <v>12</v>
      </c>
      <c r="D29">
        <v>1222</v>
      </c>
      <c r="K29" s="11" t="s">
        <v>239</v>
      </c>
      <c r="L29">
        <v>140</v>
      </c>
      <c r="M29">
        <v>224</v>
      </c>
      <c r="N29">
        <v>476</v>
      </c>
      <c r="O29">
        <v>288</v>
      </c>
      <c r="P29">
        <v>65</v>
      </c>
      <c r="Q29">
        <f>SUM(L29:P29)</f>
        <v>1193</v>
      </c>
    </row>
    <row r="30" spans="1:17" x14ac:dyDescent="0.2">
      <c r="A30" s="2" t="s">
        <v>24</v>
      </c>
      <c r="D30" s="2">
        <f>SUM(D28:D29)</f>
        <v>3506</v>
      </c>
      <c r="K30" s="11"/>
      <c r="L30" s="7">
        <f t="shared" ref="L30" si="15">L29/$Q29*100</f>
        <v>11.73512154233026</v>
      </c>
      <c r="M30" s="7">
        <f t="shared" ref="M30" si="16">M29/$Q29*100</f>
        <v>18.776194467728416</v>
      </c>
      <c r="N30" s="7">
        <f t="shared" ref="N30" si="17">N29/$Q29*100</f>
        <v>39.899413243922879</v>
      </c>
      <c r="O30" s="7">
        <f t="shared" ref="O30" si="18">O29/$Q29*100</f>
        <v>24.140821458507965</v>
      </c>
      <c r="P30" s="7">
        <f t="shared" ref="P30" si="19">P29/$Q29*100</f>
        <v>5.4484492875104777</v>
      </c>
      <c r="Q30" s="7">
        <f t="shared" ref="Q30" si="20">Q29/$Q29*100</f>
        <v>100</v>
      </c>
    </row>
    <row r="31" spans="1:17" x14ac:dyDescent="0.2">
      <c r="K31" s="11"/>
      <c r="M31" s="7"/>
      <c r="N31" s="7"/>
      <c r="O31" s="7"/>
      <c r="P31" s="7"/>
      <c r="Q31" s="7"/>
    </row>
    <row r="32" spans="1:17" x14ac:dyDescent="0.2">
      <c r="A32" s="1" t="s">
        <v>17</v>
      </c>
      <c r="K32" s="11"/>
    </row>
    <row r="33" spans="1:5" x14ac:dyDescent="0.2">
      <c r="A33" t="s">
        <v>18</v>
      </c>
      <c r="B33">
        <v>92</v>
      </c>
      <c r="C33">
        <v>8</v>
      </c>
      <c r="D33">
        <v>1238</v>
      </c>
      <c r="E33" t="s">
        <v>23</v>
      </c>
    </row>
    <row r="34" spans="1:5" x14ac:dyDescent="0.2">
      <c r="A34" t="s">
        <v>19</v>
      </c>
      <c r="B34">
        <v>84</v>
      </c>
      <c r="C34">
        <v>16</v>
      </c>
      <c r="D34">
        <v>2255</v>
      </c>
    </row>
    <row r="35" spans="1:5" x14ac:dyDescent="0.2">
      <c r="A35" s="2" t="s">
        <v>24</v>
      </c>
      <c r="D35" s="2">
        <f>SUM(D33:D34)</f>
        <v>3493</v>
      </c>
    </row>
    <row r="36" spans="1:5" x14ac:dyDescent="0.2">
      <c r="A36" s="2"/>
      <c r="D36" s="2"/>
    </row>
    <row r="37" spans="1:5" x14ac:dyDescent="0.2">
      <c r="A37" s="1" t="s">
        <v>20</v>
      </c>
    </row>
    <row r="38" spans="1:5" x14ac:dyDescent="0.2">
      <c r="A38" s="2" t="s">
        <v>15</v>
      </c>
    </row>
    <row r="39" spans="1:5" x14ac:dyDescent="0.2">
      <c r="A39" t="s">
        <v>18</v>
      </c>
      <c r="B39">
        <v>94</v>
      </c>
      <c r="C39">
        <v>6</v>
      </c>
      <c r="D39">
        <v>731</v>
      </c>
      <c r="E39" t="s">
        <v>23</v>
      </c>
    </row>
    <row r="40" spans="1:5" x14ac:dyDescent="0.2">
      <c r="A40" t="s">
        <v>19</v>
      </c>
      <c r="B40">
        <v>83</v>
      </c>
      <c r="C40">
        <v>17</v>
      </c>
      <c r="D40">
        <v>1544</v>
      </c>
    </row>
    <row r="41" spans="1:5" x14ac:dyDescent="0.2">
      <c r="A41" s="2" t="s">
        <v>24</v>
      </c>
      <c r="D41" s="2">
        <f>SUM(D39:D40)</f>
        <v>2275</v>
      </c>
    </row>
    <row r="42" spans="1:5" x14ac:dyDescent="0.2">
      <c r="A42" s="2" t="s">
        <v>16</v>
      </c>
    </row>
    <row r="43" spans="1:5" x14ac:dyDescent="0.2">
      <c r="A43" t="s">
        <v>18</v>
      </c>
      <c r="B43">
        <v>90</v>
      </c>
      <c r="C43">
        <v>10</v>
      </c>
      <c r="D43">
        <v>507</v>
      </c>
      <c r="E43" t="s">
        <v>218</v>
      </c>
    </row>
    <row r="44" spans="1:5" x14ac:dyDescent="0.2">
      <c r="A44" t="s">
        <v>19</v>
      </c>
      <c r="B44">
        <v>87</v>
      </c>
      <c r="C44">
        <v>13</v>
      </c>
      <c r="D44">
        <v>711</v>
      </c>
    </row>
    <row r="45" spans="1:5" x14ac:dyDescent="0.2">
      <c r="A45" s="2" t="s">
        <v>24</v>
      </c>
      <c r="D45" s="2">
        <f>SUM(D43:D44)</f>
        <v>1218</v>
      </c>
    </row>
  </sheetData>
  <mergeCells count="3">
    <mergeCell ref="K19:K23"/>
    <mergeCell ref="K25:K27"/>
    <mergeCell ref="K29:K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Section 2 - overall</vt:lpstr>
      <vt:lpstr>Section 2 - engaging faculty</vt:lpstr>
      <vt:lpstr>Section 2 - other forms</vt:lpstr>
      <vt:lpstr>Section 2 - gender</vt:lpstr>
      <vt:lpstr>Section 3 - motivations</vt:lpstr>
      <vt:lpstr>Section 4 - barriers</vt:lpstr>
      <vt:lpstr>Section 5 - commercialization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H.C. Kongsted</dc:creator>
  <cp:lastModifiedBy>Josefine Kjær</cp:lastModifiedBy>
  <cp:lastPrinted>2017-11-24T10:10:12Z</cp:lastPrinted>
  <dcterms:created xsi:type="dcterms:W3CDTF">2017-11-08T09:05:59Z</dcterms:created>
  <dcterms:modified xsi:type="dcterms:W3CDTF">2020-04-06T19:59:50Z</dcterms:modified>
</cp:coreProperties>
</file>